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rtinez/Google Drive/ULasalle/2020-I/Riesgos/Github/Riesgos/Codigos/"/>
    </mc:Choice>
  </mc:AlternateContent>
  <xr:revisionPtr revIDLastSave="0" documentId="13_ncr:1_{B37BA784-B689-D94B-B2CE-93E5EEEAE502}" xr6:coauthVersionLast="45" xr6:coauthVersionMax="45" xr10:uidLastSave="{00000000-0000-0000-0000-000000000000}"/>
  <bookViews>
    <workbookView xWindow="960" yWindow="460" windowWidth="27840" windowHeight="16040" activeTab="7" xr2:uid="{00000000-000D-0000-FFFF-FFFF00000000}"/>
  </bookViews>
  <sheets>
    <sheet name="Diagramm1" sheetId="2" r:id="rId1"/>
    <sheet name="Diagramm2" sheetId="3" r:id="rId2"/>
    <sheet name="FB" sheetId="1" r:id="rId3"/>
    <sheet name="BM" sheetId="5" r:id="rId4"/>
    <sheet name="dBm" sheetId="6" r:id="rId5"/>
    <sheet name="GBMFB" sheetId="7" r:id="rId6"/>
    <sheet name="EV" sheetId="8" r:id="rId7"/>
    <sheet name="GBM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4" l="1"/>
  <c r="B35" i="4"/>
  <c r="E47" i="4" l="1"/>
  <c r="E46" i="4"/>
  <c r="G33" i="4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AH33" i="4" s="1"/>
  <c r="AI33" i="4" s="1"/>
  <c r="AJ33" i="4" s="1"/>
  <c r="AK33" i="4" s="1"/>
  <c r="AL33" i="4" s="1"/>
  <c r="AM33" i="4" s="1"/>
  <c r="AN33" i="4" s="1"/>
  <c r="AO33" i="4" s="1"/>
  <c r="AP33" i="4" s="1"/>
  <c r="AQ33" i="4" s="1"/>
  <c r="AR33" i="4" s="1"/>
  <c r="AS33" i="4" s="1"/>
  <c r="AT33" i="4" s="1"/>
  <c r="AU33" i="4" s="1"/>
  <c r="AV33" i="4" s="1"/>
  <c r="AW33" i="4" s="1"/>
  <c r="AX33" i="4" s="1"/>
  <c r="AY33" i="4" s="1"/>
  <c r="AZ33" i="4" s="1"/>
  <c r="BA33" i="4" s="1"/>
  <c r="BB33" i="4" s="1"/>
  <c r="BC33" i="4" s="1"/>
  <c r="BD33" i="4" s="1"/>
  <c r="BE33" i="4" s="1"/>
  <c r="BF33" i="4" s="1"/>
  <c r="BG33" i="4" s="1"/>
  <c r="BH33" i="4" s="1"/>
  <c r="BI33" i="4" s="1"/>
  <c r="BJ33" i="4" s="1"/>
  <c r="BK33" i="4" s="1"/>
  <c r="BL33" i="4" s="1"/>
  <c r="BM33" i="4" s="1"/>
  <c r="BN33" i="4" s="1"/>
  <c r="BO33" i="4" s="1"/>
  <c r="BP33" i="4" s="1"/>
  <c r="BQ33" i="4" s="1"/>
  <c r="BR33" i="4" s="1"/>
  <c r="BS33" i="4" s="1"/>
  <c r="BT33" i="4" s="1"/>
  <c r="BU33" i="4" s="1"/>
  <c r="BV33" i="4" s="1"/>
  <c r="BW33" i="4" s="1"/>
  <c r="BX33" i="4" s="1"/>
  <c r="BY33" i="4" s="1"/>
  <c r="BZ33" i="4" s="1"/>
  <c r="CA33" i="4" s="1"/>
  <c r="CB33" i="4" s="1"/>
  <c r="CC33" i="4" s="1"/>
  <c r="CD33" i="4" s="1"/>
  <c r="CE33" i="4" s="1"/>
  <c r="CF33" i="4" s="1"/>
  <c r="CG33" i="4" s="1"/>
  <c r="CH33" i="4" s="1"/>
  <c r="CI33" i="4" s="1"/>
  <c r="CJ33" i="4" s="1"/>
  <c r="CK33" i="4" s="1"/>
  <c r="CL33" i="4" s="1"/>
  <c r="CM33" i="4" s="1"/>
  <c r="CN33" i="4" s="1"/>
  <c r="CO33" i="4" s="1"/>
  <c r="CP33" i="4" s="1"/>
  <c r="CQ33" i="4" s="1"/>
  <c r="CR33" i="4" s="1"/>
  <c r="CS33" i="4" s="1"/>
  <c r="CT33" i="4" s="1"/>
  <c r="CU33" i="4" s="1"/>
  <c r="CV33" i="4" s="1"/>
  <c r="CW33" i="4" s="1"/>
  <c r="CX33" i="4" s="1"/>
  <c r="CY33" i="4" s="1"/>
  <c r="CZ33" i="4" s="1"/>
  <c r="DA33" i="4" s="1"/>
  <c r="B34" i="4"/>
  <c r="E34" i="4" s="1"/>
  <c r="G19" i="4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AS19" i="4" s="1"/>
  <c r="AT19" i="4" s="1"/>
  <c r="AU19" i="4" s="1"/>
  <c r="AV19" i="4" s="1"/>
  <c r="AW19" i="4" s="1"/>
  <c r="AX19" i="4" s="1"/>
  <c r="AY19" i="4" s="1"/>
  <c r="AZ19" i="4" s="1"/>
  <c r="BA19" i="4" s="1"/>
  <c r="BB19" i="4" s="1"/>
  <c r="BC19" i="4" s="1"/>
  <c r="BD19" i="4" s="1"/>
  <c r="BE19" i="4" s="1"/>
  <c r="BF19" i="4" s="1"/>
  <c r="BG19" i="4" s="1"/>
  <c r="BH19" i="4" s="1"/>
  <c r="BI19" i="4" s="1"/>
  <c r="BJ19" i="4" s="1"/>
  <c r="BK19" i="4" s="1"/>
  <c r="BL19" i="4" s="1"/>
  <c r="BM19" i="4" s="1"/>
  <c r="BN19" i="4" s="1"/>
  <c r="BO19" i="4" s="1"/>
  <c r="BP19" i="4" s="1"/>
  <c r="BQ19" i="4" s="1"/>
  <c r="BR19" i="4" s="1"/>
  <c r="BS19" i="4" s="1"/>
  <c r="BT19" i="4" s="1"/>
  <c r="BU19" i="4" s="1"/>
  <c r="BV19" i="4" s="1"/>
  <c r="BW19" i="4" s="1"/>
  <c r="BX19" i="4" s="1"/>
  <c r="BY19" i="4" s="1"/>
  <c r="BZ19" i="4" s="1"/>
  <c r="CA19" i="4" s="1"/>
  <c r="CB19" i="4" s="1"/>
  <c r="CC19" i="4" s="1"/>
  <c r="CD19" i="4" s="1"/>
  <c r="CE19" i="4" s="1"/>
  <c r="CF19" i="4" s="1"/>
  <c r="CG19" i="4" s="1"/>
  <c r="CH19" i="4" s="1"/>
  <c r="CI19" i="4" s="1"/>
  <c r="CJ19" i="4" s="1"/>
  <c r="CK19" i="4" s="1"/>
  <c r="CL19" i="4" s="1"/>
  <c r="CM19" i="4" s="1"/>
  <c r="CN19" i="4" s="1"/>
  <c r="CO19" i="4" s="1"/>
  <c r="CP19" i="4" s="1"/>
  <c r="CQ19" i="4" s="1"/>
  <c r="CR19" i="4" s="1"/>
  <c r="CS19" i="4" s="1"/>
  <c r="CT19" i="4" s="1"/>
  <c r="CU19" i="4" s="1"/>
  <c r="CV19" i="4" s="1"/>
  <c r="CW19" i="4" s="1"/>
  <c r="CX19" i="4" s="1"/>
  <c r="CY19" i="4" s="1"/>
  <c r="CZ19" i="4" s="1"/>
  <c r="DA19" i="4" s="1"/>
  <c r="F5" i="4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AU5" i="4" s="1"/>
  <c r="AV5" i="4" s="1"/>
  <c r="AW5" i="4" s="1"/>
  <c r="AX5" i="4" s="1"/>
  <c r="AY5" i="4" s="1"/>
  <c r="AZ5" i="4" s="1"/>
  <c r="BA5" i="4" s="1"/>
  <c r="BB5" i="4" s="1"/>
  <c r="BC5" i="4" s="1"/>
  <c r="BD5" i="4" s="1"/>
  <c r="BE5" i="4" s="1"/>
  <c r="BF5" i="4" s="1"/>
  <c r="BG5" i="4" s="1"/>
  <c r="BH5" i="4" s="1"/>
  <c r="BI5" i="4" s="1"/>
  <c r="BJ5" i="4" s="1"/>
  <c r="BK5" i="4" s="1"/>
  <c r="BL5" i="4" s="1"/>
  <c r="BM5" i="4" s="1"/>
  <c r="BN5" i="4" s="1"/>
  <c r="BO5" i="4" s="1"/>
  <c r="BP5" i="4" s="1"/>
  <c r="BQ5" i="4" s="1"/>
  <c r="BR5" i="4" s="1"/>
  <c r="BS5" i="4" s="1"/>
  <c r="BT5" i="4" s="1"/>
  <c r="BU5" i="4" s="1"/>
  <c r="BV5" i="4" s="1"/>
  <c r="BW5" i="4" s="1"/>
  <c r="BX5" i="4" s="1"/>
  <c r="BY5" i="4" s="1"/>
  <c r="BZ5" i="4" s="1"/>
  <c r="CA5" i="4" s="1"/>
  <c r="CB5" i="4" s="1"/>
  <c r="CC5" i="4" s="1"/>
  <c r="CD5" i="4" s="1"/>
  <c r="CE5" i="4" s="1"/>
  <c r="CF5" i="4" s="1"/>
  <c r="CG5" i="4" s="1"/>
  <c r="CH5" i="4" s="1"/>
  <c r="CI5" i="4" s="1"/>
  <c r="CJ5" i="4" s="1"/>
  <c r="CK5" i="4" s="1"/>
  <c r="CL5" i="4" s="1"/>
  <c r="CM5" i="4" s="1"/>
  <c r="CN5" i="4" s="1"/>
  <c r="CO5" i="4" s="1"/>
  <c r="CP5" i="4" s="1"/>
  <c r="CQ5" i="4" s="1"/>
  <c r="CR5" i="4" s="1"/>
  <c r="CS5" i="4" s="1"/>
  <c r="CT5" i="4" s="1"/>
  <c r="CU5" i="4" s="1"/>
  <c r="CV5" i="4" s="1"/>
  <c r="CW5" i="4" s="1"/>
  <c r="CX5" i="4" s="1"/>
  <c r="CY5" i="4" s="1"/>
  <c r="CZ5" i="4" s="1"/>
  <c r="DA5" i="4" s="1"/>
  <c r="B2" i="4"/>
  <c r="F20" i="4" l="1"/>
  <c r="F34" i="4" s="1"/>
  <c r="E35" i="4"/>
  <c r="E36" i="4" s="1"/>
  <c r="E37" i="4" s="1"/>
  <c r="E38" i="4" s="1"/>
  <c r="E39" i="4" s="1"/>
  <c r="E40" i="4" s="1"/>
  <c r="E41" i="4" s="1"/>
  <c r="E42" i="4" s="1"/>
  <c r="E43" i="4" s="1"/>
  <c r="E45" i="4"/>
  <c r="DA29" i="4"/>
  <c r="CW29" i="4"/>
  <c r="CS29" i="4"/>
  <c r="CO29" i="4"/>
  <c r="CK29" i="4"/>
  <c r="CG29" i="4"/>
  <c r="CC29" i="4"/>
  <c r="BY29" i="4"/>
  <c r="BU29" i="4"/>
  <c r="BQ29" i="4"/>
  <c r="BM29" i="4"/>
  <c r="BI29" i="4"/>
  <c r="BE29" i="4"/>
  <c r="BA29" i="4"/>
  <c r="AW29" i="4"/>
  <c r="AS29" i="4"/>
  <c r="AO29" i="4"/>
  <c r="AK29" i="4"/>
  <c r="AG29" i="4"/>
  <c r="AC29" i="4"/>
  <c r="Y29" i="4"/>
  <c r="U29" i="4"/>
  <c r="Q29" i="4"/>
  <c r="M29" i="4"/>
  <c r="I29" i="4"/>
  <c r="DA28" i="4"/>
  <c r="CW28" i="4"/>
  <c r="CS28" i="4"/>
  <c r="CO28" i="4"/>
  <c r="CK28" i="4"/>
  <c r="CG28" i="4"/>
  <c r="CC28" i="4"/>
  <c r="BY28" i="4"/>
  <c r="BU28" i="4"/>
  <c r="BQ28" i="4"/>
  <c r="BM28" i="4"/>
  <c r="BI28" i="4"/>
  <c r="BE28" i="4"/>
  <c r="BA28" i="4"/>
  <c r="AW28" i="4"/>
  <c r="AS28" i="4"/>
  <c r="AO28" i="4"/>
  <c r="AK28" i="4"/>
  <c r="AG28" i="4"/>
  <c r="AC28" i="4"/>
  <c r="Y28" i="4"/>
  <c r="U28" i="4"/>
  <c r="Q28" i="4"/>
  <c r="M28" i="4"/>
  <c r="I28" i="4"/>
  <c r="DA27" i="4"/>
  <c r="CW27" i="4"/>
  <c r="CS27" i="4"/>
  <c r="CO27" i="4"/>
  <c r="CK27" i="4"/>
  <c r="CG27" i="4"/>
  <c r="CC27" i="4"/>
  <c r="BY27" i="4"/>
  <c r="BU27" i="4"/>
  <c r="BQ27" i="4"/>
  <c r="BM27" i="4"/>
  <c r="BI27" i="4"/>
  <c r="BE27" i="4"/>
  <c r="BA27" i="4"/>
  <c r="AW27" i="4"/>
  <c r="AS27" i="4"/>
  <c r="AO27" i="4"/>
  <c r="AK27" i="4"/>
  <c r="AG27" i="4"/>
  <c r="AC27" i="4"/>
  <c r="Y27" i="4"/>
  <c r="U27" i="4"/>
  <c r="Q27" i="4"/>
  <c r="M27" i="4"/>
  <c r="I27" i="4"/>
  <c r="DA26" i="4"/>
  <c r="CW26" i="4"/>
  <c r="CS26" i="4"/>
  <c r="CO26" i="4"/>
  <c r="CK26" i="4"/>
  <c r="CG26" i="4"/>
  <c r="CC26" i="4"/>
  <c r="BY26" i="4"/>
  <c r="BU26" i="4"/>
  <c r="BQ26" i="4"/>
  <c r="CY29" i="4"/>
  <c r="CU29" i="4"/>
  <c r="CQ29" i="4"/>
  <c r="CM29" i="4"/>
  <c r="CI29" i="4"/>
  <c r="CE29" i="4"/>
  <c r="CA29" i="4"/>
  <c r="BW29" i="4"/>
  <c r="BS29" i="4"/>
  <c r="BO29" i="4"/>
  <c r="BK29" i="4"/>
  <c r="BG29" i="4"/>
  <c r="BC29" i="4"/>
  <c r="AY29" i="4"/>
  <c r="AU29" i="4"/>
  <c r="AQ29" i="4"/>
  <c r="AM29" i="4"/>
  <c r="AI29" i="4"/>
  <c r="AE29" i="4"/>
  <c r="AA29" i="4"/>
  <c r="W29" i="4"/>
  <c r="S29" i="4"/>
  <c r="O29" i="4"/>
  <c r="K29" i="4"/>
  <c r="G29" i="4"/>
  <c r="CY28" i="4"/>
  <c r="CU28" i="4"/>
  <c r="CQ28" i="4"/>
  <c r="CM28" i="4"/>
  <c r="CI28" i="4"/>
  <c r="CE28" i="4"/>
  <c r="CA28" i="4"/>
  <c r="BW28" i="4"/>
  <c r="BS28" i="4"/>
  <c r="BO28" i="4"/>
  <c r="BK28" i="4"/>
  <c r="BG28" i="4"/>
  <c r="BC28" i="4"/>
  <c r="AY28" i="4"/>
  <c r="AU28" i="4"/>
  <c r="AQ28" i="4"/>
  <c r="AM28" i="4"/>
  <c r="AI28" i="4"/>
  <c r="AE28" i="4"/>
  <c r="AA28" i="4"/>
  <c r="W28" i="4"/>
  <c r="S28" i="4"/>
  <c r="O28" i="4"/>
  <c r="K28" i="4"/>
  <c r="G28" i="4"/>
  <c r="CY27" i="4"/>
  <c r="CU27" i="4"/>
  <c r="CQ27" i="4"/>
  <c r="CM27" i="4"/>
  <c r="CX29" i="4"/>
  <c r="CT29" i="4"/>
  <c r="CP29" i="4"/>
  <c r="CL29" i="4"/>
  <c r="CH29" i="4"/>
  <c r="CD29" i="4"/>
  <c r="BZ29" i="4"/>
  <c r="BV29" i="4"/>
  <c r="BR29" i="4"/>
  <c r="BN29" i="4"/>
  <c r="BJ29" i="4"/>
  <c r="BF29" i="4"/>
  <c r="BB29" i="4"/>
  <c r="AX29" i="4"/>
  <c r="AT29" i="4"/>
  <c r="AP29" i="4"/>
  <c r="AL29" i="4"/>
  <c r="AH29" i="4"/>
  <c r="AD29" i="4"/>
  <c r="Z29" i="4"/>
  <c r="V29" i="4"/>
  <c r="R29" i="4"/>
  <c r="N29" i="4"/>
  <c r="J29" i="4"/>
  <c r="F29" i="4"/>
  <c r="F43" i="4" s="1"/>
  <c r="CX28" i="4"/>
  <c r="CT28" i="4"/>
  <c r="CZ29" i="4"/>
  <c r="CJ29" i="4"/>
  <c r="BT29" i="4"/>
  <c r="BD29" i="4"/>
  <c r="AN29" i="4"/>
  <c r="X29" i="4"/>
  <c r="H29" i="4"/>
  <c r="CP28" i="4"/>
  <c r="CH28" i="4"/>
  <c r="BZ28" i="4"/>
  <c r="BR28" i="4"/>
  <c r="BJ28" i="4"/>
  <c r="BB28" i="4"/>
  <c r="AT28" i="4"/>
  <c r="AL28" i="4"/>
  <c r="AD28" i="4"/>
  <c r="V28" i="4"/>
  <c r="N28" i="4"/>
  <c r="F28" i="4"/>
  <c r="F42" i="4" s="1"/>
  <c r="CT27" i="4"/>
  <c r="CL27" i="4"/>
  <c r="CF27" i="4"/>
  <c r="CA27" i="4"/>
  <c r="BV27" i="4"/>
  <c r="BP27" i="4"/>
  <c r="BK27" i="4"/>
  <c r="BF27" i="4"/>
  <c r="AZ27" i="4"/>
  <c r="AU27" i="4"/>
  <c r="AP27" i="4"/>
  <c r="AJ27" i="4"/>
  <c r="AE27" i="4"/>
  <c r="Z27" i="4"/>
  <c r="T27" i="4"/>
  <c r="O27" i="4"/>
  <c r="J27" i="4"/>
  <c r="CZ26" i="4"/>
  <c r="CU26" i="4"/>
  <c r="CP26" i="4"/>
  <c r="CJ26" i="4"/>
  <c r="CE26" i="4"/>
  <c r="BZ26" i="4"/>
  <c r="CV29" i="4"/>
  <c r="CF29" i="4"/>
  <c r="BP29" i="4"/>
  <c r="AZ29" i="4"/>
  <c r="AJ29" i="4"/>
  <c r="T29" i="4"/>
  <c r="CZ28" i="4"/>
  <c r="CN28" i="4"/>
  <c r="CF28" i="4"/>
  <c r="BX28" i="4"/>
  <c r="BP28" i="4"/>
  <c r="BH28" i="4"/>
  <c r="AZ28" i="4"/>
  <c r="AR28" i="4"/>
  <c r="AJ28" i="4"/>
  <c r="AB28" i="4"/>
  <c r="T28" i="4"/>
  <c r="L28" i="4"/>
  <c r="CZ27" i="4"/>
  <c r="CR27" i="4"/>
  <c r="CJ27" i="4"/>
  <c r="CE27" i="4"/>
  <c r="BZ27" i="4"/>
  <c r="BT27" i="4"/>
  <c r="BO27" i="4"/>
  <c r="BJ27" i="4"/>
  <c r="BD27" i="4"/>
  <c r="AY27" i="4"/>
  <c r="AT27" i="4"/>
  <c r="AN27" i="4"/>
  <c r="AI27" i="4"/>
  <c r="AD27" i="4"/>
  <c r="X27" i="4"/>
  <c r="S27" i="4"/>
  <c r="N27" i="4"/>
  <c r="H27" i="4"/>
  <c r="CY26" i="4"/>
  <c r="CT26" i="4"/>
  <c r="CN26" i="4"/>
  <c r="CI26" i="4"/>
  <c r="CD26" i="4"/>
  <c r="BX26" i="4"/>
  <c r="BS26" i="4"/>
  <c r="BN26" i="4"/>
  <c r="BJ26" i="4"/>
  <c r="BF26" i="4"/>
  <c r="BB26" i="4"/>
  <c r="AX26" i="4"/>
  <c r="AT26" i="4"/>
  <c r="AP26" i="4"/>
  <c r="AL26" i="4"/>
  <c r="AH26" i="4"/>
  <c r="AD26" i="4"/>
  <c r="Z26" i="4"/>
  <c r="V26" i="4"/>
  <c r="R26" i="4"/>
  <c r="N26" i="4"/>
  <c r="J26" i="4"/>
  <c r="F26" i="4"/>
  <c r="F40" i="4" s="1"/>
  <c r="CX25" i="4"/>
  <c r="CT25" i="4"/>
  <c r="CP25" i="4"/>
  <c r="CL25" i="4"/>
  <c r="CH25" i="4"/>
  <c r="CD25" i="4"/>
  <c r="BZ25" i="4"/>
  <c r="BV25" i="4"/>
  <c r="BR25" i="4"/>
  <c r="BN25" i="4"/>
  <c r="BJ25" i="4"/>
  <c r="BF25" i="4"/>
  <c r="BB25" i="4"/>
  <c r="AX25" i="4"/>
  <c r="AT25" i="4"/>
  <c r="AP25" i="4"/>
  <c r="AL25" i="4"/>
  <c r="AH25" i="4"/>
  <c r="AD25" i="4"/>
  <c r="Z25" i="4"/>
  <c r="V25" i="4"/>
  <c r="R25" i="4"/>
  <c r="N25" i="4"/>
  <c r="J25" i="4"/>
  <c r="F25" i="4"/>
  <c r="F39" i="4" s="1"/>
  <c r="CX24" i="4"/>
  <c r="CR29" i="4"/>
  <c r="BL29" i="4"/>
  <c r="AF29" i="4"/>
  <c r="CV28" i="4"/>
  <c r="CD28" i="4"/>
  <c r="BN28" i="4"/>
  <c r="AX28" i="4"/>
  <c r="AH28" i="4"/>
  <c r="R28" i="4"/>
  <c r="CX27" i="4"/>
  <c r="CI27" i="4"/>
  <c r="BX27" i="4"/>
  <c r="BN27" i="4"/>
  <c r="BC27" i="4"/>
  <c r="AR27" i="4"/>
  <c r="AH27" i="4"/>
  <c r="W27" i="4"/>
  <c r="L27" i="4"/>
  <c r="CX26" i="4"/>
  <c r="CM26" i="4"/>
  <c r="CB26" i="4"/>
  <c r="BT26" i="4"/>
  <c r="BM26" i="4"/>
  <c r="BH26" i="4"/>
  <c r="BC26" i="4"/>
  <c r="AW26" i="4"/>
  <c r="AR26" i="4"/>
  <c r="AM26" i="4"/>
  <c r="AG26" i="4"/>
  <c r="AB26" i="4"/>
  <c r="W26" i="4"/>
  <c r="Q26" i="4"/>
  <c r="L26" i="4"/>
  <c r="G26" i="4"/>
  <c r="CW25" i="4"/>
  <c r="CR25" i="4"/>
  <c r="CM25" i="4"/>
  <c r="CG25" i="4"/>
  <c r="CB25" i="4"/>
  <c r="BW25" i="4"/>
  <c r="BQ25" i="4"/>
  <c r="BL25" i="4"/>
  <c r="BG25" i="4"/>
  <c r="BA25" i="4"/>
  <c r="AV25" i="4"/>
  <c r="AQ25" i="4"/>
  <c r="AK25" i="4"/>
  <c r="AF25" i="4"/>
  <c r="AA25" i="4"/>
  <c r="U25" i="4"/>
  <c r="P25" i="4"/>
  <c r="K25" i="4"/>
  <c r="DA24" i="4"/>
  <c r="CV24" i="4"/>
  <c r="CR24" i="4"/>
  <c r="CN24" i="4"/>
  <c r="CJ24" i="4"/>
  <c r="CF24" i="4"/>
  <c r="CB24" i="4"/>
  <c r="BX24" i="4"/>
  <c r="BT24" i="4"/>
  <c r="BP24" i="4"/>
  <c r="BL24" i="4"/>
  <c r="BH24" i="4"/>
  <c r="BD24" i="4"/>
  <c r="AZ24" i="4"/>
  <c r="AV24" i="4"/>
  <c r="AR24" i="4"/>
  <c r="AN24" i="4"/>
  <c r="AJ24" i="4"/>
  <c r="AF24" i="4"/>
  <c r="AB24" i="4"/>
  <c r="X24" i="4"/>
  <c r="T24" i="4"/>
  <c r="P24" i="4"/>
  <c r="L24" i="4"/>
  <c r="H24" i="4"/>
  <c r="CZ23" i="4"/>
  <c r="CV23" i="4"/>
  <c r="CR23" i="4"/>
  <c r="CN23" i="4"/>
  <c r="CJ23" i="4"/>
  <c r="CF23" i="4"/>
  <c r="CB23" i="4"/>
  <c r="BX23" i="4"/>
  <c r="BT23" i="4"/>
  <c r="BP23" i="4"/>
  <c r="BL23" i="4"/>
  <c r="BH23" i="4"/>
  <c r="BD23" i="4"/>
  <c r="AZ23" i="4"/>
  <c r="AV23" i="4"/>
  <c r="AR23" i="4"/>
  <c r="AN23" i="4"/>
  <c r="AJ23" i="4"/>
  <c r="AF23" i="4"/>
  <c r="AB23" i="4"/>
  <c r="X23" i="4"/>
  <c r="T23" i="4"/>
  <c r="P23" i="4"/>
  <c r="L23" i="4"/>
  <c r="H23" i="4"/>
  <c r="CZ22" i="4"/>
  <c r="CV22" i="4"/>
  <c r="CR22" i="4"/>
  <c r="CN22" i="4"/>
  <c r="CJ22" i="4"/>
  <c r="CF22" i="4"/>
  <c r="CB22" i="4"/>
  <c r="BX22" i="4"/>
  <c r="BT22" i="4"/>
  <c r="BP22" i="4"/>
  <c r="BL22" i="4"/>
  <c r="BH22" i="4"/>
  <c r="BD22" i="4"/>
  <c r="AZ22" i="4"/>
  <c r="AV22" i="4"/>
  <c r="AR22" i="4"/>
  <c r="AN22" i="4"/>
  <c r="AJ22" i="4"/>
  <c r="AF22" i="4"/>
  <c r="AB22" i="4"/>
  <c r="X22" i="4"/>
  <c r="T22" i="4"/>
  <c r="P22" i="4"/>
  <c r="L22" i="4"/>
  <c r="H22" i="4"/>
  <c r="CZ21" i="4"/>
  <c r="CV21" i="4"/>
  <c r="CR21" i="4"/>
  <c r="CN21" i="4"/>
  <c r="CJ21" i="4"/>
  <c r="CF21" i="4"/>
  <c r="CB21" i="4"/>
  <c r="BX21" i="4"/>
  <c r="BT21" i="4"/>
  <c r="BP21" i="4"/>
  <c r="BL21" i="4"/>
  <c r="BH21" i="4"/>
  <c r="BD21" i="4"/>
  <c r="AZ21" i="4"/>
  <c r="AV21" i="4"/>
  <c r="AR21" i="4"/>
  <c r="AN21" i="4"/>
  <c r="AJ21" i="4"/>
  <c r="AF21" i="4"/>
  <c r="AB21" i="4"/>
  <c r="X21" i="4"/>
  <c r="T21" i="4"/>
  <c r="P21" i="4"/>
  <c r="L21" i="4"/>
  <c r="H21" i="4"/>
  <c r="CZ20" i="4"/>
  <c r="CV20" i="4"/>
  <c r="CR20" i="4"/>
  <c r="CN20" i="4"/>
  <c r="CJ20" i="4"/>
  <c r="CF20" i="4"/>
  <c r="CB20" i="4"/>
  <c r="BX20" i="4"/>
  <c r="BT20" i="4"/>
  <c r="BP20" i="4"/>
  <c r="BL20" i="4"/>
  <c r="BH20" i="4"/>
  <c r="BD20" i="4"/>
  <c r="AZ20" i="4"/>
  <c r="AV20" i="4"/>
  <c r="AR20" i="4"/>
  <c r="AN20" i="4"/>
  <c r="AJ20" i="4"/>
  <c r="CN29" i="4"/>
  <c r="BH29" i="4"/>
  <c r="AB29" i="4"/>
  <c r="CR28" i="4"/>
  <c r="CB28" i="4"/>
  <c r="BL28" i="4"/>
  <c r="AV28" i="4"/>
  <c r="AF28" i="4"/>
  <c r="P28" i="4"/>
  <c r="CV27" i="4"/>
  <c r="CH27" i="4"/>
  <c r="BW27" i="4"/>
  <c r="BL27" i="4"/>
  <c r="BB27" i="4"/>
  <c r="AQ27" i="4"/>
  <c r="AF27" i="4"/>
  <c r="V27" i="4"/>
  <c r="K27" i="4"/>
  <c r="CV26" i="4"/>
  <c r="CL26" i="4"/>
  <c r="CA26" i="4"/>
  <c r="BR26" i="4"/>
  <c r="BL26" i="4"/>
  <c r="BG26" i="4"/>
  <c r="BA26" i="4"/>
  <c r="AV26" i="4"/>
  <c r="AQ26" i="4"/>
  <c r="AK26" i="4"/>
  <c r="AF26" i="4"/>
  <c r="AA26" i="4"/>
  <c r="U26" i="4"/>
  <c r="P26" i="4"/>
  <c r="K26" i="4"/>
  <c r="DA25" i="4"/>
  <c r="CV25" i="4"/>
  <c r="CQ25" i="4"/>
  <c r="CK25" i="4"/>
  <c r="CF25" i="4"/>
  <c r="CA25" i="4"/>
  <c r="BU25" i="4"/>
  <c r="BP25" i="4"/>
  <c r="BK25" i="4"/>
  <c r="BE25" i="4"/>
  <c r="AZ25" i="4"/>
  <c r="AU25" i="4"/>
  <c r="AO25" i="4"/>
  <c r="AJ25" i="4"/>
  <c r="AE25" i="4"/>
  <c r="Y25" i="4"/>
  <c r="T25" i="4"/>
  <c r="O25" i="4"/>
  <c r="I25" i="4"/>
  <c r="CZ24" i="4"/>
  <c r="CU24" i="4"/>
  <c r="CQ24" i="4"/>
  <c r="CM24" i="4"/>
  <c r="CI24" i="4"/>
  <c r="CE24" i="4"/>
  <c r="CA24" i="4"/>
  <c r="BW24" i="4"/>
  <c r="BS24" i="4"/>
  <c r="BO24" i="4"/>
  <c r="BK24" i="4"/>
  <c r="BG24" i="4"/>
  <c r="BC24" i="4"/>
  <c r="AY24" i="4"/>
  <c r="AU24" i="4"/>
  <c r="AQ24" i="4"/>
  <c r="AM24" i="4"/>
  <c r="AI24" i="4"/>
  <c r="AE24" i="4"/>
  <c r="AA24" i="4"/>
  <c r="W24" i="4"/>
  <c r="S24" i="4"/>
  <c r="O24" i="4"/>
  <c r="K24" i="4"/>
  <c r="G24" i="4"/>
  <c r="CY23" i="4"/>
  <c r="CU23" i="4"/>
  <c r="CQ23" i="4"/>
  <c r="CM23" i="4"/>
  <c r="CI23" i="4"/>
  <c r="CE23" i="4"/>
  <c r="CA23" i="4"/>
  <c r="BW23" i="4"/>
  <c r="BS23" i="4"/>
  <c r="BO23" i="4"/>
  <c r="BK23" i="4"/>
  <c r="BG23" i="4"/>
  <c r="BC23" i="4"/>
  <c r="AY23" i="4"/>
  <c r="AU23" i="4"/>
  <c r="AQ23" i="4"/>
  <c r="AM23" i="4"/>
  <c r="AI23" i="4"/>
  <c r="AE23" i="4"/>
  <c r="AA23" i="4"/>
  <c r="W23" i="4"/>
  <c r="S23" i="4"/>
  <c r="O23" i="4"/>
  <c r="K23" i="4"/>
  <c r="G23" i="4"/>
  <c r="CY22" i="4"/>
  <c r="CU22" i="4"/>
  <c r="CQ22" i="4"/>
  <c r="CM22" i="4"/>
  <c r="CI22" i="4"/>
  <c r="CE22" i="4"/>
  <c r="CA22" i="4"/>
  <c r="BW22" i="4"/>
  <c r="BS22" i="4"/>
  <c r="BO22" i="4"/>
  <c r="BK22" i="4"/>
  <c r="BG22" i="4"/>
  <c r="BC22" i="4"/>
  <c r="AY22" i="4"/>
  <c r="AU22" i="4"/>
  <c r="AQ22" i="4"/>
  <c r="AM22" i="4"/>
  <c r="AI22" i="4"/>
  <c r="AE22" i="4"/>
  <c r="AA22" i="4"/>
  <c r="W22" i="4"/>
  <c r="S22" i="4"/>
  <c r="O22" i="4"/>
  <c r="K22" i="4"/>
  <c r="G22" i="4"/>
  <c r="CY21" i="4"/>
  <c r="CU21" i="4"/>
  <c r="CQ21" i="4"/>
  <c r="CM21" i="4"/>
  <c r="CI21" i="4"/>
  <c r="CE21" i="4"/>
  <c r="CA21" i="4"/>
  <c r="BW21" i="4"/>
  <c r="BS21" i="4"/>
  <c r="BO21" i="4"/>
  <c r="BK21" i="4"/>
  <c r="BG21" i="4"/>
  <c r="BC21" i="4"/>
  <c r="AY21" i="4"/>
  <c r="AU21" i="4"/>
  <c r="AQ21" i="4"/>
  <c r="AM21" i="4"/>
  <c r="CB29" i="4"/>
  <c r="AV29" i="4"/>
  <c r="P29" i="4"/>
  <c r="CL28" i="4"/>
  <c r="BV28" i="4"/>
  <c r="BF28" i="4"/>
  <c r="AP28" i="4"/>
  <c r="Z28" i="4"/>
  <c r="J28" i="4"/>
  <c r="CP27" i="4"/>
  <c r="CD27" i="4"/>
  <c r="BS27" i="4"/>
  <c r="BH27" i="4"/>
  <c r="AX27" i="4"/>
  <c r="AM27" i="4"/>
  <c r="AB27" i="4"/>
  <c r="R27" i="4"/>
  <c r="G27" i="4"/>
  <c r="CR26" i="4"/>
  <c r="CH26" i="4"/>
  <c r="BW26" i="4"/>
  <c r="BP26" i="4"/>
  <c r="BK26" i="4"/>
  <c r="BE26" i="4"/>
  <c r="AZ26" i="4"/>
  <c r="AU26" i="4"/>
  <c r="AO26" i="4"/>
  <c r="AJ26" i="4"/>
  <c r="AE26" i="4"/>
  <c r="Y26" i="4"/>
  <c r="T26" i="4"/>
  <c r="O26" i="4"/>
  <c r="I26" i="4"/>
  <c r="CZ25" i="4"/>
  <c r="CU25" i="4"/>
  <c r="CO25" i="4"/>
  <c r="CJ25" i="4"/>
  <c r="CE25" i="4"/>
  <c r="BY25" i="4"/>
  <c r="BT25" i="4"/>
  <c r="BO25" i="4"/>
  <c r="BI25" i="4"/>
  <c r="BD25" i="4"/>
  <c r="AY25" i="4"/>
  <c r="AS25" i="4"/>
  <c r="AN25" i="4"/>
  <c r="AI25" i="4"/>
  <c r="AC25" i="4"/>
  <c r="X25" i="4"/>
  <c r="S25" i="4"/>
  <c r="M25" i="4"/>
  <c r="H25" i="4"/>
  <c r="CY24" i="4"/>
  <c r="CT24" i="4"/>
  <c r="CP24" i="4"/>
  <c r="CL24" i="4"/>
  <c r="CH24" i="4"/>
  <c r="CD24" i="4"/>
  <c r="BZ24" i="4"/>
  <c r="BV24" i="4"/>
  <c r="BR24" i="4"/>
  <c r="BN24" i="4"/>
  <c r="BJ24" i="4"/>
  <c r="BF24" i="4"/>
  <c r="AR29" i="4"/>
  <c r="BD28" i="4"/>
  <c r="CN27" i="4"/>
  <c r="AV27" i="4"/>
  <c r="F27" i="4"/>
  <c r="F41" i="4" s="1"/>
  <c r="BO26" i="4"/>
  <c r="AS26" i="4"/>
  <c r="X26" i="4"/>
  <c r="CY25" i="4"/>
  <c r="CC25" i="4"/>
  <c r="BH25" i="4"/>
  <c r="AM25" i="4"/>
  <c r="Q25" i="4"/>
  <c r="CS24" i="4"/>
  <c r="CC24" i="4"/>
  <c r="BM24" i="4"/>
  <c r="BA24" i="4"/>
  <c r="AS24" i="4"/>
  <c r="AK24" i="4"/>
  <c r="AC24" i="4"/>
  <c r="U24" i="4"/>
  <c r="M24" i="4"/>
  <c r="DA23" i="4"/>
  <c r="CS23" i="4"/>
  <c r="CK23" i="4"/>
  <c r="CC23" i="4"/>
  <c r="BU23" i="4"/>
  <c r="BM23" i="4"/>
  <c r="BE23" i="4"/>
  <c r="AW23" i="4"/>
  <c r="AO23" i="4"/>
  <c r="AG23" i="4"/>
  <c r="Y23" i="4"/>
  <c r="Q23" i="4"/>
  <c r="I23" i="4"/>
  <c r="CW22" i="4"/>
  <c r="CO22" i="4"/>
  <c r="CG22" i="4"/>
  <c r="BY22" i="4"/>
  <c r="BQ22" i="4"/>
  <c r="BI22" i="4"/>
  <c r="BA22" i="4"/>
  <c r="AS22" i="4"/>
  <c r="AK22" i="4"/>
  <c r="AC22" i="4"/>
  <c r="U22" i="4"/>
  <c r="M22" i="4"/>
  <c r="DA21" i="4"/>
  <c r="CS21" i="4"/>
  <c r="CK21" i="4"/>
  <c r="CC21" i="4"/>
  <c r="BU21" i="4"/>
  <c r="BM21" i="4"/>
  <c r="BE21" i="4"/>
  <c r="AW21" i="4"/>
  <c r="AO21" i="4"/>
  <c r="AH21" i="4"/>
  <c r="AC21" i="4"/>
  <c r="W21" i="4"/>
  <c r="R21" i="4"/>
  <c r="M21" i="4"/>
  <c r="G21" i="4"/>
  <c r="CX20" i="4"/>
  <c r="CS20" i="4"/>
  <c r="CM20" i="4"/>
  <c r="CH20" i="4"/>
  <c r="CC20" i="4"/>
  <c r="BW20" i="4"/>
  <c r="BR20" i="4"/>
  <c r="BM20" i="4"/>
  <c r="BG20" i="4"/>
  <c r="BB20" i="4"/>
  <c r="AW20" i="4"/>
  <c r="AQ20" i="4"/>
  <c r="AL20" i="4"/>
  <c r="AG20" i="4"/>
  <c r="AC20" i="4"/>
  <c r="Y20" i="4"/>
  <c r="U20" i="4"/>
  <c r="Q20" i="4"/>
  <c r="M20" i="4"/>
  <c r="I20" i="4"/>
  <c r="L29" i="4"/>
  <c r="AN28" i="4"/>
  <c r="CB27" i="4"/>
  <c r="AL27" i="4"/>
  <c r="CQ26" i="4"/>
  <c r="BI26" i="4"/>
  <c r="AN26" i="4"/>
  <c r="S26" i="4"/>
  <c r="CS25" i="4"/>
  <c r="BX25" i="4"/>
  <c r="BC25" i="4"/>
  <c r="AG25" i="4"/>
  <c r="L25" i="4"/>
  <c r="CO24" i="4"/>
  <c r="BY24" i="4"/>
  <c r="BI24" i="4"/>
  <c r="AX24" i="4"/>
  <c r="AP24" i="4"/>
  <c r="AH24" i="4"/>
  <c r="Z24" i="4"/>
  <c r="R24" i="4"/>
  <c r="J24" i="4"/>
  <c r="CX23" i="4"/>
  <c r="CP23" i="4"/>
  <c r="CH23" i="4"/>
  <c r="BZ23" i="4"/>
  <c r="BR23" i="4"/>
  <c r="BJ23" i="4"/>
  <c r="BB23" i="4"/>
  <c r="AT23" i="4"/>
  <c r="AL23" i="4"/>
  <c r="AD23" i="4"/>
  <c r="V23" i="4"/>
  <c r="N23" i="4"/>
  <c r="F23" i="4"/>
  <c r="F37" i="4" s="1"/>
  <c r="CT22" i="4"/>
  <c r="CL22" i="4"/>
  <c r="CD22" i="4"/>
  <c r="BV22" i="4"/>
  <c r="BN22" i="4"/>
  <c r="BF22" i="4"/>
  <c r="AX22" i="4"/>
  <c r="AP22" i="4"/>
  <c r="AH22" i="4"/>
  <c r="Z22" i="4"/>
  <c r="R22" i="4"/>
  <c r="J22" i="4"/>
  <c r="CX21" i="4"/>
  <c r="CP21" i="4"/>
  <c r="CH21" i="4"/>
  <c r="BZ21" i="4"/>
  <c r="BR21" i="4"/>
  <c r="BJ21" i="4"/>
  <c r="BB21" i="4"/>
  <c r="AT21" i="4"/>
  <c r="AL21" i="4"/>
  <c r="AG21" i="4"/>
  <c r="AA21" i="4"/>
  <c r="V21" i="4"/>
  <c r="Q21" i="4"/>
  <c r="K21" i="4"/>
  <c r="F21" i="4"/>
  <c r="F35" i="4" s="1"/>
  <c r="CW20" i="4"/>
  <c r="CQ20" i="4"/>
  <c r="CL20" i="4"/>
  <c r="CG20" i="4"/>
  <c r="CA20" i="4"/>
  <c r="BV20" i="4"/>
  <c r="BQ20" i="4"/>
  <c r="BK20" i="4"/>
  <c r="BF20" i="4"/>
  <c r="BA20" i="4"/>
  <c r="AU20" i="4"/>
  <c r="AP20" i="4"/>
  <c r="AK20" i="4"/>
  <c r="AF20" i="4"/>
  <c r="AB20" i="4"/>
  <c r="X20" i="4"/>
  <c r="T20" i="4"/>
  <c r="P20" i="4"/>
  <c r="L20" i="4"/>
  <c r="H20" i="4"/>
  <c r="BX29" i="4"/>
  <c r="H28" i="4"/>
  <c r="P27" i="4"/>
  <c r="AY26" i="4"/>
  <c r="H26" i="4"/>
  <c r="BM25" i="4"/>
  <c r="W25" i="4"/>
  <c r="CG24" i="4"/>
  <c r="BB24" i="4"/>
  <c r="AL24" i="4"/>
  <c r="V24" i="4"/>
  <c r="F24" i="4"/>
  <c r="F38" i="4" s="1"/>
  <c r="CL23" i="4"/>
  <c r="BV23" i="4"/>
  <c r="BF23" i="4"/>
  <c r="AP23" i="4"/>
  <c r="Z23" i="4"/>
  <c r="J23" i="4"/>
  <c r="CP22" i="4"/>
  <c r="BZ22" i="4"/>
  <c r="BJ22" i="4"/>
  <c r="AT22" i="4"/>
  <c r="AD22" i="4"/>
  <c r="N22" i="4"/>
  <c r="CT21" i="4"/>
  <c r="CD21" i="4"/>
  <c r="BN21" i="4"/>
  <c r="AX21" i="4"/>
  <c r="AI21" i="4"/>
  <c r="Y21" i="4"/>
  <c r="N21" i="4"/>
  <c r="CY20" i="4"/>
  <c r="CO20" i="4"/>
  <c r="CD20" i="4"/>
  <c r="BS20" i="4"/>
  <c r="BI20" i="4"/>
  <c r="AX20" i="4"/>
  <c r="AM20" i="4"/>
  <c r="AD20" i="4"/>
  <c r="V20" i="4"/>
  <c r="N20" i="4"/>
  <c r="CJ28" i="4"/>
  <c r="BR27" i="4"/>
  <c r="CF26" i="4"/>
  <c r="AI26" i="4"/>
  <c r="CN25" i="4"/>
  <c r="AW25" i="4"/>
  <c r="G25" i="4"/>
  <c r="BU24" i="4"/>
  <c r="AW24" i="4"/>
  <c r="AG24" i="4"/>
  <c r="Q24" i="4"/>
  <c r="CW23" i="4"/>
  <c r="CG23" i="4"/>
  <c r="BQ23" i="4"/>
  <c r="BA23" i="4"/>
  <c r="AK23" i="4"/>
  <c r="U23" i="4"/>
  <c r="DA22" i="4"/>
  <c r="CK22" i="4"/>
  <c r="BU22" i="4"/>
  <c r="BE22" i="4"/>
  <c r="AO22" i="4"/>
  <c r="Y22" i="4"/>
  <c r="I22" i="4"/>
  <c r="CO21" i="4"/>
  <c r="BY21" i="4"/>
  <c r="BI21" i="4"/>
  <c r="AS21" i="4"/>
  <c r="AE21" i="4"/>
  <c r="U21" i="4"/>
  <c r="J21" i="4"/>
  <c r="CU20" i="4"/>
  <c r="CK20" i="4"/>
  <c r="BZ20" i="4"/>
  <c r="BO20" i="4"/>
  <c r="BE20" i="4"/>
  <c r="AT20" i="4"/>
  <c r="AI20" i="4"/>
  <c r="AA20" i="4"/>
  <c r="S20" i="4"/>
  <c r="K20" i="4"/>
  <c r="BT28" i="4"/>
  <c r="BG27" i="4"/>
  <c r="BV26" i="4"/>
  <c r="AC26" i="4"/>
  <c r="CI25" i="4"/>
  <c r="AR25" i="4"/>
  <c r="CW24" i="4"/>
  <c r="BQ24" i="4"/>
  <c r="AT24" i="4"/>
  <c r="AD24" i="4"/>
  <c r="N24" i="4"/>
  <c r="CT23" i="4"/>
  <c r="CD23" i="4"/>
  <c r="BN23" i="4"/>
  <c r="AX23" i="4"/>
  <c r="AH23" i="4"/>
  <c r="R23" i="4"/>
  <c r="CX22" i="4"/>
  <c r="CH22" i="4"/>
  <c r="BR22" i="4"/>
  <c r="BB22" i="4"/>
  <c r="AL22" i="4"/>
  <c r="V22" i="4"/>
  <c r="F22" i="4"/>
  <c r="CL21" i="4"/>
  <c r="BV21" i="4"/>
  <c r="BF21" i="4"/>
  <c r="AP21" i="4"/>
  <c r="AD21" i="4"/>
  <c r="S21" i="4"/>
  <c r="I21" i="4"/>
  <c r="CT20" i="4"/>
  <c r="CI20" i="4"/>
  <c r="BY20" i="4"/>
  <c r="BN20" i="4"/>
  <c r="BC20" i="4"/>
  <c r="AS20" i="4"/>
  <c r="AH20" i="4"/>
  <c r="Z20" i="4"/>
  <c r="R20" i="4"/>
  <c r="J20" i="4"/>
  <c r="X28" i="4"/>
  <c r="AA27" i="4"/>
  <c r="BD26" i="4"/>
  <c r="M26" i="4"/>
  <c r="BS25" i="4"/>
  <c r="AB25" i="4"/>
  <c r="CK24" i="4"/>
  <c r="BE24" i="4"/>
  <c r="AO24" i="4"/>
  <c r="Y24" i="4"/>
  <c r="I24" i="4"/>
  <c r="CO23" i="4"/>
  <c r="BY23" i="4"/>
  <c r="BI23" i="4"/>
  <c r="AS23" i="4"/>
  <c r="AC23" i="4"/>
  <c r="M23" i="4"/>
  <c r="CS22" i="4"/>
  <c r="CC22" i="4"/>
  <c r="BM22" i="4"/>
  <c r="AW22" i="4"/>
  <c r="AG22" i="4"/>
  <c r="Q22" i="4"/>
  <c r="CW21" i="4"/>
  <c r="CG21" i="4"/>
  <c r="BQ21" i="4"/>
  <c r="BA21" i="4"/>
  <c r="AK21" i="4"/>
  <c r="Z21" i="4"/>
  <c r="O21" i="4"/>
  <c r="DA20" i="4"/>
  <c r="CP20" i="4"/>
  <c r="CE20" i="4"/>
  <c r="BU20" i="4"/>
  <c r="BJ20" i="4"/>
  <c r="AY20" i="4"/>
  <c r="AO20" i="4"/>
  <c r="AE20" i="4"/>
  <c r="W20" i="4"/>
  <c r="O20" i="4"/>
  <c r="G20" i="4"/>
  <c r="F15" i="4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O15" i="4" s="1"/>
  <c r="CP15" i="4" s="1"/>
  <c r="CQ15" i="4" s="1"/>
  <c r="CR15" i="4" s="1"/>
  <c r="CS15" i="4" s="1"/>
  <c r="CT15" i="4" s="1"/>
  <c r="CU15" i="4" s="1"/>
  <c r="CV15" i="4" s="1"/>
  <c r="CW15" i="4" s="1"/>
  <c r="CX15" i="4" s="1"/>
  <c r="CY15" i="4" s="1"/>
  <c r="CZ15" i="4" s="1"/>
  <c r="DA15" i="4" s="1"/>
  <c r="F14" i="4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AS14" i="4" s="1"/>
  <c r="AT14" i="4" s="1"/>
  <c r="AU14" i="4" s="1"/>
  <c r="AV14" i="4" s="1"/>
  <c r="AW14" i="4" s="1"/>
  <c r="AX14" i="4" s="1"/>
  <c r="AY14" i="4" s="1"/>
  <c r="AZ14" i="4" s="1"/>
  <c r="BA14" i="4" s="1"/>
  <c r="BB14" i="4" s="1"/>
  <c r="BC14" i="4" s="1"/>
  <c r="BD14" i="4" s="1"/>
  <c r="BE14" i="4" s="1"/>
  <c r="BF14" i="4" s="1"/>
  <c r="BG14" i="4" s="1"/>
  <c r="BH14" i="4" s="1"/>
  <c r="BI14" i="4" s="1"/>
  <c r="BJ14" i="4" s="1"/>
  <c r="BK14" i="4" s="1"/>
  <c r="BL14" i="4" s="1"/>
  <c r="BM14" i="4" s="1"/>
  <c r="BN14" i="4" s="1"/>
  <c r="BO14" i="4" s="1"/>
  <c r="BP14" i="4" s="1"/>
  <c r="BQ14" i="4" s="1"/>
  <c r="BR14" i="4" s="1"/>
  <c r="BS14" i="4" s="1"/>
  <c r="BT14" i="4" s="1"/>
  <c r="BU14" i="4" s="1"/>
  <c r="BV14" i="4" s="1"/>
  <c r="BW14" i="4" s="1"/>
  <c r="BX14" i="4" s="1"/>
  <c r="BY14" i="4" s="1"/>
  <c r="BZ14" i="4" s="1"/>
  <c r="CA14" i="4" s="1"/>
  <c r="CB14" i="4" s="1"/>
  <c r="CC14" i="4" s="1"/>
  <c r="CD14" i="4" s="1"/>
  <c r="CE14" i="4" s="1"/>
  <c r="CF14" i="4" s="1"/>
  <c r="CG14" i="4" s="1"/>
  <c r="CH14" i="4" s="1"/>
  <c r="CI14" i="4" s="1"/>
  <c r="CJ14" i="4" s="1"/>
  <c r="CK14" i="4" s="1"/>
  <c r="CL14" i="4" s="1"/>
  <c r="CM14" i="4" s="1"/>
  <c r="CN14" i="4" s="1"/>
  <c r="CO14" i="4" s="1"/>
  <c r="CP14" i="4" s="1"/>
  <c r="CQ14" i="4" s="1"/>
  <c r="CR14" i="4" s="1"/>
  <c r="CS14" i="4" s="1"/>
  <c r="CT14" i="4" s="1"/>
  <c r="CU14" i="4" s="1"/>
  <c r="CV14" i="4" s="1"/>
  <c r="CW14" i="4" s="1"/>
  <c r="CX14" i="4" s="1"/>
  <c r="CY14" i="4" s="1"/>
  <c r="CZ14" i="4" s="1"/>
  <c r="DA14" i="4" s="1"/>
  <c r="F13" i="4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AS13" i="4" s="1"/>
  <c r="AT13" i="4" s="1"/>
  <c r="AU13" i="4" s="1"/>
  <c r="AV13" i="4" s="1"/>
  <c r="AW13" i="4" s="1"/>
  <c r="AX13" i="4" s="1"/>
  <c r="AY13" i="4" s="1"/>
  <c r="AZ13" i="4" s="1"/>
  <c r="BA13" i="4" s="1"/>
  <c r="BB13" i="4" s="1"/>
  <c r="BC13" i="4" s="1"/>
  <c r="BD13" i="4" s="1"/>
  <c r="BE13" i="4" s="1"/>
  <c r="BF13" i="4" s="1"/>
  <c r="BG13" i="4" s="1"/>
  <c r="BH13" i="4" s="1"/>
  <c r="BI13" i="4" s="1"/>
  <c r="BJ13" i="4" s="1"/>
  <c r="BK13" i="4" s="1"/>
  <c r="BL13" i="4" s="1"/>
  <c r="BM13" i="4" s="1"/>
  <c r="BN13" i="4" s="1"/>
  <c r="BO13" i="4" s="1"/>
  <c r="BP13" i="4" s="1"/>
  <c r="BQ13" i="4" s="1"/>
  <c r="BR13" i="4" s="1"/>
  <c r="BS13" i="4" s="1"/>
  <c r="BT13" i="4" s="1"/>
  <c r="BU13" i="4" s="1"/>
  <c r="BV13" i="4" s="1"/>
  <c r="BW13" i="4" s="1"/>
  <c r="BX13" i="4" s="1"/>
  <c r="BY13" i="4" s="1"/>
  <c r="BZ13" i="4" s="1"/>
  <c r="CA13" i="4" s="1"/>
  <c r="CB13" i="4" s="1"/>
  <c r="CC13" i="4" s="1"/>
  <c r="CD13" i="4" s="1"/>
  <c r="CE13" i="4" s="1"/>
  <c r="CF13" i="4" s="1"/>
  <c r="CG13" i="4" s="1"/>
  <c r="CH13" i="4" s="1"/>
  <c r="CI13" i="4" s="1"/>
  <c r="CJ13" i="4" s="1"/>
  <c r="CK13" i="4" s="1"/>
  <c r="CL13" i="4" s="1"/>
  <c r="CM13" i="4" s="1"/>
  <c r="CN13" i="4" s="1"/>
  <c r="CO13" i="4" s="1"/>
  <c r="CP13" i="4" s="1"/>
  <c r="CQ13" i="4" s="1"/>
  <c r="CR13" i="4" s="1"/>
  <c r="CS13" i="4" s="1"/>
  <c r="CT13" i="4" s="1"/>
  <c r="CU13" i="4" s="1"/>
  <c r="CV13" i="4" s="1"/>
  <c r="CW13" i="4" s="1"/>
  <c r="CX13" i="4" s="1"/>
  <c r="CY13" i="4" s="1"/>
  <c r="CZ13" i="4" s="1"/>
  <c r="DA13" i="4" s="1"/>
  <c r="F12" i="4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AS12" i="4" s="1"/>
  <c r="AT12" i="4" s="1"/>
  <c r="AU12" i="4" s="1"/>
  <c r="AV12" i="4" s="1"/>
  <c r="AW12" i="4" s="1"/>
  <c r="AX12" i="4" s="1"/>
  <c r="AY12" i="4" s="1"/>
  <c r="AZ12" i="4" s="1"/>
  <c r="BA12" i="4" s="1"/>
  <c r="BB12" i="4" s="1"/>
  <c r="BC12" i="4" s="1"/>
  <c r="BD12" i="4" s="1"/>
  <c r="BE12" i="4" s="1"/>
  <c r="BF12" i="4" s="1"/>
  <c r="BG12" i="4" s="1"/>
  <c r="BH12" i="4" s="1"/>
  <c r="BI12" i="4" s="1"/>
  <c r="BJ12" i="4" s="1"/>
  <c r="BK12" i="4" s="1"/>
  <c r="BL12" i="4" s="1"/>
  <c r="BM12" i="4" s="1"/>
  <c r="BN12" i="4" s="1"/>
  <c r="BO12" i="4" s="1"/>
  <c r="BP12" i="4" s="1"/>
  <c r="BQ12" i="4" s="1"/>
  <c r="BR12" i="4" s="1"/>
  <c r="BS12" i="4" s="1"/>
  <c r="BT12" i="4" s="1"/>
  <c r="BU12" i="4" s="1"/>
  <c r="BV12" i="4" s="1"/>
  <c r="BW12" i="4" s="1"/>
  <c r="BX12" i="4" s="1"/>
  <c r="BY12" i="4" s="1"/>
  <c r="BZ12" i="4" s="1"/>
  <c r="CA12" i="4" s="1"/>
  <c r="CB12" i="4" s="1"/>
  <c r="CC12" i="4" s="1"/>
  <c r="CD12" i="4" s="1"/>
  <c r="CE12" i="4" s="1"/>
  <c r="CF12" i="4" s="1"/>
  <c r="CG12" i="4" s="1"/>
  <c r="CH12" i="4" s="1"/>
  <c r="CI12" i="4" s="1"/>
  <c r="CJ12" i="4" s="1"/>
  <c r="CK12" i="4" s="1"/>
  <c r="CL12" i="4" s="1"/>
  <c r="CM12" i="4" s="1"/>
  <c r="CN12" i="4" s="1"/>
  <c r="CO12" i="4" s="1"/>
  <c r="CP12" i="4" s="1"/>
  <c r="CQ12" i="4" s="1"/>
  <c r="CR12" i="4" s="1"/>
  <c r="CS12" i="4" s="1"/>
  <c r="CT12" i="4" s="1"/>
  <c r="CU12" i="4" s="1"/>
  <c r="CV12" i="4" s="1"/>
  <c r="CW12" i="4" s="1"/>
  <c r="CX12" i="4" s="1"/>
  <c r="CY12" i="4" s="1"/>
  <c r="CZ12" i="4" s="1"/>
  <c r="DA12" i="4" s="1"/>
  <c r="F11" i="4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T11" i="4" s="1"/>
  <c r="AU11" i="4" s="1"/>
  <c r="AV11" i="4" s="1"/>
  <c r="AW11" i="4" s="1"/>
  <c r="AX11" i="4" s="1"/>
  <c r="AY11" i="4" s="1"/>
  <c r="AZ11" i="4" s="1"/>
  <c r="BA11" i="4" s="1"/>
  <c r="BB11" i="4" s="1"/>
  <c r="BC11" i="4" s="1"/>
  <c r="BD11" i="4" s="1"/>
  <c r="BE11" i="4" s="1"/>
  <c r="BF11" i="4" s="1"/>
  <c r="BG11" i="4" s="1"/>
  <c r="BH11" i="4" s="1"/>
  <c r="BI11" i="4" s="1"/>
  <c r="BJ11" i="4" s="1"/>
  <c r="BK11" i="4" s="1"/>
  <c r="BL11" i="4" s="1"/>
  <c r="BM11" i="4" s="1"/>
  <c r="BN11" i="4" s="1"/>
  <c r="BO11" i="4" s="1"/>
  <c r="BP11" i="4" s="1"/>
  <c r="BQ11" i="4" s="1"/>
  <c r="BR11" i="4" s="1"/>
  <c r="BS11" i="4" s="1"/>
  <c r="BT11" i="4" s="1"/>
  <c r="BU11" i="4" s="1"/>
  <c r="BV11" i="4" s="1"/>
  <c r="BW11" i="4" s="1"/>
  <c r="BX11" i="4" s="1"/>
  <c r="BY11" i="4" s="1"/>
  <c r="BZ11" i="4" s="1"/>
  <c r="CA11" i="4" s="1"/>
  <c r="CB11" i="4" s="1"/>
  <c r="CC11" i="4" s="1"/>
  <c r="CD11" i="4" s="1"/>
  <c r="CE11" i="4" s="1"/>
  <c r="CF11" i="4" s="1"/>
  <c r="CG11" i="4" s="1"/>
  <c r="CH11" i="4" s="1"/>
  <c r="CI11" i="4" s="1"/>
  <c r="CJ11" i="4" s="1"/>
  <c r="CK11" i="4" s="1"/>
  <c r="CL11" i="4" s="1"/>
  <c r="CM11" i="4" s="1"/>
  <c r="CN11" i="4" s="1"/>
  <c r="CO11" i="4" s="1"/>
  <c r="CP11" i="4" s="1"/>
  <c r="CQ11" i="4" s="1"/>
  <c r="CR11" i="4" s="1"/>
  <c r="CS11" i="4" s="1"/>
  <c r="CT11" i="4" s="1"/>
  <c r="CU11" i="4" s="1"/>
  <c r="CV11" i="4" s="1"/>
  <c r="CW11" i="4" s="1"/>
  <c r="CX11" i="4" s="1"/>
  <c r="CY11" i="4" s="1"/>
  <c r="CZ11" i="4" s="1"/>
  <c r="DA11" i="4" s="1"/>
  <c r="F10" i="4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AS10" i="4" s="1"/>
  <c r="AT10" i="4" s="1"/>
  <c r="AU10" i="4" s="1"/>
  <c r="AV10" i="4" s="1"/>
  <c r="AW10" i="4" s="1"/>
  <c r="AX10" i="4" s="1"/>
  <c r="AY10" i="4" s="1"/>
  <c r="AZ10" i="4" s="1"/>
  <c r="BA10" i="4" s="1"/>
  <c r="BB10" i="4" s="1"/>
  <c r="BC10" i="4" s="1"/>
  <c r="BD10" i="4" s="1"/>
  <c r="BE10" i="4" s="1"/>
  <c r="BF10" i="4" s="1"/>
  <c r="BG10" i="4" s="1"/>
  <c r="BH10" i="4" s="1"/>
  <c r="BI10" i="4" s="1"/>
  <c r="BJ10" i="4" s="1"/>
  <c r="BK10" i="4" s="1"/>
  <c r="BL10" i="4" s="1"/>
  <c r="BM10" i="4" s="1"/>
  <c r="BN10" i="4" s="1"/>
  <c r="BO10" i="4" s="1"/>
  <c r="BP10" i="4" s="1"/>
  <c r="BQ10" i="4" s="1"/>
  <c r="BR10" i="4" s="1"/>
  <c r="BS10" i="4" s="1"/>
  <c r="BT10" i="4" s="1"/>
  <c r="BU10" i="4" s="1"/>
  <c r="BV10" i="4" s="1"/>
  <c r="BW10" i="4" s="1"/>
  <c r="BX10" i="4" s="1"/>
  <c r="BY10" i="4" s="1"/>
  <c r="BZ10" i="4" s="1"/>
  <c r="CA10" i="4" s="1"/>
  <c r="CB10" i="4" s="1"/>
  <c r="CC10" i="4" s="1"/>
  <c r="CD10" i="4" s="1"/>
  <c r="CE10" i="4" s="1"/>
  <c r="CF10" i="4" s="1"/>
  <c r="CG10" i="4" s="1"/>
  <c r="CH10" i="4" s="1"/>
  <c r="CI10" i="4" s="1"/>
  <c r="CJ10" i="4" s="1"/>
  <c r="CK10" i="4" s="1"/>
  <c r="CL10" i="4" s="1"/>
  <c r="CM10" i="4" s="1"/>
  <c r="CN10" i="4" s="1"/>
  <c r="CO10" i="4" s="1"/>
  <c r="CP10" i="4" s="1"/>
  <c r="CQ10" i="4" s="1"/>
  <c r="CR10" i="4" s="1"/>
  <c r="CS10" i="4" s="1"/>
  <c r="CT10" i="4" s="1"/>
  <c r="CU10" i="4" s="1"/>
  <c r="CV10" i="4" s="1"/>
  <c r="CW10" i="4" s="1"/>
  <c r="CX10" i="4" s="1"/>
  <c r="CY10" i="4" s="1"/>
  <c r="CZ10" i="4" s="1"/>
  <c r="DA10" i="4" s="1"/>
  <c r="F9" i="4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AS9" i="4" s="1"/>
  <c r="AT9" i="4" s="1"/>
  <c r="AU9" i="4" s="1"/>
  <c r="AV9" i="4" s="1"/>
  <c r="AW9" i="4" s="1"/>
  <c r="AX9" i="4" s="1"/>
  <c r="AY9" i="4" s="1"/>
  <c r="AZ9" i="4" s="1"/>
  <c r="BA9" i="4" s="1"/>
  <c r="BB9" i="4" s="1"/>
  <c r="BC9" i="4" s="1"/>
  <c r="BD9" i="4" s="1"/>
  <c r="BE9" i="4" s="1"/>
  <c r="BF9" i="4" s="1"/>
  <c r="BG9" i="4" s="1"/>
  <c r="BH9" i="4" s="1"/>
  <c r="BI9" i="4" s="1"/>
  <c r="BJ9" i="4" s="1"/>
  <c r="BK9" i="4" s="1"/>
  <c r="BL9" i="4" s="1"/>
  <c r="BM9" i="4" s="1"/>
  <c r="BN9" i="4" s="1"/>
  <c r="BO9" i="4" s="1"/>
  <c r="BP9" i="4" s="1"/>
  <c r="BQ9" i="4" s="1"/>
  <c r="BR9" i="4" s="1"/>
  <c r="BS9" i="4" s="1"/>
  <c r="BT9" i="4" s="1"/>
  <c r="BU9" i="4" s="1"/>
  <c r="BV9" i="4" s="1"/>
  <c r="BW9" i="4" s="1"/>
  <c r="BX9" i="4" s="1"/>
  <c r="BY9" i="4" s="1"/>
  <c r="BZ9" i="4" s="1"/>
  <c r="CA9" i="4" s="1"/>
  <c r="CB9" i="4" s="1"/>
  <c r="CC9" i="4" s="1"/>
  <c r="CD9" i="4" s="1"/>
  <c r="CE9" i="4" s="1"/>
  <c r="CF9" i="4" s="1"/>
  <c r="CG9" i="4" s="1"/>
  <c r="CH9" i="4" s="1"/>
  <c r="CI9" i="4" s="1"/>
  <c r="CJ9" i="4" s="1"/>
  <c r="CK9" i="4" s="1"/>
  <c r="CL9" i="4" s="1"/>
  <c r="CM9" i="4" s="1"/>
  <c r="CN9" i="4" s="1"/>
  <c r="CO9" i="4" s="1"/>
  <c r="CP9" i="4" s="1"/>
  <c r="CQ9" i="4" s="1"/>
  <c r="CR9" i="4" s="1"/>
  <c r="CS9" i="4" s="1"/>
  <c r="CT9" i="4" s="1"/>
  <c r="CU9" i="4" s="1"/>
  <c r="CV9" i="4" s="1"/>
  <c r="CW9" i="4" s="1"/>
  <c r="CX9" i="4" s="1"/>
  <c r="CY9" i="4" s="1"/>
  <c r="CZ9" i="4" s="1"/>
  <c r="DA9" i="4" s="1"/>
  <c r="F8" i="4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AS8" i="4" s="1"/>
  <c r="AT8" i="4" s="1"/>
  <c r="AU8" i="4" s="1"/>
  <c r="AV8" i="4" s="1"/>
  <c r="AW8" i="4" s="1"/>
  <c r="AX8" i="4" s="1"/>
  <c r="AY8" i="4" s="1"/>
  <c r="AZ8" i="4" s="1"/>
  <c r="BA8" i="4" s="1"/>
  <c r="BB8" i="4" s="1"/>
  <c r="BC8" i="4" s="1"/>
  <c r="BD8" i="4" s="1"/>
  <c r="BE8" i="4" s="1"/>
  <c r="BF8" i="4" s="1"/>
  <c r="BG8" i="4" s="1"/>
  <c r="BH8" i="4" s="1"/>
  <c r="BI8" i="4" s="1"/>
  <c r="BJ8" i="4" s="1"/>
  <c r="BK8" i="4" s="1"/>
  <c r="BL8" i="4" s="1"/>
  <c r="BM8" i="4" s="1"/>
  <c r="BN8" i="4" s="1"/>
  <c r="BO8" i="4" s="1"/>
  <c r="BP8" i="4" s="1"/>
  <c r="BQ8" i="4" s="1"/>
  <c r="BR8" i="4" s="1"/>
  <c r="BS8" i="4" s="1"/>
  <c r="BT8" i="4" s="1"/>
  <c r="BU8" i="4" s="1"/>
  <c r="BV8" i="4" s="1"/>
  <c r="BW8" i="4" s="1"/>
  <c r="BX8" i="4" s="1"/>
  <c r="BY8" i="4" s="1"/>
  <c r="BZ8" i="4" s="1"/>
  <c r="CA8" i="4" s="1"/>
  <c r="CB8" i="4" s="1"/>
  <c r="CC8" i="4" s="1"/>
  <c r="CD8" i="4" s="1"/>
  <c r="CE8" i="4" s="1"/>
  <c r="CF8" i="4" s="1"/>
  <c r="CG8" i="4" s="1"/>
  <c r="CH8" i="4" s="1"/>
  <c r="CI8" i="4" s="1"/>
  <c r="CJ8" i="4" s="1"/>
  <c r="CK8" i="4" s="1"/>
  <c r="CL8" i="4" s="1"/>
  <c r="CM8" i="4" s="1"/>
  <c r="CN8" i="4" s="1"/>
  <c r="CO8" i="4" s="1"/>
  <c r="CP8" i="4" s="1"/>
  <c r="CQ8" i="4" s="1"/>
  <c r="CR8" i="4" s="1"/>
  <c r="CS8" i="4" s="1"/>
  <c r="CT8" i="4" s="1"/>
  <c r="CU8" i="4" s="1"/>
  <c r="CV8" i="4" s="1"/>
  <c r="CW8" i="4" s="1"/>
  <c r="CX8" i="4" s="1"/>
  <c r="CY8" i="4" s="1"/>
  <c r="CZ8" i="4" s="1"/>
  <c r="DA8" i="4" s="1"/>
  <c r="F7" i="4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AU7" i="4" s="1"/>
  <c r="AV7" i="4" s="1"/>
  <c r="AW7" i="4" s="1"/>
  <c r="AX7" i="4" s="1"/>
  <c r="AY7" i="4" s="1"/>
  <c r="AZ7" i="4" s="1"/>
  <c r="BA7" i="4" s="1"/>
  <c r="BB7" i="4" s="1"/>
  <c r="BC7" i="4" s="1"/>
  <c r="BD7" i="4" s="1"/>
  <c r="BE7" i="4" s="1"/>
  <c r="BF7" i="4" s="1"/>
  <c r="BG7" i="4" s="1"/>
  <c r="BH7" i="4" s="1"/>
  <c r="BI7" i="4" s="1"/>
  <c r="BJ7" i="4" s="1"/>
  <c r="BK7" i="4" s="1"/>
  <c r="BL7" i="4" s="1"/>
  <c r="BM7" i="4" s="1"/>
  <c r="BN7" i="4" s="1"/>
  <c r="BO7" i="4" s="1"/>
  <c r="BP7" i="4" s="1"/>
  <c r="BQ7" i="4" s="1"/>
  <c r="BR7" i="4" s="1"/>
  <c r="BS7" i="4" s="1"/>
  <c r="BT7" i="4" s="1"/>
  <c r="BU7" i="4" s="1"/>
  <c r="BV7" i="4" s="1"/>
  <c r="BW7" i="4" s="1"/>
  <c r="BX7" i="4" s="1"/>
  <c r="BY7" i="4" s="1"/>
  <c r="BZ7" i="4" s="1"/>
  <c r="CA7" i="4" s="1"/>
  <c r="CB7" i="4" s="1"/>
  <c r="CC7" i="4" s="1"/>
  <c r="CD7" i="4" s="1"/>
  <c r="CE7" i="4" s="1"/>
  <c r="CF7" i="4" s="1"/>
  <c r="CG7" i="4" s="1"/>
  <c r="CH7" i="4" s="1"/>
  <c r="CI7" i="4" s="1"/>
  <c r="CJ7" i="4" s="1"/>
  <c r="CK7" i="4" s="1"/>
  <c r="CL7" i="4" s="1"/>
  <c r="CM7" i="4" s="1"/>
  <c r="CN7" i="4" s="1"/>
  <c r="CO7" i="4" s="1"/>
  <c r="CP7" i="4" s="1"/>
  <c r="CQ7" i="4" s="1"/>
  <c r="CR7" i="4" s="1"/>
  <c r="CS7" i="4" s="1"/>
  <c r="CT7" i="4" s="1"/>
  <c r="CU7" i="4" s="1"/>
  <c r="CV7" i="4" s="1"/>
  <c r="CW7" i="4" s="1"/>
  <c r="CX7" i="4" s="1"/>
  <c r="CY7" i="4" s="1"/>
  <c r="CZ7" i="4" s="1"/>
  <c r="DA7" i="4" s="1"/>
  <c r="F6" i="4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AU6" i="4" s="1"/>
  <c r="AV6" i="4" s="1"/>
  <c r="AW6" i="4" s="1"/>
  <c r="AX6" i="4" s="1"/>
  <c r="AY6" i="4" s="1"/>
  <c r="AZ6" i="4" s="1"/>
  <c r="BA6" i="4" s="1"/>
  <c r="BB6" i="4" s="1"/>
  <c r="BC6" i="4" s="1"/>
  <c r="BD6" i="4" s="1"/>
  <c r="BE6" i="4" s="1"/>
  <c r="BF6" i="4" s="1"/>
  <c r="BG6" i="4" s="1"/>
  <c r="BH6" i="4" s="1"/>
  <c r="BI6" i="4" s="1"/>
  <c r="BJ6" i="4" s="1"/>
  <c r="BK6" i="4" s="1"/>
  <c r="BL6" i="4" s="1"/>
  <c r="BM6" i="4" s="1"/>
  <c r="BN6" i="4" s="1"/>
  <c r="BO6" i="4" s="1"/>
  <c r="BP6" i="4" s="1"/>
  <c r="BQ6" i="4" s="1"/>
  <c r="BR6" i="4" s="1"/>
  <c r="BS6" i="4" s="1"/>
  <c r="BT6" i="4" s="1"/>
  <c r="BU6" i="4" s="1"/>
  <c r="BV6" i="4" s="1"/>
  <c r="BW6" i="4" s="1"/>
  <c r="BX6" i="4" s="1"/>
  <c r="BY6" i="4" s="1"/>
  <c r="BZ6" i="4" s="1"/>
  <c r="CA6" i="4" s="1"/>
  <c r="CB6" i="4" s="1"/>
  <c r="CC6" i="4" s="1"/>
  <c r="CD6" i="4" s="1"/>
  <c r="CE6" i="4" s="1"/>
  <c r="CF6" i="4" s="1"/>
  <c r="CG6" i="4" s="1"/>
  <c r="CH6" i="4" s="1"/>
  <c r="CI6" i="4" s="1"/>
  <c r="CJ6" i="4" s="1"/>
  <c r="CK6" i="4" s="1"/>
  <c r="CL6" i="4" s="1"/>
  <c r="CM6" i="4" s="1"/>
  <c r="CN6" i="4" s="1"/>
  <c r="CO6" i="4" s="1"/>
  <c r="CP6" i="4" s="1"/>
  <c r="CQ6" i="4" s="1"/>
  <c r="CR6" i="4" s="1"/>
  <c r="CS6" i="4" s="1"/>
  <c r="CT6" i="4" s="1"/>
  <c r="CU6" i="4" s="1"/>
  <c r="CV6" i="4" s="1"/>
  <c r="CW6" i="4" s="1"/>
  <c r="CX6" i="4" s="1"/>
  <c r="CY6" i="4" s="1"/>
  <c r="CZ6" i="4" s="1"/>
  <c r="DA6" i="4" s="1"/>
  <c r="M2" i="1"/>
  <c r="M61" i="1"/>
  <c r="N61" i="1"/>
  <c r="O61" i="1"/>
  <c r="N60" i="1"/>
  <c r="O60" i="1"/>
  <c r="M60" i="1"/>
  <c r="K60" i="1"/>
  <c r="M58" i="1"/>
  <c r="M57" i="1"/>
  <c r="N58" i="1"/>
  <c r="N57" i="1"/>
  <c r="O58" i="1"/>
  <c r="O57" i="1"/>
  <c r="K57" i="1"/>
  <c r="L24" i="1"/>
  <c r="L43" i="1" s="1"/>
  <c r="G34" i="4" l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AH34" i="4" s="1"/>
  <c r="AI34" i="4" s="1"/>
  <c r="AJ34" i="4" s="1"/>
  <c r="AK34" i="4" s="1"/>
  <c r="AL34" i="4" s="1"/>
  <c r="AM34" i="4" s="1"/>
  <c r="AN34" i="4" s="1"/>
  <c r="AO34" i="4" s="1"/>
  <c r="AP34" i="4" s="1"/>
  <c r="AQ34" i="4" s="1"/>
  <c r="AR34" i="4" s="1"/>
  <c r="AS34" i="4" s="1"/>
  <c r="AT34" i="4" s="1"/>
  <c r="AU34" i="4" s="1"/>
  <c r="AV34" i="4" s="1"/>
  <c r="AW34" i="4" s="1"/>
  <c r="AX34" i="4" s="1"/>
  <c r="AY34" i="4" s="1"/>
  <c r="AZ34" i="4" s="1"/>
  <c r="BA34" i="4" s="1"/>
  <c r="BB34" i="4" s="1"/>
  <c r="BC34" i="4" s="1"/>
  <c r="BD34" i="4" s="1"/>
  <c r="BE34" i="4" s="1"/>
  <c r="BF34" i="4" s="1"/>
  <c r="BG34" i="4" s="1"/>
  <c r="BH34" i="4" s="1"/>
  <c r="BI34" i="4" s="1"/>
  <c r="BJ34" i="4" s="1"/>
  <c r="BK34" i="4" s="1"/>
  <c r="BL34" i="4" s="1"/>
  <c r="BM34" i="4" s="1"/>
  <c r="BN34" i="4" s="1"/>
  <c r="BO34" i="4" s="1"/>
  <c r="BP34" i="4" s="1"/>
  <c r="BQ34" i="4" s="1"/>
  <c r="BR34" i="4" s="1"/>
  <c r="BS34" i="4" s="1"/>
  <c r="BT34" i="4" s="1"/>
  <c r="BU34" i="4" s="1"/>
  <c r="BV34" i="4" s="1"/>
  <c r="BW34" i="4" s="1"/>
  <c r="BX34" i="4" s="1"/>
  <c r="BY34" i="4" s="1"/>
  <c r="BZ34" i="4" s="1"/>
  <c r="CA34" i="4" s="1"/>
  <c r="CB34" i="4" s="1"/>
  <c r="CC34" i="4" s="1"/>
  <c r="CD34" i="4" s="1"/>
  <c r="CE34" i="4" s="1"/>
  <c r="CF34" i="4" s="1"/>
  <c r="CG34" i="4" s="1"/>
  <c r="CH34" i="4" s="1"/>
  <c r="CI34" i="4" s="1"/>
  <c r="CJ34" i="4" s="1"/>
  <c r="CK34" i="4" s="1"/>
  <c r="CL34" i="4" s="1"/>
  <c r="CM34" i="4" s="1"/>
  <c r="CN34" i="4" s="1"/>
  <c r="CO34" i="4" s="1"/>
  <c r="CP34" i="4" s="1"/>
  <c r="CQ34" i="4" s="1"/>
  <c r="CR34" i="4" s="1"/>
  <c r="CS34" i="4" s="1"/>
  <c r="CT34" i="4" s="1"/>
  <c r="CU34" i="4" s="1"/>
  <c r="CV34" i="4" s="1"/>
  <c r="CW34" i="4" s="1"/>
  <c r="CX34" i="4" s="1"/>
  <c r="CY34" i="4" s="1"/>
  <c r="CZ34" i="4" s="1"/>
  <c r="DA34" i="4" s="1"/>
  <c r="G35" i="4"/>
  <c r="H35" i="4" s="1"/>
  <c r="G37" i="4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AH37" i="4" s="1"/>
  <c r="AI37" i="4" s="1"/>
  <c r="AJ37" i="4" s="1"/>
  <c r="AK37" i="4" s="1"/>
  <c r="AL37" i="4" s="1"/>
  <c r="AM37" i="4" s="1"/>
  <c r="AN37" i="4" s="1"/>
  <c r="AO37" i="4" s="1"/>
  <c r="AP37" i="4" s="1"/>
  <c r="AQ37" i="4" s="1"/>
  <c r="AR37" i="4" s="1"/>
  <c r="AS37" i="4" s="1"/>
  <c r="AT37" i="4" s="1"/>
  <c r="AU37" i="4" s="1"/>
  <c r="AV37" i="4" s="1"/>
  <c r="AW37" i="4" s="1"/>
  <c r="AX37" i="4" s="1"/>
  <c r="AY37" i="4" s="1"/>
  <c r="AZ37" i="4" s="1"/>
  <c r="BA37" i="4" s="1"/>
  <c r="BB37" i="4" s="1"/>
  <c r="BC37" i="4" s="1"/>
  <c r="BD37" i="4" s="1"/>
  <c r="BE37" i="4" s="1"/>
  <c r="BF37" i="4" s="1"/>
  <c r="BG37" i="4" s="1"/>
  <c r="BH37" i="4" s="1"/>
  <c r="BI37" i="4" s="1"/>
  <c r="BJ37" i="4" s="1"/>
  <c r="BK37" i="4" s="1"/>
  <c r="BL37" i="4" s="1"/>
  <c r="BM37" i="4" s="1"/>
  <c r="BN37" i="4" s="1"/>
  <c r="BO37" i="4" s="1"/>
  <c r="BP37" i="4" s="1"/>
  <c r="BQ37" i="4" s="1"/>
  <c r="BR37" i="4" s="1"/>
  <c r="BS37" i="4" s="1"/>
  <c r="BT37" i="4" s="1"/>
  <c r="BU37" i="4" s="1"/>
  <c r="BV37" i="4" s="1"/>
  <c r="BW37" i="4" s="1"/>
  <c r="BX37" i="4" s="1"/>
  <c r="BY37" i="4" s="1"/>
  <c r="BZ37" i="4" s="1"/>
  <c r="CA37" i="4" s="1"/>
  <c r="CB37" i="4" s="1"/>
  <c r="CC37" i="4" s="1"/>
  <c r="CD37" i="4" s="1"/>
  <c r="CE37" i="4" s="1"/>
  <c r="CF37" i="4" s="1"/>
  <c r="CG37" i="4" s="1"/>
  <c r="CH37" i="4" s="1"/>
  <c r="CI37" i="4" s="1"/>
  <c r="CJ37" i="4" s="1"/>
  <c r="CK37" i="4" s="1"/>
  <c r="CL37" i="4" s="1"/>
  <c r="CM37" i="4" s="1"/>
  <c r="CN37" i="4" s="1"/>
  <c r="CO37" i="4" s="1"/>
  <c r="CP37" i="4" s="1"/>
  <c r="CQ37" i="4" s="1"/>
  <c r="CR37" i="4" s="1"/>
  <c r="CS37" i="4" s="1"/>
  <c r="CT37" i="4" s="1"/>
  <c r="CU37" i="4" s="1"/>
  <c r="CV37" i="4" s="1"/>
  <c r="CW37" i="4" s="1"/>
  <c r="CX37" i="4" s="1"/>
  <c r="CY37" i="4" s="1"/>
  <c r="CZ37" i="4" s="1"/>
  <c r="DA37" i="4" s="1"/>
  <c r="G41" i="4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AH41" i="4" s="1"/>
  <c r="AI41" i="4" s="1"/>
  <c r="AJ41" i="4" s="1"/>
  <c r="AK41" i="4" s="1"/>
  <c r="AL41" i="4" s="1"/>
  <c r="AM41" i="4" s="1"/>
  <c r="AN41" i="4" s="1"/>
  <c r="AO41" i="4" s="1"/>
  <c r="AP41" i="4" s="1"/>
  <c r="AQ41" i="4" s="1"/>
  <c r="AR41" i="4" s="1"/>
  <c r="AS41" i="4" s="1"/>
  <c r="AT41" i="4" s="1"/>
  <c r="AU41" i="4" s="1"/>
  <c r="AV41" i="4" s="1"/>
  <c r="AW41" i="4" s="1"/>
  <c r="AX41" i="4" s="1"/>
  <c r="AY41" i="4" s="1"/>
  <c r="AZ41" i="4" s="1"/>
  <c r="BA41" i="4" s="1"/>
  <c r="BB41" i="4" s="1"/>
  <c r="BC41" i="4" s="1"/>
  <c r="BD41" i="4" s="1"/>
  <c r="BE41" i="4" s="1"/>
  <c r="BF41" i="4" s="1"/>
  <c r="BG41" i="4" s="1"/>
  <c r="BH41" i="4" s="1"/>
  <c r="BI41" i="4" s="1"/>
  <c r="BJ41" i="4" s="1"/>
  <c r="BK41" i="4" s="1"/>
  <c r="BL41" i="4" s="1"/>
  <c r="BM41" i="4" s="1"/>
  <c r="BN41" i="4" s="1"/>
  <c r="BO41" i="4" s="1"/>
  <c r="BP41" i="4" s="1"/>
  <c r="BQ41" i="4" s="1"/>
  <c r="BR41" i="4" s="1"/>
  <c r="BS41" i="4" s="1"/>
  <c r="BT41" i="4" s="1"/>
  <c r="BU41" i="4" s="1"/>
  <c r="BV41" i="4" s="1"/>
  <c r="BW41" i="4" s="1"/>
  <c r="BX41" i="4" s="1"/>
  <c r="BY41" i="4" s="1"/>
  <c r="BZ41" i="4" s="1"/>
  <c r="CA41" i="4" s="1"/>
  <c r="CB41" i="4" s="1"/>
  <c r="CC41" i="4" s="1"/>
  <c r="CD41" i="4" s="1"/>
  <c r="CE41" i="4" s="1"/>
  <c r="CF41" i="4" s="1"/>
  <c r="CG41" i="4" s="1"/>
  <c r="CH41" i="4" s="1"/>
  <c r="CI41" i="4" s="1"/>
  <c r="CJ41" i="4" s="1"/>
  <c r="CK41" i="4" s="1"/>
  <c r="CL41" i="4" s="1"/>
  <c r="CM41" i="4" s="1"/>
  <c r="CN41" i="4" s="1"/>
  <c r="CO41" i="4" s="1"/>
  <c r="CP41" i="4" s="1"/>
  <c r="CQ41" i="4" s="1"/>
  <c r="CR41" i="4" s="1"/>
  <c r="CS41" i="4" s="1"/>
  <c r="CT41" i="4" s="1"/>
  <c r="CU41" i="4" s="1"/>
  <c r="CV41" i="4" s="1"/>
  <c r="CW41" i="4" s="1"/>
  <c r="CX41" i="4" s="1"/>
  <c r="CY41" i="4" s="1"/>
  <c r="CZ41" i="4" s="1"/>
  <c r="DA41" i="4" s="1"/>
  <c r="G43" i="4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AH43" i="4" s="1"/>
  <c r="AI43" i="4" s="1"/>
  <c r="AJ43" i="4" s="1"/>
  <c r="AK43" i="4" s="1"/>
  <c r="AL43" i="4" s="1"/>
  <c r="AM43" i="4" s="1"/>
  <c r="AN43" i="4" s="1"/>
  <c r="AO43" i="4" s="1"/>
  <c r="AP43" i="4" s="1"/>
  <c r="AQ43" i="4" s="1"/>
  <c r="AR43" i="4" s="1"/>
  <c r="AS43" i="4" s="1"/>
  <c r="AT43" i="4" s="1"/>
  <c r="AU43" i="4" s="1"/>
  <c r="AV43" i="4" s="1"/>
  <c r="AW43" i="4" s="1"/>
  <c r="AX43" i="4" s="1"/>
  <c r="AY43" i="4" s="1"/>
  <c r="AZ43" i="4" s="1"/>
  <c r="BA43" i="4" s="1"/>
  <c r="BB43" i="4" s="1"/>
  <c r="BC43" i="4" s="1"/>
  <c r="BD43" i="4" s="1"/>
  <c r="BE43" i="4" s="1"/>
  <c r="BF43" i="4" s="1"/>
  <c r="BG43" i="4" s="1"/>
  <c r="BH43" i="4" s="1"/>
  <c r="BI43" i="4" s="1"/>
  <c r="BJ43" i="4" s="1"/>
  <c r="BK43" i="4" s="1"/>
  <c r="BL43" i="4" s="1"/>
  <c r="BM43" i="4" s="1"/>
  <c r="BN43" i="4" s="1"/>
  <c r="BO43" i="4" s="1"/>
  <c r="BP43" i="4" s="1"/>
  <c r="BQ43" i="4" s="1"/>
  <c r="BR43" i="4" s="1"/>
  <c r="BS43" i="4" s="1"/>
  <c r="BT43" i="4" s="1"/>
  <c r="BU43" i="4" s="1"/>
  <c r="BV43" i="4" s="1"/>
  <c r="BW43" i="4" s="1"/>
  <c r="BX43" i="4" s="1"/>
  <c r="BY43" i="4" s="1"/>
  <c r="BZ43" i="4" s="1"/>
  <c r="CA43" i="4" s="1"/>
  <c r="CB43" i="4" s="1"/>
  <c r="CC43" i="4" s="1"/>
  <c r="CD43" i="4" s="1"/>
  <c r="CE43" i="4" s="1"/>
  <c r="CF43" i="4" s="1"/>
  <c r="CG43" i="4" s="1"/>
  <c r="CH43" i="4" s="1"/>
  <c r="CI43" i="4" s="1"/>
  <c r="CJ43" i="4" s="1"/>
  <c r="CK43" i="4" s="1"/>
  <c r="CL43" i="4" s="1"/>
  <c r="CM43" i="4" s="1"/>
  <c r="CN43" i="4" s="1"/>
  <c r="CO43" i="4" s="1"/>
  <c r="CP43" i="4" s="1"/>
  <c r="CQ43" i="4" s="1"/>
  <c r="CR43" i="4" s="1"/>
  <c r="CS43" i="4" s="1"/>
  <c r="CT43" i="4" s="1"/>
  <c r="CU43" i="4" s="1"/>
  <c r="CV43" i="4" s="1"/>
  <c r="CW43" i="4" s="1"/>
  <c r="CX43" i="4" s="1"/>
  <c r="CY43" i="4" s="1"/>
  <c r="CZ43" i="4" s="1"/>
  <c r="DA43" i="4" s="1"/>
  <c r="F36" i="4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AH36" i="4" s="1"/>
  <c r="AI36" i="4" s="1"/>
  <c r="AJ36" i="4" s="1"/>
  <c r="AK36" i="4" s="1"/>
  <c r="AL36" i="4" s="1"/>
  <c r="AM36" i="4" s="1"/>
  <c r="AN36" i="4" s="1"/>
  <c r="AO36" i="4" s="1"/>
  <c r="AP36" i="4" s="1"/>
  <c r="AQ36" i="4" s="1"/>
  <c r="AR36" i="4" s="1"/>
  <c r="AS36" i="4" s="1"/>
  <c r="AT36" i="4" s="1"/>
  <c r="AU36" i="4" s="1"/>
  <c r="AV36" i="4" s="1"/>
  <c r="AW36" i="4" s="1"/>
  <c r="AX36" i="4" s="1"/>
  <c r="AY36" i="4" s="1"/>
  <c r="AZ36" i="4" s="1"/>
  <c r="BA36" i="4" s="1"/>
  <c r="BB36" i="4" s="1"/>
  <c r="BC36" i="4" s="1"/>
  <c r="BD36" i="4" s="1"/>
  <c r="BE36" i="4" s="1"/>
  <c r="BF36" i="4" s="1"/>
  <c r="BG36" i="4" s="1"/>
  <c r="BH36" i="4" s="1"/>
  <c r="BI36" i="4" s="1"/>
  <c r="BJ36" i="4" s="1"/>
  <c r="BK36" i="4" s="1"/>
  <c r="BL36" i="4" s="1"/>
  <c r="BM36" i="4" s="1"/>
  <c r="BN36" i="4" s="1"/>
  <c r="BO36" i="4" s="1"/>
  <c r="BP36" i="4" s="1"/>
  <c r="BQ36" i="4" s="1"/>
  <c r="BR36" i="4" s="1"/>
  <c r="BS36" i="4" s="1"/>
  <c r="BT36" i="4" s="1"/>
  <c r="BU36" i="4" s="1"/>
  <c r="BV36" i="4" s="1"/>
  <c r="BW36" i="4" s="1"/>
  <c r="BX36" i="4" s="1"/>
  <c r="BY36" i="4" s="1"/>
  <c r="BZ36" i="4" s="1"/>
  <c r="CA36" i="4" s="1"/>
  <c r="CB36" i="4" s="1"/>
  <c r="CC36" i="4" s="1"/>
  <c r="CD36" i="4" s="1"/>
  <c r="CE36" i="4" s="1"/>
  <c r="CF36" i="4" s="1"/>
  <c r="CG36" i="4" s="1"/>
  <c r="CH36" i="4" s="1"/>
  <c r="CI36" i="4" s="1"/>
  <c r="CJ36" i="4" s="1"/>
  <c r="CK36" i="4" s="1"/>
  <c r="CL36" i="4" s="1"/>
  <c r="CM36" i="4" s="1"/>
  <c r="CN36" i="4" s="1"/>
  <c r="CO36" i="4" s="1"/>
  <c r="CP36" i="4" s="1"/>
  <c r="CQ36" i="4" s="1"/>
  <c r="CR36" i="4" s="1"/>
  <c r="CS36" i="4" s="1"/>
  <c r="CT36" i="4" s="1"/>
  <c r="CU36" i="4" s="1"/>
  <c r="CV36" i="4" s="1"/>
  <c r="CW36" i="4" s="1"/>
  <c r="CX36" i="4" s="1"/>
  <c r="CY36" i="4" s="1"/>
  <c r="CZ36" i="4" s="1"/>
  <c r="DA36" i="4" s="1"/>
  <c r="G39" i="4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AH39" i="4" s="1"/>
  <c r="AI39" i="4" s="1"/>
  <c r="AJ39" i="4" s="1"/>
  <c r="AK39" i="4" s="1"/>
  <c r="AL39" i="4" s="1"/>
  <c r="AM39" i="4" s="1"/>
  <c r="AN39" i="4" s="1"/>
  <c r="AO39" i="4" s="1"/>
  <c r="AP39" i="4" s="1"/>
  <c r="AQ39" i="4" s="1"/>
  <c r="AR39" i="4" s="1"/>
  <c r="AS39" i="4" s="1"/>
  <c r="AT39" i="4" s="1"/>
  <c r="AU39" i="4" s="1"/>
  <c r="AV39" i="4" s="1"/>
  <c r="AW39" i="4" s="1"/>
  <c r="AX39" i="4" s="1"/>
  <c r="AY39" i="4" s="1"/>
  <c r="AZ39" i="4" s="1"/>
  <c r="BA39" i="4" s="1"/>
  <c r="BB39" i="4" s="1"/>
  <c r="BC39" i="4" s="1"/>
  <c r="BD39" i="4" s="1"/>
  <c r="BE39" i="4" s="1"/>
  <c r="BF39" i="4" s="1"/>
  <c r="BG39" i="4" s="1"/>
  <c r="BH39" i="4" s="1"/>
  <c r="BI39" i="4" s="1"/>
  <c r="BJ39" i="4" s="1"/>
  <c r="BK39" i="4" s="1"/>
  <c r="BL39" i="4" s="1"/>
  <c r="BM39" i="4" s="1"/>
  <c r="BN39" i="4" s="1"/>
  <c r="BO39" i="4" s="1"/>
  <c r="BP39" i="4" s="1"/>
  <c r="BQ39" i="4" s="1"/>
  <c r="BR39" i="4" s="1"/>
  <c r="BS39" i="4" s="1"/>
  <c r="BT39" i="4" s="1"/>
  <c r="BU39" i="4" s="1"/>
  <c r="BV39" i="4" s="1"/>
  <c r="BW39" i="4" s="1"/>
  <c r="BX39" i="4" s="1"/>
  <c r="BY39" i="4" s="1"/>
  <c r="BZ39" i="4" s="1"/>
  <c r="CA39" i="4" s="1"/>
  <c r="CB39" i="4" s="1"/>
  <c r="CC39" i="4" s="1"/>
  <c r="CD39" i="4" s="1"/>
  <c r="CE39" i="4" s="1"/>
  <c r="CF39" i="4" s="1"/>
  <c r="CG39" i="4" s="1"/>
  <c r="CH39" i="4" s="1"/>
  <c r="CI39" i="4" s="1"/>
  <c r="CJ39" i="4" s="1"/>
  <c r="CK39" i="4" s="1"/>
  <c r="CL39" i="4" s="1"/>
  <c r="CM39" i="4" s="1"/>
  <c r="CN39" i="4" s="1"/>
  <c r="CO39" i="4" s="1"/>
  <c r="CP39" i="4" s="1"/>
  <c r="CQ39" i="4" s="1"/>
  <c r="CR39" i="4" s="1"/>
  <c r="CS39" i="4" s="1"/>
  <c r="CT39" i="4" s="1"/>
  <c r="CU39" i="4" s="1"/>
  <c r="CV39" i="4" s="1"/>
  <c r="CW39" i="4" s="1"/>
  <c r="CX39" i="4" s="1"/>
  <c r="CY39" i="4" s="1"/>
  <c r="CZ39" i="4" s="1"/>
  <c r="DA39" i="4" s="1"/>
  <c r="G38" i="4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AG38" i="4" s="1"/>
  <c r="AH38" i="4" s="1"/>
  <c r="AI38" i="4" s="1"/>
  <c r="AJ38" i="4" s="1"/>
  <c r="AK38" i="4" s="1"/>
  <c r="AL38" i="4" s="1"/>
  <c r="AM38" i="4" s="1"/>
  <c r="AN38" i="4" s="1"/>
  <c r="AO38" i="4" s="1"/>
  <c r="AP38" i="4" s="1"/>
  <c r="AQ38" i="4" s="1"/>
  <c r="AR38" i="4" s="1"/>
  <c r="AS38" i="4" s="1"/>
  <c r="AT38" i="4" s="1"/>
  <c r="AU38" i="4" s="1"/>
  <c r="AV38" i="4" s="1"/>
  <c r="AW38" i="4" s="1"/>
  <c r="AX38" i="4" s="1"/>
  <c r="AY38" i="4" s="1"/>
  <c r="AZ38" i="4" s="1"/>
  <c r="BA38" i="4" s="1"/>
  <c r="BB38" i="4" s="1"/>
  <c r="BC38" i="4" s="1"/>
  <c r="BD38" i="4" s="1"/>
  <c r="BE38" i="4" s="1"/>
  <c r="BF38" i="4" s="1"/>
  <c r="BG38" i="4" s="1"/>
  <c r="BH38" i="4" s="1"/>
  <c r="BI38" i="4" s="1"/>
  <c r="BJ38" i="4" s="1"/>
  <c r="BK38" i="4" s="1"/>
  <c r="BL38" i="4" s="1"/>
  <c r="BM38" i="4" s="1"/>
  <c r="BN38" i="4" s="1"/>
  <c r="BO38" i="4" s="1"/>
  <c r="BP38" i="4" s="1"/>
  <c r="BQ38" i="4" s="1"/>
  <c r="BR38" i="4" s="1"/>
  <c r="BS38" i="4" s="1"/>
  <c r="BT38" i="4" s="1"/>
  <c r="BU38" i="4" s="1"/>
  <c r="BV38" i="4" s="1"/>
  <c r="BW38" i="4" s="1"/>
  <c r="BX38" i="4" s="1"/>
  <c r="BY38" i="4" s="1"/>
  <c r="BZ38" i="4" s="1"/>
  <c r="CA38" i="4" s="1"/>
  <c r="CB38" i="4" s="1"/>
  <c r="CC38" i="4" s="1"/>
  <c r="CD38" i="4" s="1"/>
  <c r="CE38" i="4" s="1"/>
  <c r="CF38" i="4" s="1"/>
  <c r="CG38" i="4" s="1"/>
  <c r="CH38" i="4" s="1"/>
  <c r="CI38" i="4" s="1"/>
  <c r="CJ38" i="4" s="1"/>
  <c r="CK38" i="4" s="1"/>
  <c r="CL38" i="4" s="1"/>
  <c r="CM38" i="4" s="1"/>
  <c r="CN38" i="4" s="1"/>
  <c r="CO38" i="4" s="1"/>
  <c r="CP38" i="4" s="1"/>
  <c r="CQ38" i="4" s="1"/>
  <c r="CR38" i="4" s="1"/>
  <c r="CS38" i="4" s="1"/>
  <c r="CT38" i="4" s="1"/>
  <c r="CU38" i="4" s="1"/>
  <c r="CV38" i="4" s="1"/>
  <c r="CW38" i="4" s="1"/>
  <c r="CX38" i="4" s="1"/>
  <c r="CY38" i="4" s="1"/>
  <c r="CZ38" i="4" s="1"/>
  <c r="DA38" i="4" s="1"/>
  <c r="G42" i="4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AH42" i="4" s="1"/>
  <c r="AI42" i="4" s="1"/>
  <c r="AJ42" i="4" s="1"/>
  <c r="AK42" i="4" s="1"/>
  <c r="AL42" i="4" s="1"/>
  <c r="AM42" i="4" s="1"/>
  <c r="AN42" i="4" s="1"/>
  <c r="AO42" i="4" s="1"/>
  <c r="AP42" i="4" s="1"/>
  <c r="AQ42" i="4" s="1"/>
  <c r="AR42" i="4" s="1"/>
  <c r="AS42" i="4" s="1"/>
  <c r="AT42" i="4" s="1"/>
  <c r="AU42" i="4" s="1"/>
  <c r="AV42" i="4" s="1"/>
  <c r="AW42" i="4" s="1"/>
  <c r="AX42" i="4" s="1"/>
  <c r="AY42" i="4" s="1"/>
  <c r="AZ42" i="4" s="1"/>
  <c r="BA42" i="4" s="1"/>
  <c r="BB42" i="4" s="1"/>
  <c r="BC42" i="4" s="1"/>
  <c r="BD42" i="4" s="1"/>
  <c r="BE42" i="4" s="1"/>
  <c r="BF42" i="4" s="1"/>
  <c r="BG42" i="4" s="1"/>
  <c r="BH42" i="4" s="1"/>
  <c r="BI42" i="4" s="1"/>
  <c r="BJ42" i="4" s="1"/>
  <c r="BK42" i="4" s="1"/>
  <c r="BL42" i="4" s="1"/>
  <c r="BM42" i="4" s="1"/>
  <c r="BN42" i="4" s="1"/>
  <c r="BO42" i="4" s="1"/>
  <c r="BP42" i="4" s="1"/>
  <c r="BQ42" i="4" s="1"/>
  <c r="BR42" i="4" s="1"/>
  <c r="BS42" i="4" s="1"/>
  <c r="BT42" i="4" s="1"/>
  <c r="BU42" i="4" s="1"/>
  <c r="BV42" i="4" s="1"/>
  <c r="BW42" i="4" s="1"/>
  <c r="BX42" i="4" s="1"/>
  <c r="BY42" i="4" s="1"/>
  <c r="BZ42" i="4" s="1"/>
  <c r="CA42" i="4" s="1"/>
  <c r="CB42" i="4" s="1"/>
  <c r="CC42" i="4" s="1"/>
  <c r="CD42" i="4" s="1"/>
  <c r="CE42" i="4" s="1"/>
  <c r="CF42" i="4" s="1"/>
  <c r="CG42" i="4" s="1"/>
  <c r="CH42" i="4" s="1"/>
  <c r="CI42" i="4" s="1"/>
  <c r="CJ42" i="4" s="1"/>
  <c r="CK42" i="4" s="1"/>
  <c r="CL42" i="4" s="1"/>
  <c r="CM42" i="4" s="1"/>
  <c r="CN42" i="4" s="1"/>
  <c r="CO42" i="4" s="1"/>
  <c r="CP42" i="4" s="1"/>
  <c r="CQ42" i="4" s="1"/>
  <c r="CR42" i="4" s="1"/>
  <c r="CS42" i="4" s="1"/>
  <c r="CT42" i="4" s="1"/>
  <c r="CU42" i="4" s="1"/>
  <c r="CV42" i="4" s="1"/>
  <c r="CW42" i="4" s="1"/>
  <c r="CX42" i="4" s="1"/>
  <c r="CY42" i="4" s="1"/>
  <c r="CZ42" i="4" s="1"/>
  <c r="DA42" i="4" s="1"/>
  <c r="I35" i="4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AH35" i="4" s="1"/>
  <c r="AI35" i="4" s="1"/>
  <c r="AJ35" i="4" s="1"/>
  <c r="AK35" i="4" s="1"/>
  <c r="AL35" i="4" s="1"/>
  <c r="AM35" i="4" s="1"/>
  <c r="AN35" i="4" s="1"/>
  <c r="AO35" i="4" s="1"/>
  <c r="AP35" i="4" s="1"/>
  <c r="AQ35" i="4" s="1"/>
  <c r="AR35" i="4" s="1"/>
  <c r="AS35" i="4" s="1"/>
  <c r="AT35" i="4" s="1"/>
  <c r="AU35" i="4" s="1"/>
  <c r="AV35" i="4" s="1"/>
  <c r="AW35" i="4" s="1"/>
  <c r="AX35" i="4" s="1"/>
  <c r="AY35" i="4" s="1"/>
  <c r="AZ35" i="4" s="1"/>
  <c r="BA35" i="4" s="1"/>
  <c r="BB35" i="4" s="1"/>
  <c r="BC35" i="4" s="1"/>
  <c r="BD35" i="4" s="1"/>
  <c r="BE35" i="4" s="1"/>
  <c r="BF35" i="4" s="1"/>
  <c r="BG35" i="4" s="1"/>
  <c r="BH35" i="4" s="1"/>
  <c r="BI35" i="4" s="1"/>
  <c r="BJ35" i="4" s="1"/>
  <c r="BK35" i="4" s="1"/>
  <c r="BL35" i="4" s="1"/>
  <c r="BM35" i="4" s="1"/>
  <c r="BN35" i="4" s="1"/>
  <c r="BO35" i="4" s="1"/>
  <c r="BP35" i="4" s="1"/>
  <c r="BQ35" i="4" s="1"/>
  <c r="BR35" i="4" s="1"/>
  <c r="BS35" i="4" s="1"/>
  <c r="BT35" i="4" s="1"/>
  <c r="BU35" i="4" s="1"/>
  <c r="BV35" i="4" s="1"/>
  <c r="BW35" i="4" s="1"/>
  <c r="BX35" i="4" s="1"/>
  <c r="BY35" i="4" s="1"/>
  <c r="BZ35" i="4" s="1"/>
  <c r="CA35" i="4" s="1"/>
  <c r="CB35" i="4" s="1"/>
  <c r="CC35" i="4" s="1"/>
  <c r="CD35" i="4" s="1"/>
  <c r="CE35" i="4" s="1"/>
  <c r="CF35" i="4" s="1"/>
  <c r="CG35" i="4" s="1"/>
  <c r="CH35" i="4" s="1"/>
  <c r="CI35" i="4" s="1"/>
  <c r="CJ35" i="4" s="1"/>
  <c r="CK35" i="4" s="1"/>
  <c r="CL35" i="4" s="1"/>
  <c r="CM35" i="4" s="1"/>
  <c r="CN35" i="4" s="1"/>
  <c r="CO35" i="4" s="1"/>
  <c r="CP35" i="4" s="1"/>
  <c r="CQ35" i="4" s="1"/>
  <c r="CR35" i="4" s="1"/>
  <c r="CS35" i="4" s="1"/>
  <c r="CT35" i="4" s="1"/>
  <c r="CU35" i="4" s="1"/>
  <c r="CV35" i="4" s="1"/>
  <c r="CW35" i="4" s="1"/>
  <c r="CX35" i="4" s="1"/>
  <c r="CY35" i="4" s="1"/>
  <c r="CZ35" i="4" s="1"/>
  <c r="DA35" i="4" s="1"/>
  <c r="G40" i="4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AH40" i="4" s="1"/>
  <c r="AI40" i="4" s="1"/>
  <c r="AJ40" i="4" s="1"/>
  <c r="AK40" i="4" s="1"/>
  <c r="AL40" i="4" s="1"/>
  <c r="AM40" i="4" s="1"/>
  <c r="AN40" i="4" s="1"/>
  <c r="AO40" i="4" s="1"/>
  <c r="AP40" i="4" s="1"/>
  <c r="AQ40" i="4" s="1"/>
  <c r="AR40" i="4" s="1"/>
  <c r="AS40" i="4" s="1"/>
  <c r="AT40" i="4" s="1"/>
  <c r="AU40" i="4" s="1"/>
  <c r="AV40" i="4" s="1"/>
  <c r="AW40" i="4" s="1"/>
  <c r="AX40" i="4" s="1"/>
  <c r="AY40" i="4" s="1"/>
  <c r="AZ40" i="4" s="1"/>
  <c r="BA40" i="4" s="1"/>
  <c r="BB40" i="4" s="1"/>
  <c r="BC40" i="4" s="1"/>
  <c r="BD40" i="4" s="1"/>
  <c r="BE40" i="4" s="1"/>
  <c r="BF40" i="4" s="1"/>
  <c r="BG40" i="4" s="1"/>
  <c r="BH40" i="4" s="1"/>
  <c r="BI40" i="4" s="1"/>
  <c r="BJ40" i="4" s="1"/>
  <c r="BK40" i="4" s="1"/>
  <c r="BL40" i="4" s="1"/>
  <c r="BM40" i="4" s="1"/>
  <c r="BN40" i="4" s="1"/>
  <c r="BO40" i="4" s="1"/>
  <c r="BP40" i="4" s="1"/>
  <c r="BQ40" i="4" s="1"/>
  <c r="BR40" i="4" s="1"/>
  <c r="BS40" i="4" s="1"/>
  <c r="BT40" i="4" s="1"/>
  <c r="BU40" i="4" s="1"/>
  <c r="BV40" i="4" s="1"/>
  <c r="BW40" i="4" s="1"/>
  <c r="BX40" i="4" s="1"/>
  <c r="BY40" i="4" s="1"/>
  <c r="BZ40" i="4" s="1"/>
  <c r="CA40" i="4" s="1"/>
  <c r="CB40" i="4" s="1"/>
  <c r="CC40" i="4" s="1"/>
  <c r="CD40" i="4" s="1"/>
  <c r="CE40" i="4" s="1"/>
  <c r="CF40" i="4" s="1"/>
  <c r="CG40" i="4" s="1"/>
  <c r="CH40" i="4" s="1"/>
  <c r="CI40" i="4" s="1"/>
  <c r="CJ40" i="4" s="1"/>
  <c r="CK40" i="4" s="1"/>
  <c r="CL40" i="4" s="1"/>
  <c r="CM40" i="4" s="1"/>
  <c r="CN40" i="4" s="1"/>
  <c r="CO40" i="4" s="1"/>
  <c r="CP40" i="4" s="1"/>
  <c r="CQ40" i="4" s="1"/>
  <c r="CR40" i="4" s="1"/>
  <c r="CS40" i="4" s="1"/>
  <c r="CT40" i="4" s="1"/>
  <c r="CU40" i="4" s="1"/>
  <c r="CV40" i="4" s="1"/>
  <c r="CW40" i="4" s="1"/>
  <c r="CX40" i="4" s="1"/>
  <c r="CY40" i="4" s="1"/>
  <c r="CZ40" i="4" s="1"/>
  <c r="DA40" i="4" s="1"/>
  <c r="N24" i="1"/>
  <c r="N43" i="1"/>
  <c r="N16" i="1"/>
  <c r="M16" i="1" s="1"/>
  <c r="F45" i="4" l="1"/>
  <c r="F47" i="4" s="1"/>
  <c r="L16" i="1"/>
  <c r="F3" i="1"/>
  <c r="E4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3" i="1"/>
  <c r="F46" i="4" l="1"/>
  <c r="H45" i="4"/>
  <c r="H46" i="4" s="1"/>
  <c r="G45" i="4"/>
  <c r="G47" i="4" s="1"/>
  <c r="I45" i="4"/>
  <c r="K3" i="1"/>
  <c r="N3" i="1" s="1"/>
  <c r="K2" i="1"/>
  <c r="L2" i="1" s="1"/>
  <c r="L3" i="1"/>
  <c r="N2" i="1"/>
  <c r="D3" i="1"/>
  <c r="G3" i="1" s="1"/>
  <c r="F4" i="1"/>
  <c r="G4" i="1" s="1"/>
  <c r="E5" i="1"/>
  <c r="H47" i="4" l="1"/>
  <c r="G46" i="4"/>
  <c r="I46" i="4"/>
  <c r="I47" i="4"/>
  <c r="J45" i="4"/>
  <c r="M3" i="1"/>
  <c r="J14" i="1"/>
  <c r="J13" i="1"/>
  <c r="M23" i="1" s="1"/>
  <c r="F5" i="1"/>
  <c r="G5" i="1" s="1"/>
  <c r="E6" i="1"/>
  <c r="J46" i="4" l="1"/>
  <c r="J47" i="4"/>
  <c r="K45" i="4"/>
  <c r="N22" i="1"/>
  <c r="O23" i="1"/>
  <c r="M25" i="1"/>
  <c r="J18" i="1"/>
  <c r="E7" i="1"/>
  <c r="F6" i="1"/>
  <c r="G6" i="1" s="1"/>
  <c r="K46" i="4" l="1"/>
  <c r="K47" i="4"/>
  <c r="L45" i="4"/>
  <c r="E8" i="1"/>
  <c r="F7" i="1"/>
  <c r="G7" i="1" s="1"/>
  <c r="J19" i="1"/>
  <c r="J43" i="1"/>
  <c r="O25" i="1"/>
  <c r="N26" i="1"/>
  <c r="O27" i="1" s="1"/>
  <c r="O21" i="1"/>
  <c r="L46" i="4" l="1"/>
  <c r="L47" i="4"/>
  <c r="M45" i="4"/>
  <c r="O31" i="1"/>
  <c r="O32" i="1"/>
  <c r="O33" i="1" s="1"/>
  <c r="O34" i="1" s="1"/>
  <c r="J44" i="1"/>
  <c r="M31" i="1"/>
  <c r="N32" i="1"/>
  <c r="N31" i="1"/>
  <c r="M32" i="1"/>
  <c r="E9" i="1"/>
  <c r="F8" i="1"/>
  <c r="G8" i="1" s="1"/>
  <c r="M46" i="4" l="1"/>
  <c r="M47" i="4"/>
  <c r="N45" i="4"/>
  <c r="E10" i="1"/>
  <c r="F9" i="1"/>
  <c r="G9" i="1" s="1"/>
  <c r="M33" i="1"/>
  <c r="M34" i="1" s="1"/>
  <c r="M35" i="1" s="1"/>
  <c r="N33" i="1"/>
  <c r="N34" i="1" s="1"/>
  <c r="N35" i="1" s="1"/>
  <c r="O35" i="1"/>
  <c r="O36" i="1"/>
  <c r="N46" i="4" l="1"/>
  <c r="N47" i="4"/>
  <c r="O45" i="4"/>
  <c r="M36" i="1"/>
  <c r="N36" i="1"/>
  <c r="E11" i="1"/>
  <c r="F10" i="1"/>
  <c r="G10" i="1" s="1"/>
  <c r="O46" i="4" l="1"/>
  <c r="O47" i="4"/>
  <c r="P45" i="4"/>
  <c r="E12" i="1"/>
  <c r="F11" i="1"/>
  <c r="G11" i="1" s="1"/>
  <c r="P46" i="4" l="1"/>
  <c r="P47" i="4"/>
  <c r="Q45" i="4"/>
  <c r="E13" i="1"/>
  <c r="F12" i="1"/>
  <c r="G12" i="1" s="1"/>
  <c r="Q46" i="4" l="1"/>
  <c r="Q47" i="4"/>
  <c r="R45" i="4"/>
  <c r="E14" i="1"/>
  <c r="F13" i="1"/>
  <c r="G13" i="1" s="1"/>
  <c r="R46" i="4" l="1"/>
  <c r="R47" i="4"/>
  <c r="S45" i="4"/>
  <c r="E15" i="1"/>
  <c r="F14" i="1"/>
  <c r="G14" i="1" s="1"/>
  <c r="S46" i="4" l="1"/>
  <c r="S47" i="4"/>
  <c r="T45" i="4"/>
  <c r="E16" i="1"/>
  <c r="F15" i="1"/>
  <c r="G15" i="1" s="1"/>
  <c r="T46" i="4" l="1"/>
  <c r="T47" i="4"/>
  <c r="U45" i="4"/>
  <c r="E17" i="1"/>
  <c r="F16" i="1"/>
  <c r="G16" i="1" s="1"/>
  <c r="U46" i="4" l="1"/>
  <c r="U47" i="4"/>
  <c r="V45" i="4"/>
  <c r="E18" i="1"/>
  <c r="F17" i="1"/>
  <c r="G17" i="1" s="1"/>
  <c r="V46" i="4" l="1"/>
  <c r="V47" i="4"/>
  <c r="W45" i="4"/>
  <c r="E19" i="1"/>
  <c r="F18" i="1"/>
  <c r="G18" i="1" s="1"/>
  <c r="W46" i="4" l="1"/>
  <c r="W47" i="4"/>
  <c r="X45" i="4"/>
  <c r="E20" i="1"/>
  <c r="F19" i="1"/>
  <c r="G19" i="1" s="1"/>
  <c r="X46" i="4" l="1"/>
  <c r="X47" i="4"/>
  <c r="Y45" i="4"/>
  <c r="E21" i="1"/>
  <c r="F20" i="1"/>
  <c r="G20" i="1" s="1"/>
  <c r="Y46" i="4" l="1"/>
  <c r="Y47" i="4"/>
  <c r="Z45" i="4"/>
  <c r="E22" i="1"/>
  <c r="F21" i="1"/>
  <c r="G21" i="1" s="1"/>
  <c r="Z46" i="4" l="1"/>
  <c r="Z47" i="4"/>
  <c r="AA45" i="4"/>
  <c r="E23" i="1"/>
  <c r="F22" i="1"/>
  <c r="G22" i="1" s="1"/>
  <c r="AA46" i="4" l="1"/>
  <c r="AA47" i="4"/>
  <c r="AB45" i="4"/>
  <c r="E24" i="1"/>
  <c r="F23" i="1"/>
  <c r="G23" i="1" s="1"/>
  <c r="AB46" i="4" l="1"/>
  <c r="AB47" i="4"/>
  <c r="AC45" i="4"/>
  <c r="E25" i="1"/>
  <c r="F24" i="1"/>
  <c r="G24" i="1" s="1"/>
  <c r="AC46" i="4" l="1"/>
  <c r="AC47" i="4"/>
  <c r="AD45" i="4"/>
  <c r="E26" i="1"/>
  <c r="F25" i="1"/>
  <c r="G25" i="1" s="1"/>
  <c r="AD46" i="4" l="1"/>
  <c r="AD47" i="4"/>
  <c r="AE45" i="4"/>
  <c r="E27" i="1"/>
  <c r="F26" i="1"/>
  <c r="G26" i="1" s="1"/>
  <c r="AE46" i="4" l="1"/>
  <c r="AE47" i="4"/>
  <c r="AF45" i="4"/>
  <c r="E28" i="1"/>
  <c r="F27" i="1"/>
  <c r="G27" i="1" s="1"/>
  <c r="AF46" i="4" l="1"/>
  <c r="AF47" i="4"/>
  <c r="AG45" i="4"/>
  <c r="E29" i="1"/>
  <c r="F28" i="1"/>
  <c r="G28" i="1" s="1"/>
  <c r="AG46" i="4" l="1"/>
  <c r="AG47" i="4"/>
  <c r="AH45" i="4"/>
  <c r="E30" i="1"/>
  <c r="F29" i="1"/>
  <c r="G29" i="1" s="1"/>
  <c r="AH46" i="4" l="1"/>
  <c r="AH47" i="4"/>
  <c r="AI45" i="4"/>
  <c r="E31" i="1"/>
  <c r="F30" i="1"/>
  <c r="G30" i="1" s="1"/>
  <c r="AI46" i="4" l="1"/>
  <c r="AI47" i="4"/>
  <c r="AJ45" i="4"/>
  <c r="E32" i="1"/>
  <c r="F31" i="1"/>
  <c r="G31" i="1" s="1"/>
  <c r="AJ46" i="4" l="1"/>
  <c r="AJ47" i="4"/>
  <c r="AK45" i="4"/>
  <c r="E33" i="1"/>
  <c r="F32" i="1"/>
  <c r="G32" i="1" s="1"/>
  <c r="AK46" i="4" l="1"/>
  <c r="AK47" i="4"/>
  <c r="AL45" i="4"/>
  <c r="E34" i="1"/>
  <c r="F33" i="1"/>
  <c r="G33" i="1" s="1"/>
  <c r="AL46" i="4" l="1"/>
  <c r="AL47" i="4"/>
  <c r="AM45" i="4"/>
  <c r="E35" i="1"/>
  <c r="F34" i="1"/>
  <c r="G34" i="1" s="1"/>
  <c r="AM46" i="4" l="1"/>
  <c r="AM47" i="4"/>
  <c r="AN45" i="4"/>
  <c r="E36" i="1"/>
  <c r="F35" i="1"/>
  <c r="G35" i="1" s="1"/>
  <c r="AN46" i="4" l="1"/>
  <c r="AN47" i="4"/>
  <c r="AO45" i="4"/>
  <c r="E37" i="1"/>
  <c r="F36" i="1"/>
  <c r="G36" i="1" s="1"/>
  <c r="AO46" i="4" l="1"/>
  <c r="AO47" i="4"/>
  <c r="AP45" i="4"/>
  <c r="E38" i="1"/>
  <c r="F37" i="1"/>
  <c r="G37" i="1" s="1"/>
  <c r="AP46" i="4" l="1"/>
  <c r="AP47" i="4"/>
  <c r="AQ45" i="4"/>
  <c r="E39" i="1"/>
  <c r="F38" i="1"/>
  <c r="G38" i="1" s="1"/>
  <c r="AQ46" i="4" l="1"/>
  <c r="AQ47" i="4"/>
  <c r="AR45" i="4"/>
  <c r="E40" i="1"/>
  <c r="F39" i="1"/>
  <c r="G39" i="1" s="1"/>
  <c r="AR46" i="4" l="1"/>
  <c r="AR47" i="4"/>
  <c r="AS45" i="4"/>
  <c r="E41" i="1"/>
  <c r="F40" i="1"/>
  <c r="G40" i="1" s="1"/>
  <c r="AS46" i="4" l="1"/>
  <c r="AS47" i="4"/>
  <c r="AT45" i="4"/>
  <c r="E42" i="1"/>
  <c r="F41" i="1"/>
  <c r="G41" i="1" s="1"/>
  <c r="AT46" i="4" l="1"/>
  <c r="AT47" i="4"/>
  <c r="AU45" i="4"/>
  <c r="E43" i="1"/>
  <c r="F42" i="1"/>
  <c r="G42" i="1" s="1"/>
  <c r="AU46" i="4" l="1"/>
  <c r="AU47" i="4"/>
  <c r="AV45" i="4"/>
  <c r="E44" i="1"/>
  <c r="F43" i="1"/>
  <c r="G43" i="1" s="1"/>
  <c r="AV46" i="4" l="1"/>
  <c r="AV47" i="4"/>
  <c r="AW45" i="4"/>
  <c r="E45" i="1"/>
  <c r="F44" i="1"/>
  <c r="G44" i="1" s="1"/>
  <c r="AW46" i="4" l="1"/>
  <c r="AW47" i="4"/>
  <c r="AX45" i="4"/>
  <c r="E46" i="1"/>
  <c r="F45" i="1"/>
  <c r="G45" i="1" s="1"/>
  <c r="AX46" i="4" l="1"/>
  <c r="AX47" i="4"/>
  <c r="AY45" i="4"/>
  <c r="E47" i="1"/>
  <c r="F46" i="1"/>
  <c r="G46" i="1" s="1"/>
  <c r="AY46" i="4" l="1"/>
  <c r="AY47" i="4"/>
  <c r="AZ45" i="4"/>
  <c r="E48" i="1"/>
  <c r="F47" i="1"/>
  <c r="G47" i="1" s="1"/>
  <c r="AZ46" i="4" l="1"/>
  <c r="AZ47" i="4"/>
  <c r="BA45" i="4"/>
  <c r="E49" i="1"/>
  <c r="F48" i="1"/>
  <c r="G48" i="1" s="1"/>
  <c r="BA46" i="4" l="1"/>
  <c r="BA47" i="4"/>
  <c r="BB45" i="4"/>
  <c r="E50" i="1"/>
  <c r="F49" i="1"/>
  <c r="G49" i="1" s="1"/>
  <c r="BB46" i="4" l="1"/>
  <c r="BB47" i="4"/>
  <c r="BC45" i="4"/>
  <c r="E51" i="1"/>
  <c r="F50" i="1"/>
  <c r="G50" i="1" s="1"/>
  <c r="BC46" i="4" l="1"/>
  <c r="BC47" i="4"/>
  <c r="BD45" i="4"/>
  <c r="E52" i="1"/>
  <c r="F51" i="1"/>
  <c r="G51" i="1" s="1"/>
  <c r="BD46" i="4" l="1"/>
  <c r="BD47" i="4"/>
  <c r="BE45" i="4"/>
  <c r="E53" i="1"/>
  <c r="F52" i="1"/>
  <c r="G52" i="1" s="1"/>
  <c r="BE46" i="4" l="1"/>
  <c r="BE47" i="4"/>
  <c r="BF45" i="4"/>
  <c r="E54" i="1"/>
  <c r="F53" i="1"/>
  <c r="G53" i="1" s="1"/>
  <c r="BF46" i="4" l="1"/>
  <c r="BF47" i="4"/>
  <c r="BG45" i="4"/>
  <c r="E55" i="1"/>
  <c r="F54" i="1"/>
  <c r="G54" i="1" s="1"/>
  <c r="BG46" i="4" l="1"/>
  <c r="BG47" i="4"/>
  <c r="BH45" i="4"/>
  <c r="E56" i="1"/>
  <c r="F55" i="1"/>
  <c r="G55" i="1" s="1"/>
  <c r="BH46" i="4" l="1"/>
  <c r="BH47" i="4"/>
  <c r="BI45" i="4"/>
  <c r="E57" i="1"/>
  <c r="F56" i="1"/>
  <c r="G56" i="1" s="1"/>
  <c r="BI46" i="4" l="1"/>
  <c r="BI47" i="4"/>
  <c r="BJ45" i="4"/>
  <c r="E58" i="1"/>
  <c r="F57" i="1"/>
  <c r="G57" i="1" s="1"/>
  <c r="BJ46" i="4" l="1"/>
  <c r="BJ47" i="4"/>
  <c r="BK45" i="4"/>
  <c r="E59" i="1"/>
  <c r="F58" i="1"/>
  <c r="G58" i="1" s="1"/>
  <c r="BK46" i="4" l="1"/>
  <c r="BK47" i="4"/>
  <c r="BL45" i="4"/>
  <c r="E60" i="1"/>
  <c r="F59" i="1"/>
  <c r="G59" i="1" s="1"/>
  <c r="BL46" i="4" l="1"/>
  <c r="BL47" i="4"/>
  <c r="BM45" i="4"/>
  <c r="E61" i="1"/>
  <c r="F60" i="1"/>
  <c r="G60" i="1" s="1"/>
  <c r="BM46" i="4" l="1"/>
  <c r="BM47" i="4"/>
  <c r="BN45" i="4"/>
  <c r="E62" i="1"/>
  <c r="F61" i="1"/>
  <c r="G61" i="1" s="1"/>
  <c r="BN46" i="4" l="1"/>
  <c r="BN47" i="4"/>
  <c r="BO45" i="4"/>
  <c r="E63" i="1"/>
  <c r="F62" i="1"/>
  <c r="G62" i="1" s="1"/>
  <c r="BO46" i="4" l="1"/>
  <c r="BO47" i="4"/>
  <c r="BP45" i="4"/>
  <c r="E64" i="1"/>
  <c r="F63" i="1"/>
  <c r="G63" i="1" s="1"/>
  <c r="BP46" i="4" l="1"/>
  <c r="BP47" i="4"/>
  <c r="BQ45" i="4"/>
  <c r="E65" i="1"/>
  <c r="F64" i="1"/>
  <c r="G64" i="1" s="1"/>
  <c r="BQ46" i="4" l="1"/>
  <c r="BQ47" i="4"/>
  <c r="BR45" i="4"/>
  <c r="E66" i="1"/>
  <c r="F65" i="1"/>
  <c r="G65" i="1" s="1"/>
  <c r="BR46" i="4" l="1"/>
  <c r="BR47" i="4"/>
  <c r="BS45" i="4"/>
  <c r="E67" i="1"/>
  <c r="F66" i="1"/>
  <c r="G66" i="1" s="1"/>
  <c r="BS46" i="4" l="1"/>
  <c r="BS47" i="4"/>
  <c r="BT45" i="4"/>
  <c r="E68" i="1"/>
  <c r="F67" i="1"/>
  <c r="G67" i="1" s="1"/>
  <c r="BT46" i="4" l="1"/>
  <c r="BT47" i="4"/>
  <c r="BU45" i="4"/>
  <c r="E69" i="1"/>
  <c r="F68" i="1"/>
  <c r="G68" i="1" s="1"/>
  <c r="BU46" i="4" l="1"/>
  <c r="BU47" i="4"/>
  <c r="BV45" i="4"/>
  <c r="E70" i="1"/>
  <c r="F69" i="1"/>
  <c r="G69" i="1" s="1"/>
  <c r="BV46" i="4" l="1"/>
  <c r="BV47" i="4"/>
  <c r="BW45" i="4"/>
  <c r="E71" i="1"/>
  <c r="F70" i="1"/>
  <c r="G70" i="1" s="1"/>
  <c r="BW46" i="4" l="1"/>
  <c r="BW47" i="4"/>
  <c r="BX45" i="4"/>
  <c r="E72" i="1"/>
  <c r="F71" i="1"/>
  <c r="G71" i="1" s="1"/>
  <c r="BX46" i="4" l="1"/>
  <c r="BX47" i="4"/>
  <c r="BY45" i="4"/>
  <c r="E73" i="1"/>
  <c r="F72" i="1"/>
  <c r="G72" i="1" s="1"/>
  <c r="BY46" i="4" l="1"/>
  <c r="BY47" i="4"/>
  <c r="BZ45" i="4"/>
  <c r="E74" i="1"/>
  <c r="F73" i="1"/>
  <c r="G73" i="1" s="1"/>
  <c r="BZ46" i="4" l="1"/>
  <c r="BZ47" i="4"/>
  <c r="CA45" i="4"/>
  <c r="E75" i="1"/>
  <c r="F74" i="1"/>
  <c r="G74" i="1" s="1"/>
  <c r="CA46" i="4" l="1"/>
  <c r="CA47" i="4"/>
  <c r="CB45" i="4"/>
  <c r="E76" i="1"/>
  <c r="F75" i="1"/>
  <c r="G75" i="1" s="1"/>
  <c r="CB46" i="4" l="1"/>
  <c r="CB47" i="4"/>
  <c r="CC45" i="4"/>
  <c r="E77" i="1"/>
  <c r="F76" i="1"/>
  <c r="G76" i="1" s="1"/>
  <c r="CC46" i="4" l="1"/>
  <c r="CC47" i="4"/>
  <c r="CD45" i="4"/>
  <c r="E78" i="1"/>
  <c r="F77" i="1"/>
  <c r="G77" i="1" s="1"/>
  <c r="CD46" i="4" l="1"/>
  <c r="CD47" i="4"/>
  <c r="CE45" i="4"/>
  <c r="E79" i="1"/>
  <c r="F78" i="1"/>
  <c r="G78" i="1" s="1"/>
  <c r="CE46" i="4" l="1"/>
  <c r="CE47" i="4"/>
  <c r="CF45" i="4"/>
  <c r="E80" i="1"/>
  <c r="F79" i="1"/>
  <c r="G79" i="1" s="1"/>
  <c r="CF46" i="4" l="1"/>
  <c r="CF47" i="4"/>
  <c r="CG45" i="4"/>
  <c r="E81" i="1"/>
  <c r="F80" i="1"/>
  <c r="G80" i="1" s="1"/>
  <c r="CG46" i="4" l="1"/>
  <c r="CG47" i="4"/>
  <c r="CH45" i="4"/>
  <c r="E82" i="1"/>
  <c r="F81" i="1"/>
  <c r="G81" i="1" s="1"/>
  <c r="CH46" i="4" l="1"/>
  <c r="CH47" i="4"/>
  <c r="CI45" i="4"/>
  <c r="E83" i="1"/>
  <c r="F82" i="1"/>
  <c r="G82" i="1" s="1"/>
  <c r="CI46" i="4" l="1"/>
  <c r="CI47" i="4"/>
  <c r="CJ45" i="4"/>
  <c r="E84" i="1"/>
  <c r="F83" i="1"/>
  <c r="G83" i="1" s="1"/>
  <c r="CJ46" i="4" l="1"/>
  <c r="CJ47" i="4"/>
  <c r="CK45" i="4"/>
  <c r="E85" i="1"/>
  <c r="F84" i="1"/>
  <c r="G84" i="1" s="1"/>
  <c r="CK46" i="4" l="1"/>
  <c r="CK47" i="4"/>
  <c r="CL45" i="4"/>
  <c r="E86" i="1"/>
  <c r="F85" i="1"/>
  <c r="G85" i="1" s="1"/>
  <c r="CL46" i="4" l="1"/>
  <c r="CL47" i="4"/>
  <c r="CM45" i="4"/>
  <c r="E87" i="1"/>
  <c r="F86" i="1"/>
  <c r="G86" i="1" s="1"/>
  <c r="CM46" i="4" l="1"/>
  <c r="CM47" i="4"/>
  <c r="CN45" i="4"/>
  <c r="E88" i="1"/>
  <c r="F87" i="1"/>
  <c r="G87" i="1" s="1"/>
  <c r="CN46" i="4" l="1"/>
  <c r="CN47" i="4"/>
  <c r="CO45" i="4"/>
  <c r="E89" i="1"/>
  <c r="F88" i="1"/>
  <c r="G88" i="1" s="1"/>
  <c r="CO46" i="4" l="1"/>
  <c r="CO47" i="4"/>
  <c r="CP45" i="4"/>
  <c r="E90" i="1"/>
  <c r="F89" i="1"/>
  <c r="G89" i="1" s="1"/>
  <c r="CP46" i="4" l="1"/>
  <c r="CP47" i="4"/>
  <c r="CQ45" i="4"/>
  <c r="E91" i="1"/>
  <c r="F90" i="1"/>
  <c r="G90" i="1" s="1"/>
  <c r="CQ46" i="4" l="1"/>
  <c r="CQ47" i="4"/>
  <c r="CR45" i="4"/>
  <c r="E92" i="1"/>
  <c r="F91" i="1"/>
  <c r="G91" i="1" s="1"/>
  <c r="CR46" i="4" l="1"/>
  <c r="CR47" i="4"/>
  <c r="CS45" i="4"/>
  <c r="E93" i="1"/>
  <c r="F92" i="1"/>
  <c r="G92" i="1" s="1"/>
  <c r="CS46" i="4" l="1"/>
  <c r="CS47" i="4"/>
  <c r="CT45" i="4"/>
  <c r="E94" i="1"/>
  <c r="F93" i="1"/>
  <c r="G93" i="1" s="1"/>
  <c r="CT46" i="4" l="1"/>
  <c r="CT47" i="4"/>
  <c r="CU45" i="4"/>
  <c r="E95" i="1"/>
  <c r="F94" i="1"/>
  <c r="G94" i="1" s="1"/>
  <c r="CU46" i="4" l="1"/>
  <c r="CU47" i="4"/>
  <c r="CV45" i="4"/>
  <c r="E96" i="1"/>
  <c r="F95" i="1"/>
  <c r="G95" i="1" s="1"/>
  <c r="CV46" i="4" l="1"/>
  <c r="CV47" i="4"/>
  <c r="CW45" i="4"/>
  <c r="E97" i="1"/>
  <c r="F96" i="1"/>
  <c r="G96" i="1" s="1"/>
  <c r="CW46" i="4" l="1"/>
  <c r="CW47" i="4"/>
  <c r="CX45" i="4"/>
  <c r="E98" i="1"/>
  <c r="F97" i="1"/>
  <c r="G97" i="1" s="1"/>
  <c r="CX46" i="4" l="1"/>
  <c r="CX47" i="4"/>
  <c r="CY45" i="4"/>
  <c r="E99" i="1"/>
  <c r="F98" i="1"/>
  <c r="G98" i="1" s="1"/>
  <c r="CY46" i="4" l="1"/>
  <c r="CY47" i="4"/>
  <c r="CZ45" i="4"/>
  <c r="E100" i="1"/>
  <c r="F99" i="1"/>
  <c r="G99" i="1" s="1"/>
  <c r="CZ46" i="4" l="1"/>
  <c r="CZ47" i="4"/>
  <c r="DA45" i="4"/>
  <c r="E101" i="1"/>
  <c r="F100" i="1"/>
  <c r="G100" i="1" s="1"/>
  <c r="DA46" i="4" l="1"/>
  <c r="DA47" i="4"/>
  <c r="E102" i="1"/>
  <c r="F101" i="1"/>
  <c r="G101" i="1" s="1"/>
  <c r="E103" i="1" l="1"/>
  <c r="F102" i="1"/>
  <c r="G102" i="1" s="1"/>
  <c r="E104" i="1" l="1"/>
  <c r="F103" i="1"/>
  <c r="G103" i="1" s="1"/>
  <c r="E105" i="1" l="1"/>
  <c r="F104" i="1"/>
  <c r="G104" i="1" s="1"/>
  <c r="E106" i="1" l="1"/>
  <c r="F105" i="1"/>
  <c r="G105" i="1" s="1"/>
  <c r="E107" i="1" l="1"/>
  <c r="F106" i="1"/>
  <c r="G106" i="1" s="1"/>
  <c r="E108" i="1" l="1"/>
  <c r="F107" i="1"/>
  <c r="G107" i="1" s="1"/>
  <c r="E109" i="1" l="1"/>
  <c r="F108" i="1"/>
  <c r="G108" i="1" s="1"/>
  <c r="E110" i="1" l="1"/>
  <c r="F109" i="1"/>
  <c r="G109" i="1" s="1"/>
  <c r="E111" i="1" l="1"/>
  <c r="F110" i="1"/>
  <c r="G110" i="1" s="1"/>
  <c r="E112" i="1" l="1"/>
  <c r="F111" i="1"/>
  <c r="G111" i="1" s="1"/>
  <c r="E113" i="1" l="1"/>
  <c r="F112" i="1"/>
  <c r="G112" i="1" s="1"/>
  <c r="E114" i="1" l="1"/>
  <c r="F113" i="1"/>
  <c r="G113" i="1" s="1"/>
  <c r="E115" i="1" l="1"/>
  <c r="F114" i="1"/>
  <c r="G114" i="1" s="1"/>
  <c r="E116" i="1" l="1"/>
  <c r="F115" i="1"/>
  <c r="G115" i="1" s="1"/>
  <c r="E117" i="1" l="1"/>
  <c r="F116" i="1"/>
  <c r="G116" i="1" s="1"/>
  <c r="E118" i="1" l="1"/>
  <c r="F117" i="1"/>
  <c r="G117" i="1" s="1"/>
  <c r="E119" i="1" l="1"/>
  <c r="F118" i="1"/>
  <c r="G118" i="1" s="1"/>
  <c r="E120" i="1" l="1"/>
  <c r="F119" i="1"/>
  <c r="G119" i="1" s="1"/>
  <c r="E121" i="1" l="1"/>
  <c r="F120" i="1"/>
  <c r="G120" i="1" s="1"/>
  <c r="E122" i="1" l="1"/>
  <c r="F121" i="1"/>
  <c r="G121" i="1" s="1"/>
  <c r="E123" i="1" l="1"/>
  <c r="F122" i="1"/>
  <c r="G122" i="1" s="1"/>
  <c r="E124" i="1" l="1"/>
  <c r="F123" i="1"/>
  <c r="G123" i="1" s="1"/>
  <c r="E125" i="1" l="1"/>
  <c r="F124" i="1"/>
  <c r="G124" i="1" s="1"/>
  <c r="E126" i="1" l="1"/>
  <c r="F125" i="1"/>
  <c r="G125" i="1" s="1"/>
  <c r="E127" i="1" l="1"/>
  <c r="F126" i="1"/>
  <c r="G126" i="1" s="1"/>
  <c r="E128" i="1" l="1"/>
  <c r="F127" i="1"/>
  <c r="G127" i="1" s="1"/>
  <c r="E129" i="1" l="1"/>
  <c r="F128" i="1"/>
  <c r="G128" i="1" s="1"/>
  <c r="E130" i="1" l="1"/>
  <c r="F129" i="1"/>
  <c r="G129" i="1" s="1"/>
  <c r="E131" i="1" l="1"/>
  <c r="F130" i="1"/>
  <c r="G130" i="1" s="1"/>
  <c r="E132" i="1" l="1"/>
  <c r="F131" i="1"/>
  <c r="G131" i="1" s="1"/>
  <c r="E133" i="1" l="1"/>
  <c r="F132" i="1"/>
  <c r="G132" i="1" s="1"/>
  <c r="E134" i="1" l="1"/>
  <c r="F133" i="1"/>
  <c r="G133" i="1" s="1"/>
  <c r="E135" i="1" l="1"/>
  <c r="F134" i="1"/>
  <c r="G134" i="1" s="1"/>
  <c r="E136" i="1" l="1"/>
  <c r="F135" i="1"/>
  <c r="G135" i="1" s="1"/>
  <c r="E137" i="1" l="1"/>
  <c r="F136" i="1"/>
  <c r="G136" i="1" s="1"/>
  <c r="E138" i="1" l="1"/>
  <c r="F137" i="1"/>
  <c r="G137" i="1" s="1"/>
  <c r="E139" i="1" l="1"/>
  <c r="F138" i="1"/>
  <c r="G138" i="1" s="1"/>
  <c r="E140" i="1" l="1"/>
  <c r="F139" i="1"/>
  <c r="G139" i="1" s="1"/>
  <c r="E141" i="1" l="1"/>
  <c r="F140" i="1"/>
  <c r="G140" i="1" s="1"/>
  <c r="E142" i="1" l="1"/>
  <c r="F141" i="1"/>
  <c r="G141" i="1" s="1"/>
  <c r="E143" i="1" l="1"/>
  <c r="F142" i="1"/>
  <c r="G142" i="1" s="1"/>
  <c r="E144" i="1" l="1"/>
  <c r="F143" i="1"/>
  <c r="G143" i="1" s="1"/>
  <c r="E145" i="1" l="1"/>
  <c r="F144" i="1"/>
  <c r="G144" i="1" s="1"/>
  <c r="E146" i="1" l="1"/>
  <c r="F145" i="1"/>
  <c r="G145" i="1" s="1"/>
  <c r="E147" i="1" l="1"/>
  <c r="F146" i="1"/>
  <c r="G146" i="1" s="1"/>
  <c r="E148" i="1" l="1"/>
  <c r="F147" i="1"/>
  <c r="G147" i="1" s="1"/>
  <c r="E149" i="1" l="1"/>
  <c r="F148" i="1"/>
  <c r="G148" i="1" s="1"/>
  <c r="E150" i="1" l="1"/>
  <c r="F149" i="1"/>
  <c r="G149" i="1" s="1"/>
  <c r="E151" i="1" l="1"/>
  <c r="F150" i="1"/>
  <c r="G150" i="1" s="1"/>
  <c r="E152" i="1" l="1"/>
  <c r="F151" i="1"/>
  <c r="G151" i="1" s="1"/>
  <c r="E153" i="1" l="1"/>
  <c r="F152" i="1"/>
  <c r="G152" i="1" s="1"/>
  <c r="E154" i="1" l="1"/>
  <c r="F153" i="1"/>
  <c r="G153" i="1" s="1"/>
  <c r="E155" i="1" l="1"/>
  <c r="F154" i="1"/>
  <c r="G154" i="1" s="1"/>
  <c r="E156" i="1" l="1"/>
  <c r="F155" i="1"/>
  <c r="G155" i="1" s="1"/>
  <c r="E157" i="1" l="1"/>
  <c r="F156" i="1"/>
  <c r="G156" i="1" s="1"/>
  <c r="E158" i="1" l="1"/>
  <c r="F157" i="1"/>
  <c r="G157" i="1" s="1"/>
  <c r="E159" i="1" l="1"/>
  <c r="F158" i="1"/>
  <c r="G158" i="1" s="1"/>
  <c r="E160" i="1" l="1"/>
  <c r="F159" i="1"/>
  <c r="G159" i="1" s="1"/>
  <c r="E161" i="1" l="1"/>
  <c r="F160" i="1"/>
  <c r="G160" i="1" s="1"/>
  <c r="E162" i="1" l="1"/>
  <c r="F161" i="1"/>
  <c r="G161" i="1" s="1"/>
  <c r="E163" i="1" l="1"/>
  <c r="F162" i="1"/>
  <c r="G162" i="1" s="1"/>
  <c r="E164" i="1" l="1"/>
  <c r="F163" i="1"/>
  <c r="G163" i="1" s="1"/>
  <c r="E165" i="1" l="1"/>
  <c r="F164" i="1"/>
  <c r="G164" i="1" s="1"/>
  <c r="E166" i="1" l="1"/>
  <c r="F165" i="1"/>
  <c r="G165" i="1" s="1"/>
  <c r="E167" i="1" l="1"/>
  <c r="F166" i="1"/>
  <c r="G166" i="1" s="1"/>
  <c r="E168" i="1" l="1"/>
  <c r="F167" i="1"/>
  <c r="G167" i="1" s="1"/>
  <c r="E169" i="1" l="1"/>
  <c r="F168" i="1"/>
  <c r="G168" i="1" s="1"/>
  <c r="E170" i="1" l="1"/>
  <c r="F169" i="1"/>
  <c r="G169" i="1" s="1"/>
  <c r="E171" i="1" l="1"/>
  <c r="F170" i="1"/>
  <c r="G170" i="1" s="1"/>
  <c r="E172" i="1" l="1"/>
  <c r="F171" i="1"/>
  <c r="G171" i="1" s="1"/>
  <c r="E173" i="1" l="1"/>
  <c r="F172" i="1"/>
  <c r="G172" i="1" s="1"/>
  <c r="E174" i="1" l="1"/>
  <c r="F173" i="1"/>
  <c r="G173" i="1" s="1"/>
  <c r="E175" i="1" l="1"/>
  <c r="F174" i="1"/>
  <c r="G174" i="1" s="1"/>
  <c r="E176" i="1" l="1"/>
  <c r="F175" i="1"/>
  <c r="G175" i="1" s="1"/>
  <c r="E177" i="1" l="1"/>
  <c r="F176" i="1"/>
  <c r="G176" i="1" s="1"/>
  <c r="E178" i="1" l="1"/>
  <c r="F177" i="1"/>
  <c r="G177" i="1" s="1"/>
  <c r="E179" i="1" l="1"/>
  <c r="F178" i="1"/>
  <c r="G178" i="1" s="1"/>
  <c r="E180" i="1" l="1"/>
  <c r="F179" i="1"/>
  <c r="G179" i="1" s="1"/>
  <c r="E181" i="1" l="1"/>
  <c r="F180" i="1"/>
  <c r="G180" i="1" s="1"/>
  <c r="E182" i="1" l="1"/>
  <c r="F181" i="1"/>
  <c r="G181" i="1" s="1"/>
  <c r="E183" i="1" l="1"/>
  <c r="F182" i="1"/>
  <c r="G182" i="1" s="1"/>
  <c r="E184" i="1" l="1"/>
  <c r="F183" i="1"/>
  <c r="G183" i="1" s="1"/>
  <c r="E185" i="1" l="1"/>
  <c r="F184" i="1"/>
  <c r="G184" i="1" s="1"/>
  <c r="E186" i="1" l="1"/>
  <c r="F185" i="1"/>
  <c r="G185" i="1" s="1"/>
  <c r="E187" i="1" l="1"/>
  <c r="F186" i="1"/>
  <c r="G186" i="1" s="1"/>
  <c r="E188" i="1" l="1"/>
  <c r="F187" i="1"/>
  <c r="G187" i="1" s="1"/>
  <c r="E189" i="1" l="1"/>
  <c r="F188" i="1"/>
  <c r="G188" i="1" s="1"/>
  <c r="E190" i="1" l="1"/>
  <c r="F189" i="1"/>
  <c r="G189" i="1" s="1"/>
  <c r="E191" i="1" l="1"/>
  <c r="F190" i="1"/>
  <c r="G190" i="1" s="1"/>
  <c r="E192" i="1" l="1"/>
  <c r="F191" i="1"/>
  <c r="G191" i="1" s="1"/>
  <c r="E193" i="1" l="1"/>
  <c r="F192" i="1"/>
  <c r="G192" i="1" s="1"/>
  <c r="E194" i="1" l="1"/>
  <c r="F193" i="1"/>
  <c r="G193" i="1" s="1"/>
  <c r="E195" i="1" l="1"/>
  <c r="F194" i="1"/>
  <c r="G194" i="1" s="1"/>
  <c r="E196" i="1" l="1"/>
  <c r="F195" i="1"/>
  <c r="G195" i="1" s="1"/>
  <c r="E197" i="1" l="1"/>
  <c r="F196" i="1"/>
  <c r="G196" i="1" s="1"/>
  <c r="E198" i="1" l="1"/>
  <c r="F197" i="1"/>
  <c r="G197" i="1" s="1"/>
  <c r="E199" i="1" l="1"/>
  <c r="F198" i="1"/>
  <c r="G198" i="1" s="1"/>
  <c r="E200" i="1" l="1"/>
  <c r="F199" i="1"/>
  <c r="G199" i="1" s="1"/>
  <c r="E201" i="1" l="1"/>
  <c r="F200" i="1"/>
  <c r="G200" i="1" s="1"/>
  <c r="E202" i="1" l="1"/>
  <c r="F201" i="1"/>
  <c r="G201" i="1" s="1"/>
  <c r="E203" i="1" l="1"/>
  <c r="F202" i="1"/>
  <c r="G202" i="1" s="1"/>
  <c r="E204" i="1" l="1"/>
  <c r="F203" i="1"/>
  <c r="G203" i="1" s="1"/>
  <c r="E205" i="1" l="1"/>
  <c r="F204" i="1"/>
  <c r="G204" i="1" s="1"/>
  <c r="E206" i="1" l="1"/>
  <c r="F205" i="1"/>
  <c r="G205" i="1" s="1"/>
  <c r="E207" i="1" l="1"/>
  <c r="F206" i="1"/>
  <c r="G206" i="1" s="1"/>
  <c r="E208" i="1" l="1"/>
  <c r="F207" i="1"/>
  <c r="G207" i="1" s="1"/>
  <c r="E209" i="1" l="1"/>
  <c r="F208" i="1"/>
  <c r="G208" i="1" s="1"/>
  <c r="E210" i="1" l="1"/>
  <c r="F209" i="1"/>
  <c r="G209" i="1" s="1"/>
  <c r="E211" i="1" l="1"/>
  <c r="F210" i="1"/>
  <c r="G210" i="1" s="1"/>
  <c r="E212" i="1" l="1"/>
  <c r="F211" i="1"/>
  <c r="G211" i="1" s="1"/>
  <c r="E213" i="1" l="1"/>
  <c r="F212" i="1"/>
  <c r="G212" i="1" s="1"/>
  <c r="E214" i="1" l="1"/>
  <c r="F213" i="1"/>
  <c r="G213" i="1" s="1"/>
  <c r="E215" i="1" l="1"/>
  <c r="F214" i="1"/>
  <c r="G214" i="1" s="1"/>
  <c r="E216" i="1" l="1"/>
  <c r="F215" i="1"/>
  <c r="G215" i="1" s="1"/>
  <c r="E217" i="1" l="1"/>
  <c r="F216" i="1"/>
  <c r="G216" i="1" s="1"/>
  <c r="E218" i="1" l="1"/>
  <c r="F217" i="1"/>
  <c r="G217" i="1" s="1"/>
  <c r="E219" i="1" l="1"/>
  <c r="F218" i="1"/>
  <c r="G218" i="1" s="1"/>
  <c r="E220" i="1" l="1"/>
  <c r="F219" i="1"/>
  <c r="G219" i="1" s="1"/>
  <c r="E221" i="1" l="1"/>
  <c r="F220" i="1"/>
  <c r="G220" i="1" s="1"/>
  <c r="E222" i="1" l="1"/>
  <c r="F221" i="1"/>
  <c r="G221" i="1" s="1"/>
  <c r="E223" i="1" l="1"/>
  <c r="F222" i="1"/>
  <c r="G222" i="1" s="1"/>
  <c r="E224" i="1" l="1"/>
  <c r="F223" i="1"/>
  <c r="G223" i="1" s="1"/>
  <c r="E225" i="1" l="1"/>
  <c r="F224" i="1"/>
  <c r="G224" i="1" s="1"/>
  <c r="E226" i="1" l="1"/>
  <c r="F225" i="1"/>
  <c r="G225" i="1" s="1"/>
  <c r="E227" i="1" l="1"/>
  <c r="F226" i="1"/>
  <c r="G226" i="1" s="1"/>
  <c r="E228" i="1" l="1"/>
  <c r="F227" i="1"/>
  <c r="G227" i="1" s="1"/>
  <c r="E229" i="1" l="1"/>
  <c r="F228" i="1"/>
  <c r="G228" i="1" s="1"/>
  <c r="E230" i="1" l="1"/>
  <c r="F229" i="1"/>
  <c r="G229" i="1" s="1"/>
  <c r="E231" i="1" l="1"/>
  <c r="F230" i="1"/>
  <c r="G230" i="1" s="1"/>
  <c r="E232" i="1" l="1"/>
  <c r="F231" i="1"/>
  <c r="G231" i="1" s="1"/>
  <c r="E233" i="1" l="1"/>
  <c r="F232" i="1"/>
  <c r="G232" i="1" s="1"/>
  <c r="E234" i="1" l="1"/>
  <c r="F233" i="1"/>
  <c r="G233" i="1" s="1"/>
  <c r="E235" i="1" l="1"/>
  <c r="F234" i="1"/>
  <c r="G234" i="1" s="1"/>
  <c r="E236" i="1" l="1"/>
  <c r="F235" i="1"/>
  <c r="G235" i="1" s="1"/>
  <c r="E237" i="1" l="1"/>
  <c r="F236" i="1"/>
  <c r="G236" i="1" s="1"/>
  <c r="E238" i="1" l="1"/>
  <c r="F237" i="1"/>
  <c r="G237" i="1" s="1"/>
  <c r="E239" i="1" l="1"/>
  <c r="F238" i="1"/>
  <c r="G238" i="1" s="1"/>
  <c r="E240" i="1" l="1"/>
  <c r="F239" i="1"/>
  <c r="G239" i="1" s="1"/>
  <c r="E241" i="1" l="1"/>
  <c r="F240" i="1"/>
  <c r="G240" i="1" s="1"/>
  <c r="E242" i="1" l="1"/>
  <c r="F241" i="1"/>
  <c r="G241" i="1" s="1"/>
  <c r="E243" i="1" l="1"/>
  <c r="F242" i="1"/>
  <c r="G242" i="1" s="1"/>
  <c r="E244" i="1" l="1"/>
  <c r="F243" i="1"/>
  <c r="G243" i="1" s="1"/>
  <c r="E245" i="1" l="1"/>
  <c r="F244" i="1"/>
  <c r="G244" i="1" s="1"/>
  <c r="E246" i="1" l="1"/>
  <c r="F245" i="1"/>
  <c r="G245" i="1" s="1"/>
  <c r="E247" i="1" l="1"/>
  <c r="F246" i="1"/>
  <c r="G246" i="1" s="1"/>
  <c r="E248" i="1" l="1"/>
  <c r="F247" i="1"/>
  <c r="G247" i="1" s="1"/>
  <c r="E249" i="1" l="1"/>
  <c r="F248" i="1"/>
  <c r="G248" i="1" s="1"/>
  <c r="E250" i="1" l="1"/>
  <c r="F249" i="1"/>
  <c r="G249" i="1" s="1"/>
  <c r="E251" i="1" l="1"/>
  <c r="F250" i="1"/>
  <c r="G250" i="1" s="1"/>
  <c r="E252" i="1" l="1"/>
  <c r="F251" i="1"/>
  <c r="G251" i="1" s="1"/>
  <c r="E253" i="1" l="1"/>
  <c r="F252" i="1"/>
  <c r="G252" i="1" s="1"/>
  <c r="E254" i="1" l="1"/>
  <c r="F254" i="1" s="1"/>
  <c r="G254" i="1" s="1"/>
  <c r="G255" i="1" s="1"/>
  <c r="G256" i="1" s="1"/>
  <c r="K8" i="1" s="1"/>
  <c r="F253" i="1"/>
  <c r="G253" i="1" s="1"/>
  <c r="M8" i="1" l="1"/>
  <c r="L8" i="1"/>
  <c r="N8" i="1"/>
  <c r="K13" i="1" l="1"/>
  <c r="M42" i="1" s="1"/>
  <c r="K14" i="1"/>
  <c r="M44" i="1" s="1"/>
  <c r="N45" i="1" l="1"/>
  <c r="O46" i="1" s="1"/>
  <c r="O44" i="1"/>
  <c r="N41" i="1"/>
  <c r="O42" i="1"/>
  <c r="M50" i="1"/>
  <c r="M51" i="1"/>
  <c r="M52" i="1" l="1"/>
  <c r="M53" i="1" s="1"/>
  <c r="M54" i="1" s="1"/>
  <c r="O40" i="1"/>
  <c r="N50" i="1"/>
  <c r="N51" i="1"/>
  <c r="M55" i="1"/>
  <c r="N52" i="1" l="1"/>
  <c r="N53" i="1" s="1"/>
  <c r="N54" i="1" s="1"/>
  <c r="O50" i="1"/>
  <c r="O51" i="1"/>
  <c r="O52" i="1" s="1"/>
  <c r="O53" i="1" s="1"/>
  <c r="O55" i="1" s="1"/>
  <c r="N55" i="1" l="1"/>
  <c r="O54" i="1"/>
</calcChain>
</file>

<file path=xl/sharedStrings.xml><?xml version="1.0" encoding="utf-8"?>
<sst xmlns="http://schemas.openxmlformats.org/spreadsheetml/2006/main" count="58" uniqueCount="37">
  <si>
    <t>Date</t>
  </si>
  <si>
    <t>Precio</t>
  </si>
  <si>
    <t>Rendimientos</t>
  </si>
  <si>
    <t>Volatilidad</t>
  </si>
  <si>
    <t>Promedio</t>
  </si>
  <si>
    <t>Diarios</t>
  </si>
  <si>
    <t>Semanales</t>
  </si>
  <si>
    <t>Mensuales</t>
  </si>
  <si>
    <t>Anuales</t>
  </si>
  <si>
    <t>Histórica</t>
  </si>
  <si>
    <t>Rendimientos 2</t>
  </si>
  <si>
    <t>EWMA</t>
  </si>
  <si>
    <t>Lambda</t>
  </si>
  <si>
    <t>n</t>
  </si>
  <si>
    <t>1X3</t>
  </si>
  <si>
    <t>Suma</t>
  </si>
  <si>
    <t>U</t>
  </si>
  <si>
    <t>D</t>
  </si>
  <si>
    <t>Historica</t>
  </si>
  <si>
    <t>r</t>
  </si>
  <si>
    <t>P</t>
  </si>
  <si>
    <t>Q</t>
  </si>
  <si>
    <t>Histórico</t>
  </si>
  <si>
    <t>Valor Esperado</t>
  </si>
  <si>
    <t>Varianza</t>
  </si>
  <si>
    <t>Valor Esperado^2</t>
  </si>
  <si>
    <t>Desv Estandar</t>
  </si>
  <si>
    <t>Optimo</t>
  </si>
  <si>
    <t>Malo</t>
  </si>
  <si>
    <t>dt</t>
  </si>
  <si>
    <t>Trayectoria</t>
  </si>
  <si>
    <t>B(t)</t>
  </si>
  <si>
    <t>dB(t)</t>
  </si>
  <si>
    <t>Movimiento Geométrico Browniano</t>
  </si>
  <si>
    <t>Optimista</t>
  </si>
  <si>
    <t>Pesimista</t>
  </si>
  <si>
    <t>√dt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</si>
</sst>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64" formatCode="#,##0.0000"/>
    <numFmt numFmtId="165" formatCode="#,##0.00000"/>
    <numFmt numFmtId="166" formatCode="0.000%"/>
    <numFmt numFmtId="167" formatCode="#,##0.00000000"/>
    <numFmt numFmtId="168" formatCode="0.0%"/>
    <numFmt numFmtId="169" formatCode="0.0000%"/>
    <numFmt numFmtId="170" formatCode="0.00000%"/>
    <numFmt numFmtId="171" formatCode="0.000000"/>
    <numFmt numFmtId="172" formatCode="_-* #,##0\ _C_O_P_-;\-* #,##0\ _C_O_P_-;_-* &quot;-&quot;?\ _C_O_P_-;_-@_-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mbria Math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8" fontId="0" fillId="0" borderId="0" xfId="1" applyNumberFormat="1" applyFont="1"/>
    <xf numFmtId="166" fontId="0" fillId="0" borderId="0" xfId="0" applyNumberFormat="1"/>
    <xf numFmtId="169" fontId="0" fillId="0" borderId="0" xfId="1" applyNumberFormat="1" applyFont="1"/>
    <xf numFmtId="170" fontId="0" fillId="0" borderId="0" xfId="1" applyNumberFormat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41" fontId="0" fillId="0" borderId="0" xfId="43" applyFont="1"/>
    <xf numFmtId="0" fontId="18" fillId="0" borderId="0" xfId="0" applyFont="1"/>
    <xf numFmtId="171" fontId="0" fillId="0" borderId="0" xfId="0" applyNumberFormat="1"/>
    <xf numFmtId="10" fontId="0" fillId="0" borderId="0" xfId="0" applyNumberFormat="1"/>
    <xf numFmtId="172" fontId="0" fillId="0" borderId="0" xfId="0" applyNumberFormat="1"/>
    <xf numFmtId="0" fontId="0" fillId="0" borderId="0" xfId="0" applyAlignment="1">
      <alignment horizontal="center"/>
    </xf>
  </cellXfs>
  <cellStyles count="44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Dezimal [0]" xfId="43" builtinId="6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FB!$C$3:$C$254</c:f>
              <c:numCache>
                <c:formatCode>#,##0.00000</c:formatCode>
                <c:ptCount val="252"/>
                <c:pt idx="0">
                  <c:v>1.6478903025885748E-2</c:v>
                </c:pt>
                <c:pt idx="1">
                  <c:v>-4.7488224298227966E-2</c:v>
                </c:pt>
                <c:pt idx="2">
                  <c:v>1.5898700746062294E-2</c:v>
                </c:pt>
                <c:pt idx="3">
                  <c:v>6.0607956484686806E-3</c:v>
                </c:pt>
                <c:pt idx="4">
                  <c:v>1.335624815083066E-2</c:v>
                </c:pt>
                <c:pt idx="5">
                  <c:v>-1.2757619516064085E-2</c:v>
                </c:pt>
                <c:pt idx="6">
                  <c:v>-1.4154782377085191E-3</c:v>
                </c:pt>
                <c:pt idx="7">
                  <c:v>-8.2607215918102921E-3</c:v>
                </c:pt>
                <c:pt idx="8">
                  <c:v>-2.3848336012002983E-2</c:v>
                </c:pt>
                <c:pt idx="9">
                  <c:v>1.4576790413999735E-2</c:v>
                </c:pt>
                <c:pt idx="10">
                  <c:v>5.1982752106144543E-3</c:v>
                </c:pt>
                <c:pt idx="11">
                  <c:v>2.5339737160187535E-3</c:v>
                </c:pt>
                <c:pt idx="12">
                  <c:v>2.0745099053877926E-2</c:v>
                </c:pt>
                <c:pt idx="13">
                  <c:v>5.3868656971910265E-4</c:v>
                </c:pt>
                <c:pt idx="14">
                  <c:v>-1.7823647554430756E-2</c:v>
                </c:pt>
                <c:pt idx="15">
                  <c:v>2.5709748411024306E-2</c:v>
                </c:pt>
                <c:pt idx="16">
                  <c:v>1.9892704797459537E-2</c:v>
                </c:pt>
                <c:pt idx="17">
                  <c:v>-1.8024161978685345E-2</c:v>
                </c:pt>
                <c:pt idx="18">
                  <c:v>6.7508030465756562E-3</c:v>
                </c:pt>
                <c:pt idx="19">
                  <c:v>-1.3816116328587515E-2</c:v>
                </c:pt>
                <c:pt idx="20">
                  <c:v>1.2384757568634979E-2</c:v>
                </c:pt>
                <c:pt idx="21">
                  <c:v>-5.4261436662843363E-3</c:v>
                </c:pt>
                <c:pt idx="22">
                  <c:v>-1.494683445717684E-3</c:v>
                </c:pt>
                <c:pt idx="23">
                  <c:v>-5.1953786671929264E-3</c:v>
                </c:pt>
                <c:pt idx="24">
                  <c:v>9.938639035210764E-3</c:v>
                </c:pt>
                <c:pt idx="25">
                  <c:v>3.1894636302747203E-4</c:v>
                </c:pt>
                <c:pt idx="26">
                  <c:v>1.0574276442987227E-2</c:v>
                </c:pt>
                <c:pt idx="27">
                  <c:v>-1.1050913031412095E-3</c:v>
                </c:pt>
                <c:pt idx="28">
                  <c:v>-1.6509922454536793E-2</c:v>
                </c:pt>
                <c:pt idx="29">
                  <c:v>-3.010283215055588E-2</c:v>
                </c:pt>
                <c:pt idx="30">
                  <c:v>8.3498836680601096E-3</c:v>
                </c:pt>
                <c:pt idx="31">
                  <c:v>-1.4824894530299365E-2</c:v>
                </c:pt>
                <c:pt idx="32">
                  <c:v>-1.6853202233177059E-2</c:v>
                </c:pt>
                <c:pt idx="33">
                  <c:v>5.518320090190521E-3</c:v>
                </c:pt>
                <c:pt idx="34">
                  <c:v>-1.2829043679361104E-2</c:v>
                </c:pt>
                <c:pt idx="35">
                  <c:v>-6.9061773090185298E-3</c:v>
                </c:pt>
                <c:pt idx="36">
                  <c:v>2.700881079388185E-2</c:v>
                </c:pt>
                <c:pt idx="37">
                  <c:v>5.9472259000493939E-3</c:v>
                </c:pt>
                <c:pt idx="38">
                  <c:v>-4.2762624317090377E-3</c:v>
                </c:pt>
                <c:pt idx="39">
                  <c:v>-1.0799383348634247E-2</c:v>
                </c:pt>
                <c:pt idx="40">
                  <c:v>1.1745134819416487E-2</c:v>
                </c:pt>
                <c:pt idx="41">
                  <c:v>1.0002946121346484E-3</c:v>
                </c:pt>
                <c:pt idx="42">
                  <c:v>2.2844346274462898E-2</c:v>
                </c:pt>
                <c:pt idx="43">
                  <c:v>-4.9528117002568704E-3</c:v>
                </c:pt>
                <c:pt idx="44">
                  <c:v>3.0149797060534236E-2</c:v>
                </c:pt>
                <c:pt idx="45">
                  <c:v>3.4880280396606053E-3</c:v>
                </c:pt>
                <c:pt idx="46">
                  <c:v>4.4217369279061104E-3</c:v>
                </c:pt>
                <c:pt idx="47">
                  <c:v>-2.4134665689847599E-2</c:v>
                </c:pt>
                <c:pt idx="48">
                  <c:v>2.082016043292699E-2</c:v>
                </c:pt>
                <c:pt idx="49">
                  <c:v>-3.988703524057198E-2</c:v>
                </c:pt>
                <c:pt idx="50">
                  <c:v>2.0679713866938641E-2</c:v>
                </c:pt>
                <c:pt idx="51">
                  <c:v>1.2348590977674849E-3</c:v>
                </c:pt>
                <c:pt idx="52">
                  <c:v>8.0690526987462919E-3</c:v>
                </c:pt>
                <c:pt idx="53">
                  <c:v>8.0044691898229145E-3</c:v>
                </c:pt>
                <c:pt idx="54">
                  <c:v>-4.7527661585475105E-4</c:v>
                </c:pt>
                <c:pt idx="55">
                  <c:v>-5.6150057771333908E-3</c:v>
                </c:pt>
                <c:pt idx="56">
                  <c:v>1.7899893839490359E-2</c:v>
                </c:pt>
                <c:pt idx="57">
                  <c:v>1.0226688948653233E-2</c:v>
                </c:pt>
                <c:pt idx="58">
                  <c:v>5.6651849066497511E-3</c:v>
                </c:pt>
                <c:pt idx="59">
                  <c:v>-2.0563136578251448E-3</c:v>
                </c:pt>
                <c:pt idx="60">
                  <c:v>-1.435743390860612E-2</c:v>
                </c:pt>
                <c:pt idx="61">
                  <c:v>-5.9167384539182254E-3</c:v>
                </c:pt>
                <c:pt idx="62">
                  <c:v>2.2032113334928541E-3</c:v>
                </c:pt>
                <c:pt idx="63">
                  <c:v>-6.4660233678438756E-3</c:v>
                </c:pt>
                <c:pt idx="64">
                  <c:v>2.5308578338876443E-2</c:v>
                </c:pt>
                <c:pt idx="65">
                  <c:v>-6.603743702006862E-3</c:v>
                </c:pt>
                <c:pt idx="66">
                  <c:v>-2.0711290861546904E-4</c:v>
                </c:pt>
                <c:pt idx="67">
                  <c:v>1.0045220334174916E-2</c:v>
                </c:pt>
                <c:pt idx="68">
                  <c:v>1.1719818221719164E-2</c:v>
                </c:pt>
                <c:pt idx="69">
                  <c:v>9.6795119283652562E-3</c:v>
                </c:pt>
                <c:pt idx="70">
                  <c:v>-9.1224178770170153E-3</c:v>
                </c:pt>
                <c:pt idx="71">
                  <c:v>2.1242068110124417E-3</c:v>
                </c:pt>
                <c:pt idx="72">
                  <c:v>4.4865305251193784E-3</c:v>
                </c:pt>
                <c:pt idx="73">
                  <c:v>4.8668518833443726E-3</c:v>
                </c:pt>
                <c:pt idx="74">
                  <c:v>-4.1127152580284791E-3</c:v>
                </c:pt>
                <c:pt idx="75">
                  <c:v>1.5113632784165009E-2</c:v>
                </c:pt>
                <c:pt idx="76">
                  <c:v>-1.7837731461082219E-3</c:v>
                </c:pt>
                <c:pt idx="77">
                  <c:v>-9.6676988558609799E-3</c:v>
                </c:pt>
                <c:pt idx="78">
                  <c:v>-4.4162974075115371E-3</c:v>
                </c:pt>
                <c:pt idx="79">
                  <c:v>-5.5341734678425252E-4</c:v>
                </c:pt>
                <c:pt idx="80">
                  <c:v>3.2657299702000186E-3</c:v>
                </c:pt>
                <c:pt idx="81">
                  <c:v>8.4414076498043854E-3</c:v>
                </c:pt>
                <c:pt idx="82">
                  <c:v>1.4413531694410929E-3</c:v>
                </c:pt>
                <c:pt idx="83">
                  <c:v>-2.3370936796498487E-3</c:v>
                </c:pt>
                <c:pt idx="84">
                  <c:v>6.896065998631953E-3</c:v>
                </c:pt>
                <c:pt idx="85">
                  <c:v>-2.7620086455854863E-2</c:v>
                </c:pt>
                <c:pt idx="86">
                  <c:v>-1.35088734627945E-2</c:v>
                </c:pt>
                <c:pt idx="87">
                  <c:v>1.9437884704366488E-2</c:v>
                </c:pt>
                <c:pt idx="88">
                  <c:v>2.371886775019337E-3</c:v>
                </c:pt>
                <c:pt idx="89">
                  <c:v>2.0505101232489952E-2</c:v>
                </c:pt>
                <c:pt idx="90">
                  <c:v>1.7427492264417199E-2</c:v>
                </c:pt>
                <c:pt idx="91">
                  <c:v>1.1640558081241906E-3</c:v>
                </c:pt>
                <c:pt idx="92">
                  <c:v>-5.8189490181392823E-4</c:v>
                </c:pt>
                <c:pt idx="93">
                  <c:v>-5.1543903609915691E-3</c:v>
                </c:pt>
                <c:pt idx="94">
                  <c:v>1.2932771267600488E-2</c:v>
                </c:pt>
                <c:pt idx="95">
                  <c:v>1.4908416079502361E-3</c:v>
                </c:pt>
                <c:pt idx="96">
                  <c:v>-1.7890961851480678E-2</c:v>
                </c:pt>
                <c:pt idx="97">
                  <c:v>4.1009479521376575E-3</c:v>
                </c:pt>
                <c:pt idx="98">
                  <c:v>2.1830609434021528E-2</c:v>
                </c:pt>
                <c:pt idx="99">
                  <c:v>-5.3053106057773117E-3</c:v>
                </c:pt>
                <c:pt idx="100">
                  <c:v>1.8658446969078493E-2</c:v>
                </c:pt>
                <c:pt idx="101">
                  <c:v>2.161312666163968E-3</c:v>
                </c:pt>
                <c:pt idx="102">
                  <c:v>1.0086958622630031E-2</c:v>
                </c:pt>
                <c:pt idx="103">
                  <c:v>1.4209511879799644E-2</c:v>
                </c:pt>
                <c:pt idx="104">
                  <c:v>-1.1000321920061101E-3</c:v>
                </c:pt>
                <c:pt idx="105">
                  <c:v>1.7501667186763239E-2</c:v>
                </c:pt>
                <c:pt idx="106">
                  <c:v>-1.2926256527529639E-2</c:v>
                </c:pt>
                <c:pt idx="107">
                  <c:v>9.4955214177470781E-3</c:v>
                </c:pt>
                <c:pt idx="108">
                  <c:v>2.7996496332134912E-3</c:v>
                </c:pt>
                <c:pt idx="109">
                  <c:v>1.6669824206661157E-3</c:v>
                </c:pt>
                <c:pt idx="110">
                  <c:v>-3.1561277762116903E-3</c:v>
                </c:pt>
                <c:pt idx="111">
                  <c:v>-5.4203180277675089E-4</c:v>
                </c:pt>
                <c:pt idx="112">
                  <c:v>-7.073630623394926E-3</c:v>
                </c:pt>
                <c:pt idx="113">
                  <c:v>-8.3162143093473868E-3</c:v>
                </c:pt>
                <c:pt idx="114">
                  <c:v>-1.4186633905825209E-2</c:v>
                </c:pt>
                <c:pt idx="115">
                  <c:v>1.3498092801711124E-2</c:v>
                </c:pt>
                <c:pt idx="116">
                  <c:v>2.4671348537077167E-2</c:v>
                </c:pt>
                <c:pt idx="117">
                  <c:v>-6.3335689730110445E-2</c:v>
                </c:pt>
                <c:pt idx="118">
                  <c:v>-3.7044849055341042E-2</c:v>
                </c:pt>
                <c:pt idx="119">
                  <c:v>1.1228869356653022E-2</c:v>
                </c:pt>
                <c:pt idx="120">
                  <c:v>2.7246745868386792E-2</c:v>
                </c:pt>
                <c:pt idx="121">
                  <c:v>1.3335192622405123E-3</c:v>
                </c:pt>
                <c:pt idx="122">
                  <c:v>3.5158007884474062E-3</c:v>
                </c:pt>
                <c:pt idx="123">
                  <c:v>6.9946689641856054E-3</c:v>
                </c:pt>
                <c:pt idx="124">
                  <c:v>3.4321291830219291E-3</c:v>
                </c:pt>
                <c:pt idx="125">
                  <c:v>-2.7937550470657727E-2</c:v>
                </c:pt>
                <c:pt idx="126">
                  <c:v>1.7083765292051446E-2</c:v>
                </c:pt>
                <c:pt idx="127">
                  <c:v>1.1229200483640176E-2</c:v>
                </c:pt>
                <c:pt idx="128">
                  <c:v>4.8675281888800638E-3</c:v>
                </c:pt>
                <c:pt idx="129">
                  <c:v>1.6760473983026478E-2</c:v>
                </c:pt>
                <c:pt idx="130">
                  <c:v>-1.4243288231328755E-3</c:v>
                </c:pt>
                <c:pt idx="131">
                  <c:v>-1.3470256920698516E-2</c:v>
                </c:pt>
                <c:pt idx="132">
                  <c:v>-2.0718365396469773E-2</c:v>
                </c:pt>
                <c:pt idx="133">
                  <c:v>-4.6053366092432074E-2</c:v>
                </c:pt>
                <c:pt idx="134">
                  <c:v>-1.9875352738175658E-2</c:v>
                </c:pt>
                <c:pt idx="135">
                  <c:v>2.1828726534974256E-3</c:v>
                </c:pt>
                <c:pt idx="136">
                  <c:v>-3.8511010679813905E-2</c:v>
                </c:pt>
                <c:pt idx="137">
                  <c:v>1.4232886346907945E-2</c:v>
                </c:pt>
                <c:pt idx="138">
                  <c:v>2.0416748729622316E-2</c:v>
                </c:pt>
                <c:pt idx="139">
                  <c:v>-5.5201955812742474E-2</c:v>
                </c:pt>
                <c:pt idx="140">
                  <c:v>3.1089468512341956E-2</c:v>
                </c:pt>
                <c:pt idx="141">
                  <c:v>-3.4970252803030295E-2</c:v>
                </c:pt>
                <c:pt idx="142">
                  <c:v>-2.2280188084052206E-2</c:v>
                </c:pt>
                <c:pt idx="143">
                  <c:v>-6.6141196344281658E-2</c:v>
                </c:pt>
                <c:pt idx="144">
                  <c:v>4.9997481142792781E-2</c:v>
                </c:pt>
                <c:pt idx="145">
                  <c:v>-4.5641172439717846E-2</c:v>
                </c:pt>
                <c:pt idx="146">
                  <c:v>-9.7209326323671269E-2</c:v>
                </c:pt>
                <c:pt idx="147">
                  <c:v>9.7444225887362734E-2</c:v>
                </c:pt>
                <c:pt idx="148">
                  <c:v>-0.15376905681802916</c:v>
                </c:pt>
                <c:pt idx="149">
                  <c:v>2.3086040893323782E-2</c:v>
                </c:pt>
                <c:pt idx="150">
                  <c:v>-1.6600630623688318E-2</c:v>
                </c:pt>
                <c:pt idx="151">
                  <c:v>4.1126777940233235E-2</c:v>
                </c:pt>
                <c:pt idx="152">
                  <c:v>-2.2453621044236899E-2</c:v>
                </c:pt>
                <c:pt idx="153">
                  <c:v>-1.0945883647954851E-2</c:v>
                </c:pt>
                <c:pt idx="154">
                  <c:v>8.3392347030861222E-2</c:v>
                </c:pt>
                <c:pt idx="155">
                  <c:v>-3.0078808163392163E-2</c:v>
                </c:pt>
                <c:pt idx="156">
                  <c:v>4.4632592786944945E-2</c:v>
                </c:pt>
                <c:pt idx="157">
                  <c:v>-4.0926607714679382E-2</c:v>
                </c:pt>
                <c:pt idx="158">
                  <c:v>5.6779234361595425E-2</c:v>
                </c:pt>
                <c:pt idx="159">
                  <c:v>5.1089878220085122E-3</c:v>
                </c:pt>
                <c:pt idx="160">
                  <c:v>-4.4124785300565003E-2</c:v>
                </c:pt>
                <c:pt idx="161">
                  <c:v>-8.8738677561805267E-3</c:v>
                </c:pt>
                <c:pt idx="162">
                  <c:v>-2.5676149223875924E-2</c:v>
                </c:pt>
                <c:pt idx="163">
                  <c:v>7.1152576485032287E-2</c:v>
                </c:pt>
                <c:pt idx="164">
                  <c:v>1.9619021220669466E-2</c:v>
                </c:pt>
                <c:pt idx="165">
                  <c:v>3.1770892176010132E-2</c:v>
                </c:pt>
                <c:pt idx="166">
                  <c:v>5.2079151525589278E-3</c:v>
                </c:pt>
                <c:pt idx="167">
                  <c:v>-2.2858973649705415E-3</c:v>
                </c:pt>
                <c:pt idx="168">
                  <c:v>1.9152926171707402E-2</c:v>
                </c:pt>
                <c:pt idx="169">
                  <c:v>-6.7579071368753119E-3</c:v>
                </c:pt>
                <c:pt idx="170">
                  <c:v>-4.0767906413907524E-3</c:v>
                </c:pt>
                <c:pt idx="171">
                  <c:v>1.6822276121122831E-2</c:v>
                </c:pt>
                <c:pt idx="172">
                  <c:v>-5.5947330225174317E-3</c:v>
                </c:pt>
                <c:pt idx="173">
                  <c:v>-4.2637685872111253E-2</c:v>
                </c:pt>
                <c:pt idx="174">
                  <c:v>6.5050661990744274E-2</c:v>
                </c:pt>
                <c:pt idx="175">
                  <c:v>1.5514347099516761E-2</c:v>
                </c:pt>
                <c:pt idx="176">
                  <c:v>2.633415418214918E-2</c:v>
                </c:pt>
                <c:pt idx="177">
                  <c:v>-1.3613616780816944E-2</c:v>
                </c:pt>
                <c:pt idx="178">
                  <c:v>-2.4784594953952806E-2</c:v>
                </c:pt>
                <c:pt idx="179">
                  <c:v>5.9842821068207284E-2</c:v>
                </c:pt>
                <c:pt idx="180">
                  <c:v>5.2757306122523814E-2</c:v>
                </c:pt>
                <c:pt idx="181">
                  <c:v>-1.1990919306692223E-2</c:v>
                </c:pt>
                <c:pt idx="182">
                  <c:v>1.4673985517667267E-2</c:v>
                </c:pt>
                <c:pt idx="183">
                  <c:v>8.7794902987073774E-3</c:v>
                </c:pt>
                <c:pt idx="184">
                  <c:v>6.7382166342725381E-3</c:v>
                </c:pt>
                <c:pt idx="185">
                  <c:v>1.3294427936298307E-2</c:v>
                </c:pt>
                <c:pt idx="186">
                  <c:v>5.1463062870215738E-3</c:v>
                </c:pt>
                <c:pt idx="187">
                  <c:v>3.9009614103704842E-3</c:v>
                </c:pt>
                <c:pt idx="188">
                  <c:v>-1.4553210016105192E-2</c:v>
                </c:pt>
                <c:pt idx="189">
                  <c:v>-2.4085942076427055E-2</c:v>
                </c:pt>
                <c:pt idx="190">
                  <c:v>8.3027933615157489E-3</c:v>
                </c:pt>
                <c:pt idx="191">
                  <c:v>1.9488787330436377E-2</c:v>
                </c:pt>
                <c:pt idx="192">
                  <c:v>1.0894521233444626E-2</c:v>
                </c:pt>
                <c:pt idx="193">
                  <c:v>1.7160431986879703E-2</c:v>
                </c:pt>
                <c:pt idx="194">
                  <c:v>5.860464173699053E-2</c:v>
                </c:pt>
                <c:pt idx="195">
                  <c:v>6.1557243106856356E-3</c:v>
                </c:pt>
                <c:pt idx="196">
                  <c:v>1.5097884801162016E-2</c:v>
                </c:pt>
                <c:pt idx="197">
                  <c:v>-1.1603422749577166E-2</c:v>
                </c:pt>
                <c:pt idx="198">
                  <c:v>-1.3265890242558771E-2</c:v>
                </c:pt>
                <c:pt idx="199">
                  <c:v>-1.6190375437314983E-2</c:v>
                </c:pt>
                <c:pt idx="200">
                  <c:v>-1.6424862089432267E-3</c:v>
                </c:pt>
                <c:pt idx="201">
                  <c:v>2.9849078160110561E-2</c:v>
                </c:pt>
                <c:pt idx="202">
                  <c:v>3.4866358687674869E-3</c:v>
                </c:pt>
                <c:pt idx="203">
                  <c:v>-1.1061281861448755E-2</c:v>
                </c:pt>
                <c:pt idx="204">
                  <c:v>-1.6957405022615512E-2</c:v>
                </c:pt>
                <c:pt idx="205">
                  <c:v>1.9604229249871947E-2</c:v>
                </c:pt>
                <c:pt idx="206">
                  <c:v>2.7262279806854767E-3</c:v>
                </c:pt>
                <c:pt idx="207">
                  <c:v>3.0934047465232296E-2</c:v>
                </c:pt>
                <c:pt idx="208">
                  <c:v>-8.1616019915146908E-3</c:v>
                </c:pt>
                <c:pt idx="209">
                  <c:v>-5.3356410941869825E-2</c:v>
                </c:pt>
                <c:pt idx="210">
                  <c:v>1.8322443856827176E-2</c:v>
                </c:pt>
                <c:pt idx="211">
                  <c:v>1.7003957808287208E-2</c:v>
                </c:pt>
                <c:pt idx="212">
                  <c:v>1.3457402880838893E-2</c:v>
                </c:pt>
                <c:pt idx="213">
                  <c:v>-5.093382757197268E-4</c:v>
                </c:pt>
                <c:pt idx="214">
                  <c:v>1.7392542578975705E-3</c:v>
                </c:pt>
                <c:pt idx="215">
                  <c:v>1.2006931389831237E-2</c:v>
                </c:pt>
                <c:pt idx="216">
                  <c:v>1.7991595213121487E-3</c:v>
                </c:pt>
                <c:pt idx="217">
                  <c:v>1.2545356088199452E-2</c:v>
                </c:pt>
                <c:pt idx="218">
                  <c:v>-3.4522392006402759E-2</c:v>
                </c:pt>
                <c:pt idx="219">
                  <c:v>7.0683241296619331E-3</c:v>
                </c:pt>
                <c:pt idx="220">
                  <c:v>-8.682620427283852E-2</c:v>
                </c:pt>
                <c:pt idx="221">
                  <c:v>2.0883690772530571E-2</c:v>
                </c:pt>
                <c:pt idx="222">
                  <c:v>2.8725961303961624E-2</c:v>
                </c:pt>
                <c:pt idx="223">
                  <c:v>4.5119769445167143E-2</c:v>
                </c:pt>
                <c:pt idx="224">
                  <c:v>-1.7538742845889077E-2</c:v>
                </c:pt>
                <c:pt idx="225">
                  <c:v>2.896550840418791E-2</c:v>
                </c:pt>
                <c:pt idx="226">
                  <c:v>2.4109501639739015E-3</c:v>
                </c:pt>
                <c:pt idx="227">
                  <c:v>1.1229582885695944E-2</c:v>
                </c:pt>
                <c:pt idx="228">
                  <c:v>3.769870045107533E-3</c:v>
                </c:pt>
                <c:pt idx="229">
                  <c:v>2.3286036702281476E-3</c:v>
                </c:pt>
                <c:pt idx="230">
                  <c:v>-2.5080360653644197E-2</c:v>
                </c:pt>
                <c:pt idx="231">
                  <c:v>3.0497214375324894E-3</c:v>
                </c:pt>
                <c:pt idx="232">
                  <c:v>2.2916324511062535E-3</c:v>
                </c:pt>
                <c:pt idx="233">
                  <c:v>2.701499994248624E-3</c:v>
                </c:pt>
                <c:pt idx="234">
                  <c:v>4.5552754694516548E-3</c:v>
                </c:pt>
                <c:pt idx="235">
                  <c:v>1.3909339115256969E-2</c:v>
                </c:pt>
                <c:pt idx="236">
                  <c:v>-1.5066886065702891E-2</c:v>
                </c:pt>
                <c:pt idx="237">
                  <c:v>-7.8070452570894568E-3</c:v>
                </c:pt>
                <c:pt idx="238">
                  <c:v>-3.0776823196393705E-2</c:v>
                </c:pt>
                <c:pt idx="239">
                  <c:v>-8.1587249612830072E-3</c:v>
                </c:pt>
                <c:pt idx="240">
                  <c:v>1.2020536190314511E-2</c:v>
                </c:pt>
                <c:pt idx="241">
                  <c:v>-1.458118684165379E-2</c:v>
                </c:pt>
                <c:pt idx="242">
                  <c:v>1.3681394569676195E-2</c:v>
                </c:pt>
                <c:pt idx="243">
                  <c:v>5.1733030493594599E-3</c:v>
                </c:pt>
                <c:pt idx="244">
                  <c:v>7.857861394111379E-2</c:v>
                </c:pt>
                <c:pt idx="245">
                  <c:v>-6.763829291532338E-3</c:v>
                </c:pt>
                <c:pt idx="246">
                  <c:v>-8.4896779730894729E-3</c:v>
                </c:pt>
                <c:pt idx="247">
                  <c:v>-2.8460065477867668E-3</c:v>
                </c:pt>
                <c:pt idx="248">
                  <c:v>6.2851180162288758E-2</c:v>
                </c:pt>
                <c:pt idx="249">
                  <c:v>1.184156456316484E-2</c:v>
                </c:pt>
                <c:pt idx="250">
                  <c:v>-2.047340056272845E-2</c:v>
                </c:pt>
                <c:pt idx="251">
                  <c:v>-1.6562282659833536E-2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9-D14B-A086-AA5645FE6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482015"/>
        <c:axId val="248873615"/>
      </c:lineChart>
      <c:catAx>
        <c:axId val="24948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248873615"/>
        <c:crosses val="autoZero"/>
        <c:auto val="1"/>
        <c:lblAlgn val="ctr"/>
        <c:lblOffset val="100"/>
        <c:noMultiLvlLbl val="0"/>
      </c:catAx>
      <c:valAx>
        <c:axId val="2488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24948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FB!$D$3:$D$254</c:f>
              <c:numCache>
                <c:formatCode>#,##0.00000</c:formatCode>
                <c:ptCount val="252"/>
                <c:pt idx="0">
                  <c:v>2.7155424493654644E-4</c:v>
                </c:pt>
                <c:pt idx="1">
                  <c:v>2.2551314469988091E-3</c:v>
                </c:pt>
                <c:pt idx="2">
                  <c:v>2.5276868541284172E-4</c:v>
                </c:pt>
                <c:pt idx="3">
                  <c:v>3.6733243892496892E-5</c:v>
                </c:pt>
                <c:pt idx="4">
                  <c:v>1.7838936466656741E-4</c:v>
                </c:pt>
                <c:pt idx="5">
                  <c:v>1.6275685571665922E-4</c:v>
                </c:pt>
                <c:pt idx="6">
                  <c:v>2.0035786414264147E-6</c:v>
                </c:pt>
                <c:pt idx="7">
                  <c:v>6.8239521217400764E-5</c:v>
                </c:pt>
                <c:pt idx="8">
                  <c:v>5.6874313054139836E-4</c:v>
                </c:pt>
                <c:pt idx="9">
                  <c:v>2.1248281877367457E-4</c:v>
                </c:pt>
                <c:pt idx="10">
                  <c:v>2.702206516528875E-5</c:v>
                </c:pt>
                <c:pt idx="11">
                  <c:v>6.4210227934738904E-6</c:v>
                </c:pt>
                <c:pt idx="12">
                  <c:v>4.3035913475520683E-4</c:v>
                </c:pt>
                <c:pt idx="13">
                  <c:v>2.9018322039573364E-7</c:v>
                </c:pt>
                <c:pt idx="14">
                  <c:v>3.176824121445655E-4</c:v>
                </c:pt>
                <c:pt idx="15">
                  <c:v>6.6099116335816682E-4</c:v>
                </c:pt>
                <c:pt idx="16">
                  <c:v>3.9571970415886967E-4</c:v>
                </c:pt>
                <c:pt idx="17">
                  <c:v>3.2487041503388643E-4</c:v>
                </c:pt>
                <c:pt idx="18">
                  <c:v>4.5573341773655159E-5</c:v>
                </c:pt>
                <c:pt idx="19">
                  <c:v>1.9088507040506254E-4</c:v>
                </c:pt>
                <c:pt idx="20">
                  <c:v>1.5338222003386139E-4</c:v>
                </c:pt>
                <c:pt idx="21">
                  <c:v>2.9443035087157618E-5</c:v>
                </c:pt>
                <c:pt idx="22">
                  <c:v>2.2340786029024891E-6</c:v>
                </c:pt>
                <c:pt idx="23">
                  <c:v>2.6991959495523347E-5</c:v>
                </c:pt>
                <c:pt idx="24">
                  <c:v>9.877654587221515E-5</c:v>
                </c:pt>
                <c:pt idx="25">
                  <c:v>1.0172678248845198E-7</c:v>
                </c:pt>
                <c:pt idx="26">
                  <c:v>1.1181532229271461E-4</c:v>
                </c:pt>
                <c:pt idx="27">
                  <c:v>1.2212267882783365E-6</c:v>
                </c:pt>
                <c:pt idx="28">
                  <c:v>2.7257753945481819E-4</c:v>
                </c:pt>
                <c:pt idx="29">
                  <c:v>9.0618050348454076E-4</c:v>
                </c:pt>
                <c:pt idx="30">
                  <c:v>6.9720557270136954E-5</c:v>
                </c:pt>
                <c:pt idx="31">
                  <c:v>2.1977749783450004E-4</c:v>
                </c:pt>
                <c:pt idx="32">
                  <c:v>2.8403042551236417E-4</c:v>
                </c:pt>
                <c:pt idx="33">
                  <c:v>3.0451856617800321E-5</c:v>
                </c:pt>
                <c:pt idx="34">
                  <c:v>1.6458436172695509E-4</c:v>
                </c:pt>
                <c:pt idx="35">
                  <c:v>4.769528502360242E-5</c:v>
                </c:pt>
                <c:pt idx="36">
                  <c:v>7.2947586049970875E-4</c:v>
                </c:pt>
                <c:pt idx="37">
                  <c:v>3.5369495906218325E-5</c:v>
                </c:pt>
                <c:pt idx="38">
                  <c:v>1.8286420384846092E-5</c:v>
                </c:pt>
                <c:pt idx="39">
                  <c:v>1.1662668071075865E-4</c:v>
                </c:pt>
                <c:pt idx="40">
                  <c:v>1.3794819192626954E-4</c:v>
                </c:pt>
                <c:pt idx="41">
                  <c:v>1.0005893110656066E-6</c:v>
                </c:pt>
                <c:pt idx="42">
                  <c:v>5.2186415670756687E-4</c:v>
                </c:pt>
                <c:pt idx="43">
                  <c:v>2.4530343738201352E-5</c:v>
                </c:pt>
                <c:pt idx="44">
                  <c:v>9.0901026279139891E-4</c:v>
                </c:pt>
                <c:pt idx="45">
                  <c:v>1.2166339605458606E-5</c:v>
                </c:pt>
                <c:pt idx="46">
                  <c:v>1.9551757459608565E-5</c:v>
                </c:pt>
                <c:pt idx="47">
                  <c:v>5.8248208796070691E-4</c:v>
                </c:pt>
                <c:pt idx="48">
                  <c:v>4.3347908045281858E-4</c:v>
                </c:pt>
                <c:pt idx="49">
                  <c:v>1.5909755802826311E-3</c:v>
                </c:pt>
                <c:pt idx="50">
                  <c:v>4.2765056561845432E-4</c:v>
                </c:pt>
                <c:pt idx="51">
                  <c:v>1.5248769913391269E-6</c:v>
                </c:pt>
                <c:pt idx="52">
                  <c:v>6.510961145514482E-5</c:v>
                </c:pt>
                <c:pt idx="53">
                  <c:v>6.4071527010824307E-5</c:v>
                </c:pt>
                <c:pt idx="54">
                  <c:v>2.2588786157834458E-7</c:v>
                </c:pt>
                <c:pt idx="55">
                  <c:v>3.1528289877241352E-5</c:v>
                </c:pt>
                <c:pt idx="56">
                  <c:v>3.2040619946502492E-4</c:v>
                </c:pt>
                <c:pt idx="57">
                  <c:v>1.0458516685250618E-4</c:v>
                </c:pt>
                <c:pt idx="58">
                  <c:v>3.2094320026532152E-5</c:v>
                </c:pt>
                <c:pt idx="59">
                  <c:v>4.2284258593582263E-6</c:v>
                </c:pt>
                <c:pt idx="60">
                  <c:v>2.061359084399928E-4</c:v>
                </c:pt>
                <c:pt idx="61">
                  <c:v>3.500779393207463E-5</c:v>
                </c:pt>
                <c:pt idx="62">
                  <c:v>4.85414018003136E-6</c:v>
                </c:pt>
                <c:pt idx="63">
                  <c:v>4.1809458193503056E-5</c:v>
                </c:pt>
                <c:pt idx="64">
                  <c:v>6.4052413753504592E-4</c:v>
                </c:pt>
                <c:pt idx="65">
                  <c:v>4.3609430881795293E-5</c:v>
                </c:pt>
                <c:pt idx="66">
                  <c:v>4.2895756915159633E-8</c:v>
                </c:pt>
                <c:pt idx="67">
                  <c:v>1.009064515621212E-4</c:v>
                </c:pt>
                <c:pt idx="68">
                  <c:v>1.3735413915014053E-4</c:v>
                </c:pt>
                <c:pt idx="69">
                  <c:v>9.3692951171365287E-5</c:v>
                </c:pt>
                <c:pt idx="70">
                  <c:v>8.3218507922919627E-5</c:v>
                </c:pt>
                <c:pt idx="71">
                  <c:v>4.5122545759516475E-6</c:v>
                </c:pt>
                <c:pt idx="72">
                  <c:v>2.0128956152827965E-5</c:v>
                </c:pt>
                <c:pt idx="73">
                  <c:v>2.3686247254412667E-5</c:v>
                </c:pt>
                <c:pt idx="74">
                  <c:v>1.6914426793620259E-5</c:v>
                </c:pt>
                <c:pt idx="75">
                  <c:v>2.2842189593458737E-4</c:v>
                </c:pt>
                <c:pt idx="76">
                  <c:v>3.181846636776824E-6</c:v>
                </c:pt>
                <c:pt idx="77">
                  <c:v>9.3464401167615699E-5</c:v>
                </c:pt>
                <c:pt idx="78">
                  <c:v>1.9503682791593125E-5</c:v>
                </c:pt>
                <c:pt idx="79">
                  <c:v>3.0627075972172163E-7</c:v>
                </c:pt>
                <c:pt idx="80">
                  <c:v>1.0664992238262614E-5</c:v>
                </c:pt>
                <c:pt idx="81">
                  <c:v>7.1257363110176E-5</c:v>
                </c:pt>
                <c:pt idx="82">
                  <c:v>2.0774989590578838E-6</c:v>
                </c:pt>
                <c:pt idx="83">
                  <c:v>5.4620068674592697E-6</c:v>
                </c:pt>
                <c:pt idx="84">
                  <c:v>4.7555726257487717E-5</c:v>
                </c:pt>
                <c:pt idx="85">
                  <c:v>7.6286917582889724E-4</c:v>
                </c:pt>
                <c:pt idx="86">
                  <c:v>1.8248966223379347E-4</c:v>
                </c:pt>
                <c:pt idx="87">
                  <c:v>3.7783136178024467E-4</c:v>
                </c:pt>
                <c:pt idx="88">
                  <c:v>5.6258468735116313E-6</c:v>
                </c:pt>
                <c:pt idx="89">
                  <c:v>4.2045917655466095E-4</c:v>
                </c:pt>
                <c:pt idx="90">
                  <c:v>3.0371748662632133E-4</c:v>
                </c:pt>
                <c:pt idx="91">
                  <c:v>1.3550259244276625E-6</c:v>
                </c:pt>
                <c:pt idx="92">
                  <c:v>3.3860167675704117E-7</c:v>
                </c:pt>
                <c:pt idx="93">
                  <c:v>2.6567739993482799E-5</c:v>
                </c:pt>
                <c:pt idx="94">
                  <c:v>1.6725657266007272E-4</c:v>
                </c:pt>
                <c:pt idx="95">
                  <c:v>2.2226086999956453E-6</c:v>
                </c:pt>
                <c:pt idx="96">
                  <c:v>3.2008651597113694E-4</c:v>
                </c:pt>
                <c:pt idx="97">
                  <c:v>1.6817774106142047E-5</c:v>
                </c:pt>
                <c:pt idx="98">
                  <c:v>4.7657550826078971E-4</c:v>
                </c:pt>
                <c:pt idx="99">
                  <c:v>2.8146320623773226E-5</c:v>
                </c:pt>
                <c:pt idx="100">
                  <c:v>3.4813764329791439E-4</c:v>
                </c:pt>
                <c:pt idx="101">
                  <c:v>4.6712724409207998E-6</c:v>
                </c:pt>
                <c:pt idx="102">
                  <c:v>1.0174673425465032E-4</c:v>
                </c:pt>
                <c:pt idx="103">
                  <c:v>2.019102278621672E-4</c:v>
                </c:pt>
                <c:pt idx="104">
                  <c:v>1.2100708234497675E-6</c:v>
                </c:pt>
                <c:pt idx="105">
                  <c:v>3.0630835431622505E-4</c:v>
                </c:pt>
                <c:pt idx="106">
                  <c:v>1.6708810781550259E-4</c:v>
                </c:pt>
                <c:pt idx="107">
                  <c:v>9.0164926994893484E-5</c:v>
                </c:pt>
                <c:pt idx="108">
                  <c:v>7.8380380687524352E-6</c:v>
                </c:pt>
                <c:pt idx="109">
                  <c:v>2.7788303908098625E-6</c:v>
                </c:pt>
                <c:pt idx="110">
                  <c:v>9.9611425397749492E-6</c:v>
                </c:pt>
                <c:pt idx="111">
                  <c:v>2.937984752214146E-7</c:v>
                </c:pt>
                <c:pt idx="112">
                  <c:v>5.0036250196230487E-5</c:v>
                </c:pt>
                <c:pt idx="113">
                  <c:v>6.9159420438994241E-5</c:v>
                </c:pt>
                <c:pt idx="114">
                  <c:v>2.0126058157790943E-4</c:v>
                </c:pt>
                <c:pt idx="115">
                  <c:v>1.8219850928360566E-4</c:v>
                </c:pt>
                <c:pt idx="116">
                  <c:v>6.086754386379397E-4</c:v>
                </c:pt>
                <c:pt idx="117">
                  <c:v>4.0114095935888175E-3</c:v>
                </c:pt>
                <c:pt idx="118">
                  <c:v>1.3723208415330021E-3</c:v>
                </c:pt>
                <c:pt idx="119">
                  <c:v>1.2608750702878125E-4</c:v>
                </c:pt>
                <c:pt idx="120">
                  <c:v>7.4238516041645272E-4</c:v>
                </c:pt>
                <c:pt idx="121">
                  <c:v>1.7782736227664803E-6</c:v>
                </c:pt>
                <c:pt idx="122">
                  <c:v>1.2360855184047404E-5</c:v>
                </c:pt>
                <c:pt idx="123">
                  <c:v>4.892539391854133E-5</c:v>
                </c:pt>
                <c:pt idx="124">
                  <c:v>1.1779510728950775E-5</c:v>
                </c:pt>
                <c:pt idx="125">
                  <c:v>7.8050672630054774E-4</c:v>
                </c:pt>
                <c:pt idx="126">
                  <c:v>2.9185503655390166E-4</c:v>
                </c:pt>
                <c:pt idx="127">
                  <c:v>1.2609494350178477E-4</c:v>
                </c:pt>
                <c:pt idx="128">
                  <c:v>2.3692830669542035E-5</c:v>
                </c:pt>
                <c:pt idx="129">
                  <c:v>2.8091348813570746E-4</c:v>
                </c:pt>
                <c:pt idx="130">
                  <c:v>2.0287125964070825E-6</c:v>
                </c:pt>
                <c:pt idx="131">
                  <c:v>1.8144782150962625E-4</c:v>
                </c:pt>
                <c:pt idx="132">
                  <c:v>4.2925066470163607E-4</c:v>
                </c:pt>
                <c:pt idx="133">
                  <c:v>2.1209125284435723E-3</c:v>
                </c:pt>
                <c:pt idx="134">
                  <c:v>3.9502964646690662E-4</c:v>
                </c:pt>
                <c:pt idx="135">
                  <c:v>4.7649330213868918E-6</c:v>
                </c:pt>
                <c:pt idx="136">
                  <c:v>1.4830979435807407E-3</c:v>
                </c:pt>
                <c:pt idx="137">
                  <c:v>2.025750537639986E-4</c:v>
                </c:pt>
                <c:pt idx="138">
                  <c:v>4.1684362868853447E-4</c:v>
                </c:pt>
                <c:pt idx="139">
                  <c:v>3.0472559255519728E-3</c:v>
                </c:pt>
                <c:pt idx="140">
                  <c:v>9.6655505237990197E-4</c:v>
                </c:pt>
                <c:pt idx="141">
                  <c:v>1.2229185811078482E-3</c:v>
                </c:pt>
                <c:pt idx="142">
                  <c:v>4.9640678106074193E-4</c:v>
                </c:pt>
                <c:pt idx="143">
                  <c:v>4.3746578538528171E-3</c:v>
                </c:pt>
                <c:pt idx="144">
                  <c:v>2.4997481206239197E-3</c:v>
                </c:pt>
                <c:pt idx="145">
                  <c:v>2.0831166216720601E-3</c:v>
                </c:pt>
                <c:pt idx="146">
                  <c:v>9.4496531243020085E-3</c:v>
                </c:pt>
                <c:pt idx="147">
                  <c:v>9.4953771587873732E-3</c:v>
                </c:pt>
                <c:pt idx="148">
                  <c:v>2.3644922834706279E-2</c:v>
                </c:pt>
                <c:pt idx="149">
                  <c:v>5.3296528412821796E-4</c:v>
                </c:pt>
                <c:pt idx="150">
                  <c:v>2.7558093710413842E-4</c:v>
                </c:pt>
                <c:pt idx="151">
                  <c:v>1.6914118637452551E-3</c:v>
                </c:pt>
                <c:pt idx="152">
                  <c:v>5.0416509799819809E-4</c:v>
                </c:pt>
                <c:pt idx="153">
                  <c:v>1.198123688345654E-4</c:v>
                </c:pt>
                <c:pt idx="154">
                  <c:v>6.9542835433155882E-3</c:v>
                </c:pt>
                <c:pt idx="155">
                  <c:v>9.0473470053014705E-4</c:v>
                </c:pt>
                <c:pt idx="156">
                  <c:v>1.9920683388852498E-3</c:v>
                </c:pt>
                <c:pt idx="157">
                  <c:v>1.6749872190312538E-3</c:v>
                </c:pt>
                <c:pt idx="158">
                  <c:v>3.2238814546889788E-3</c:v>
                </c:pt>
                <c:pt idx="159">
                  <c:v>2.6101756565431282E-5</c:v>
                </c:pt>
                <c:pt idx="160">
                  <c:v>1.9469966778209574E-3</c:v>
                </c:pt>
                <c:pt idx="161">
                  <c:v>7.8745528954180416E-5</c:v>
                </c:pt>
                <c:pt idx="162">
                  <c:v>6.5926463896674422E-4</c:v>
                </c:pt>
                <c:pt idx="163">
                  <c:v>5.0626891404583693E-3</c:v>
                </c:pt>
                <c:pt idx="164">
                  <c:v>3.8490599365707882E-4</c:v>
                </c:pt>
                <c:pt idx="165">
                  <c:v>1.0093895896596619E-3</c:v>
                </c:pt>
                <c:pt idx="166">
                  <c:v>2.712238023625288E-5</c:v>
                </c:pt>
                <c:pt idx="167">
                  <c:v>5.2253267631792647E-6</c:v>
                </c:pt>
                <c:pt idx="168">
                  <c:v>3.6683458093887439E-4</c:v>
                </c:pt>
                <c:pt idx="169">
                  <c:v>4.5669308870630277E-5</c:v>
                </c:pt>
                <c:pt idx="170">
                  <c:v>1.6620221933731223E-5</c:v>
                </c:pt>
                <c:pt idx="171">
                  <c:v>2.8298897389529939E-4</c:v>
                </c:pt>
                <c:pt idx="172">
                  <c:v>3.1301037593247035E-5</c:v>
                </c:pt>
                <c:pt idx="173">
                  <c:v>1.8179722565288354E-3</c:v>
                </c:pt>
                <c:pt idx="174">
                  <c:v>4.2315886254340618E-3</c:v>
                </c:pt>
                <c:pt idx="175">
                  <c:v>2.4069496592428412E-4</c:v>
                </c:pt>
                <c:pt idx="176">
                  <c:v>6.9348767648920516E-4</c:v>
                </c:pt>
                <c:pt idx="177">
                  <c:v>1.8533056185494071E-4</c:v>
                </c:pt>
                <c:pt idx="178">
                  <c:v>6.1427614703150283E-4</c:v>
                </c:pt>
                <c:pt idx="179">
                  <c:v>3.5811632334014736E-3</c:v>
                </c:pt>
                <c:pt idx="180">
                  <c:v>2.7833333493056888E-3</c:v>
                </c:pt>
                <c:pt idx="181">
                  <c:v>1.4378214581960429E-4</c:v>
                </c:pt>
                <c:pt idx="182">
                  <c:v>2.1532585097270868E-4</c:v>
                </c:pt>
                <c:pt idx="183">
                  <c:v>7.7079449905096954E-5</c:v>
                </c:pt>
                <c:pt idx="184">
                  <c:v>4.540356341038713E-5</c:v>
                </c:pt>
                <c:pt idx="185">
                  <c:v>1.7674181415342887E-4</c:v>
                </c:pt>
                <c:pt idx="186">
                  <c:v>2.6484468399837779E-5</c:v>
                </c:pt>
                <c:pt idx="187">
                  <c:v>1.5217499925199677E-5</c:v>
                </c:pt>
                <c:pt idx="188">
                  <c:v>2.117959217728645E-4</c:v>
                </c:pt>
                <c:pt idx="189">
                  <c:v>5.8013260570899926E-4</c:v>
                </c:pt>
                <c:pt idx="190">
                  <c:v>6.8936377604029986E-5</c:v>
                </c:pt>
                <c:pt idx="191">
                  <c:v>3.7981283161097744E-4</c:v>
                </c:pt>
                <c:pt idx="192">
                  <c:v>1.186905929059758E-4</c:v>
                </c:pt>
                <c:pt idx="193">
                  <c:v>2.9448042597632411E-4</c:v>
                </c:pt>
                <c:pt idx="194">
                  <c:v>3.4345040331210126E-3</c:v>
                </c:pt>
                <c:pt idx="195">
                  <c:v>3.7892941789166146E-5</c:v>
                </c:pt>
                <c:pt idx="196">
                  <c:v>2.2794612546915899E-4</c:v>
                </c:pt>
                <c:pt idx="197">
                  <c:v>1.3463941950540492E-4</c:v>
                </c:pt>
                <c:pt idx="198">
                  <c:v>1.7598384392761599E-4</c:v>
                </c:pt>
                <c:pt idx="199">
                  <c:v>2.6212825680121233E-4</c:v>
                </c:pt>
                <c:pt idx="200">
                  <c:v>2.6977609465686931E-6</c:v>
                </c:pt>
                <c:pt idx="201">
                  <c:v>8.9096746700838931E-4</c:v>
                </c:pt>
                <c:pt idx="202">
                  <c:v>1.2156629681376007E-5</c:v>
                </c:pt>
                <c:pt idx="203">
                  <c:v>1.2235195641841523E-4</c:v>
                </c:pt>
                <c:pt idx="204">
                  <c:v>2.8755358510102581E-4</c:v>
                </c:pt>
                <c:pt idx="205">
                  <c:v>3.8432580448153481E-4</c:v>
                </c:pt>
                <c:pt idx="206">
                  <c:v>7.4323190026724121E-6</c:v>
                </c:pt>
                <c:pt idx="207">
                  <c:v>9.5691529258124463E-4</c:v>
                </c:pt>
                <c:pt idx="208">
                  <c:v>6.6611747067896562E-5</c:v>
                </c:pt>
                <c:pt idx="209">
                  <c:v>2.846906588597686E-3</c:v>
                </c:pt>
                <c:pt idx="210">
                  <c:v>3.3571194888658393E-4</c:v>
                </c:pt>
                <c:pt idx="211">
                  <c:v>2.8913458114601149E-4</c:v>
                </c:pt>
                <c:pt idx="212">
                  <c:v>1.8110169229721096E-4</c:v>
                </c:pt>
                <c:pt idx="213">
                  <c:v>2.5942547911314444E-7</c:v>
                </c:pt>
                <c:pt idx="214">
                  <c:v>3.0250053736148283E-6</c:v>
                </c:pt>
                <c:pt idx="215">
                  <c:v>1.4416640140011469E-4</c:v>
                </c:pt>
                <c:pt idx="216">
                  <c:v>3.23697498312816E-6</c:v>
                </c:pt>
                <c:pt idx="217">
                  <c:v>1.5738595937972306E-4</c:v>
                </c:pt>
                <c:pt idx="218">
                  <c:v>1.1917955498437411E-3</c:v>
                </c:pt>
                <c:pt idx="219">
                  <c:v>4.996120600196112E-5</c:v>
                </c:pt>
                <c:pt idx="220">
                  <c:v>7.5387897484286816E-3</c:v>
                </c:pt>
                <c:pt idx="221">
                  <c:v>4.361285402826785E-4</c:v>
                </c:pt>
                <c:pt idx="222">
                  <c:v>8.2518085283670068E-4</c:v>
                </c:pt>
                <c:pt idx="223">
                  <c:v>2.0357935947850386E-3</c:v>
                </c:pt>
                <c:pt idx="224">
                  <c:v>3.0760750061422526E-4</c:v>
                </c:pt>
                <c:pt idx="225">
                  <c:v>8.3900067711308046E-4</c:v>
                </c:pt>
                <c:pt idx="226">
                  <c:v>5.8126806931657826E-6</c:v>
                </c:pt>
                <c:pt idx="227">
                  <c:v>1.2610353178671524E-4</c:v>
                </c:pt>
                <c:pt idx="228">
                  <c:v>1.4211920156999073E-5</c:v>
                </c:pt>
                <c:pt idx="229">
                  <c:v>5.4223950529999997E-6</c:v>
                </c:pt>
                <c:pt idx="230">
                  <c:v>6.2902449051686394E-4</c:v>
                </c:pt>
                <c:pt idx="231">
                  <c:v>9.3008008465452333E-6</c:v>
                </c:pt>
                <c:pt idx="232">
                  <c:v>5.2515792909632551E-6</c:v>
                </c:pt>
                <c:pt idx="233">
                  <c:v>7.2981022189253156E-6</c:v>
                </c:pt>
                <c:pt idx="234">
                  <c:v>2.0750534602587994E-5</c:v>
                </c:pt>
                <c:pt idx="235">
                  <c:v>1.9346971462321752E-4</c:v>
                </c:pt>
                <c:pt idx="236">
                  <c:v>2.2701105571687192E-4</c:v>
                </c:pt>
                <c:pt idx="237">
                  <c:v>6.0949955646242982E-5</c:v>
                </c:pt>
                <c:pt idx="238">
                  <c:v>9.4721284606207761E-4</c:v>
                </c:pt>
                <c:pt idx="239">
                  <c:v>6.656479299386241E-5</c:v>
                </c:pt>
                <c:pt idx="240">
                  <c:v>1.4449329030266088E-4</c:v>
                </c:pt>
                <c:pt idx="241">
                  <c:v>2.1261100971121762E-4</c:v>
                </c:pt>
                <c:pt idx="242">
                  <c:v>1.8718055737116526E-4</c:v>
                </c:pt>
                <c:pt idx="243">
                  <c:v>2.6763064440511884E-5</c:v>
                </c:pt>
                <c:pt idx="244">
                  <c:v>6.1745985689066023E-3</c:v>
                </c:pt>
                <c:pt idx="245">
                  <c:v>4.574938668499085E-5</c:v>
                </c:pt>
                <c:pt idx="246">
                  <c:v>7.2074632086760579E-5</c:v>
                </c:pt>
                <c:pt idx="247">
                  <c:v>8.0997532700451503E-6</c:v>
                </c:pt>
                <c:pt idx="248">
                  <c:v>3.95027084779248E-3</c:v>
                </c:pt>
                <c:pt idx="249">
                  <c:v>1.4022265130360132E-4</c:v>
                </c:pt>
                <c:pt idx="250">
                  <c:v>4.1916013060192963E-4</c:v>
                </c:pt>
                <c:pt idx="251">
                  <c:v>2.7430920690422263E-4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5-614C-B2F5-2AF3B1706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27407"/>
        <c:axId val="254252063"/>
      </c:lineChart>
      <c:catAx>
        <c:axId val="25432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254252063"/>
        <c:crosses val="autoZero"/>
        <c:auto val="1"/>
        <c:lblAlgn val="ctr"/>
        <c:lblOffset val="100"/>
        <c:noMultiLvlLbl val="0"/>
      </c:catAx>
      <c:valAx>
        <c:axId val="2542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25432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GBM!$E$6:$DA$6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5.5334619147385737E-2</c:v>
                </c:pt>
                <c:pt idx="2">
                  <c:v>0.17227132996465147</c:v>
                </c:pt>
                <c:pt idx="3">
                  <c:v>0.32798204055761004</c:v>
                </c:pt>
                <c:pt idx="4">
                  <c:v>0.45152268479340729</c:v>
                </c:pt>
                <c:pt idx="5">
                  <c:v>0.31959685191310228</c:v>
                </c:pt>
                <c:pt idx="6">
                  <c:v>9.3292741048006111E-2</c:v>
                </c:pt>
                <c:pt idx="7">
                  <c:v>9.1366983310971595E-2</c:v>
                </c:pt>
                <c:pt idx="8">
                  <c:v>0.14051865699085805</c:v>
                </c:pt>
                <c:pt idx="9">
                  <c:v>0.16676163219804496</c:v>
                </c:pt>
                <c:pt idx="10">
                  <c:v>0.12022344566144599</c:v>
                </c:pt>
                <c:pt idx="11">
                  <c:v>0.11645017318808676</c:v>
                </c:pt>
                <c:pt idx="12">
                  <c:v>0.1271262260327638</c:v>
                </c:pt>
                <c:pt idx="13">
                  <c:v>0.17218704489650344</c:v>
                </c:pt>
                <c:pt idx="14">
                  <c:v>0.18301561683584533</c:v>
                </c:pt>
                <c:pt idx="15">
                  <c:v>9.8538345241843905E-2</c:v>
                </c:pt>
                <c:pt idx="16">
                  <c:v>0.16192124934535534</c:v>
                </c:pt>
                <c:pt idx="17">
                  <c:v>0.24810811406445787</c:v>
                </c:pt>
                <c:pt idx="18">
                  <c:v>4.0476836740154259E-2</c:v>
                </c:pt>
                <c:pt idx="19">
                  <c:v>1.914948871224588E-2</c:v>
                </c:pt>
                <c:pt idx="20">
                  <c:v>-0.28267238412711787</c:v>
                </c:pt>
                <c:pt idx="21">
                  <c:v>-0.27590006684418883</c:v>
                </c:pt>
                <c:pt idx="22">
                  <c:v>-0.15703480308350543</c:v>
                </c:pt>
                <c:pt idx="23">
                  <c:v>-0.13174252477969298</c:v>
                </c:pt>
                <c:pt idx="24">
                  <c:v>-0.18022266325974071</c:v>
                </c:pt>
                <c:pt idx="25">
                  <c:v>-0.29470227652952041</c:v>
                </c:pt>
                <c:pt idx="26">
                  <c:v>-0.13286312335729109</c:v>
                </c:pt>
                <c:pt idx="27">
                  <c:v>-0.20667071523165303</c:v>
                </c:pt>
                <c:pt idx="28">
                  <c:v>-0.42305532966527293</c:v>
                </c:pt>
                <c:pt idx="29">
                  <c:v>-0.38210718173091751</c:v>
                </c:pt>
                <c:pt idx="30">
                  <c:v>-0.44784039901948658</c:v>
                </c:pt>
                <c:pt idx="31">
                  <c:v>-0.60884823274947841</c:v>
                </c:pt>
                <c:pt idx="32">
                  <c:v>-0.59337736710603661</c:v>
                </c:pt>
                <c:pt idx="33">
                  <c:v>-0.50462830342425902</c:v>
                </c:pt>
                <c:pt idx="34">
                  <c:v>-0.4715196933584816</c:v>
                </c:pt>
                <c:pt idx="35">
                  <c:v>-0.52726756021489229</c:v>
                </c:pt>
                <c:pt idx="36">
                  <c:v>-0.38645151093941299</c:v>
                </c:pt>
                <c:pt idx="37">
                  <c:v>-0.3736402692465986</c:v>
                </c:pt>
                <c:pt idx="38">
                  <c:v>-0.23234976008494829</c:v>
                </c:pt>
                <c:pt idx="39">
                  <c:v>-0.2514952782781037</c:v>
                </c:pt>
                <c:pt idx="40">
                  <c:v>-0.22866655597450389</c:v>
                </c:pt>
                <c:pt idx="41">
                  <c:v>-0.38656139673192547</c:v>
                </c:pt>
                <c:pt idx="42">
                  <c:v>-0.38860982029804486</c:v>
                </c:pt>
                <c:pt idx="43">
                  <c:v>-0.31228252457931466</c:v>
                </c:pt>
                <c:pt idx="44">
                  <c:v>-0.34294939571970784</c:v>
                </c:pt>
                <c:pt idx="45">
                  <c:v>-0.26496622395868219</c:v>
                </c:pt>
                <c:pt idx="46">
                  <c:v>-0.15513364089158119</c:v>
                </c:pt>
                <c:pt idx="47">
                  <c:v>-0.13535996091841948</c:v>
                </c:pt>
                <c:pt idx="48">
                  <c:v>2.4495277721903574E-2</c:v>
                </c:pt>
                <c:pt idx="49">
                  <c:v>0.1140113090932512</c:v>
                </c:pt>
                <c:pt idx="50">
                  <c:v>7.1030423712385021E-2</c:v>
                </c:pt>
                <c:pt idx="51">
                  <c:v>-8.6710428417934443E-3</c:v>
                </c:pt>
                <c:pt idx="52">
                  <c:v>1.5805623214365735E-2</c:v>
                </c:pt>
                <c:pt idx="53">
                  <c:v>-2.9123122608032407E-2</c:v>
                </c:pt>
                <c:pt idx="54">
                  <c:v>-9.1972845591011196E-2</c:v>
                </c:pt>
                <c:pt idx="55">
                  <c:v>-0.10816385750292556</c:v>
                </c:pt>
                <c:pt idx="56">
                  <c:v>-0.19343094236078071</c:v>
                </c:pt>
                <c:pt idx="57">
                  <c:v>-6.5843452508752925E-2</c:v>
                </c:pt>
                <c:pt idx="58">
                  <c:v>2.9989703274484053E-2</c:v>
                </c:pt>
                <c:pt idx="59">
                  <c:v>3.7008592040284838E-2</c:v>
                </c:pt>
                <c:pt idx="60">
                  <c:v>0.2632470401010249</c:v>
                </c:pt>
                <c:pt idx="61">
                  <c:v>0.27877244644574561</c:v>
                </c:pt>
                <c:pt idx="62">
                  <c:v>0.4477755704704296</c:v>
                </c:pt>
                <c:pt idx="63">
                  <c:v>0.51164340044248069</c:v>
                </c:pt>
                <c:pt idx="64">
                  <c:v>0.40422525277230859</c:v>
                </c:pt>
                <c:pt idx="65">
                  <c:v>0.4279281509137387</c:v>
                </c:pt>
                <c:pt idx="66">
                  <c:v>0.3599131229553002</c:v>
                </c:pt>
                <c:pt idx="67">
                  <c:v>0.36491273834631177</c:v>
                </c:pt>
                <c:pt idx="68">
                  <c:v>0.37273788686700715</c:v>
                </c:pt>
                <c:pt idx="69">
                  <c:v>0.39905249480861293</c:v>
                </c:pt>
                <c:pt idx="70">
                  <c:v>0.37300785825916055</c:v>
                </c:pt>
                <c:pt idx="71">
                  <c:v>0.39146679589871181</c:v>
                </c:pt>
                <c:pt idx="72">
                  <c:v>0.56022132806367919</c:v>
                </c:pt>
                <c:pt idx="73">
                  <c:v>0.61948861929840682</c:v>
                </c:pt>
                <c:pt idx="74">
                  <c:v>0.59194081479475091</c:v>
                </c:pt>
                <c:pt idx="75">
                  <c:v>0.51586623998680448</c:v>
                </c:pt>
                <c:pt idx="76">
                  <c:v>0.48144645784897616</c:v>
                </c:pt>
                <c:pt idx="77">
                  <c:v>0.35125409527812224</c:v>
                </c:pt>
                <c:pt idx="78">
                  <c:v>0.44024980736016062</c:v>
                </c:pt>
                <c:pt idx="79">
                  <c:v>0.67510100627578129</c:v>
                </c:pt>
                <c:pt idx="80">
                  <c:v>0.66392649114808167</c:v>
                </c:pt>
                <c:pt idx="81">
                  <c:v>0.55305031588787446</c:v>
                </c:pt>
                <c:pt idx="82">
                  <c:v>0.46569107172002577</c:v>
                </c:pt>
                <c:pt idx="83">
                  <c:v>0.55958025124468391</c:v>
                </c:pt>
                <c:pt idx="84">
                  <c:v>0.39715321516696861</c:v>
                </c:pt>
                <c:pt idx="85">
                  <c:v>0.48463876733044148</c:v>
                </c:pt>
                <c:pt idx="86">
                  <c:v>0.56334969412170377</c:v>
                </c:pt>
                <c:pt idx="87">
                  <c:v>0.67242813961537717</c:v>
                </c:pt>
                <c:pt idx="88">
                  <c:v>0.61780343561471385</c:v>
                </c:pt>
                <c:pt idx="89">
                  <c:v>0.48588829824818924</c:v>
                </c:pt>
                <c:pt idx="90">
                  <c:v>0.54561993089527927</c:v>
                </c:pt>
                <c:pt idx="91">
                  <c:v>0.64087637414277276</c:v>
                </c:pt>
                <c:pt idx="92">
                  <c:v>0.71464789602611223</c:v>
                </c:pt>
                <c:pt idx="93">
                  <c:v>0.74525853566737343</c:v>
                </c:pt>
                <c:pt idx="94">
                  <c:v>0.73351600430986685</c:v>
                </c:pt>
                <c:pt idx="95">
                  <c:v>0.91706172279806986</c:v>
                </c:pt>
                <c:pt idx="96">
                  <c:v>1.1100784490921503</c:v>
                </c:pt>
                <c:pt idx="97">
                  <c:v>1.1157968047341749</c:v>
                </c:pt>
                <c:pt idx="98">
                  <c:v>1.0787338871868484</c:v>
                </c:pt>
                <c:pt idx="99">
                  <c:v>1.0579612534674334</c:v>
                </c:pt>
                <c:pt idx="100">
                  <c:v>1.0826712422353408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8-144B-94DF-78445BEAC2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GBM!$E$7:$DA$7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8.7626114187577028E-2</c:v>
                </c:pt>
                <c:pt idx="2">
                  <c:v>0.22203586238022294</c:v>
                </c:pt>
                <c:pt idx="3">
                  <c:v>0.26916199550613262</c:v>
                </c:pt>
                <c:pt idx="4">
                  <c:v>0.2061177609772675</c:v>
                </c:pt>
                <c:pt idx="5">
                  <c:v>0.24278887552427023</c:v>
                </c:pt>
                <c:pt idx="6">
                  <c:v>0.12181719182961111</c:v>
                </c:pt>
                <c:pt idx="7">
                  <c:v>3.445963694944415E-2</c:v>
                </c:pt>
                <c:pt idx="8">
                  <c:v>-0.20364899128185215</c:v>
                </c:pt>
                <c:pt idx="9">
                  <c:v>-6.0342778087306009E-2</c:v>
                </c:pt>
                <c:pt idx="10">
                  <c:v>-7.4916038931876039E-2</c:v>
                </c:pt>
                <c:pt idx="11">
                  <c:v>0.18122474618451767</c:v>
                </c:pt>
                <c:pt idx="12">
                  <c:v>9.811039256746644E-2</c:v>
                </c:pt>
                <c:pt idx="13">
                  <c:v>0.14435520188779039</c:v>
                </c:pt>
                <c:pt idx="14">
                  <c:v>0.14687881133166608</c:v>
                </c:pt>
                <c:pt idx="15">
                  <c:v>0.10616489597528263</c:v>
                </c:pt>
                <c:pt idx="16">
                  <c:v>0.20619746936468134</c:v>
                </c:pt>
                <c:pt idx="17">
                  <c:v>0.28970365067162263</c:v>
                </c:pt>
                <c:pt idx="18">
                  <c:v>0.26078026359353945</c:v>
                </c:pt>
                <c:pt idx="19">
                  <c:v>0.32148379092664892</c:v>
                </c:pt>
                <c:pt idx="20">
                  <c:v>0.31003838467845951</c:v>
                </c:pt>
                <c:pt idx="21">
                  <c:v>0.52765597587991941</c:v>
                </c:pt>
                <c:pt idx="22">
                  <c:v>0.6034549622753288</c:v>
                </c:pt>
                <c:pt idx="23">
                  <c:v>0.6874610451243468</c:v>
                </c:pt>
                <c:pt idx="24">
                  <c:v>0.52416099740595334</c:v>
                </c:pt>
                <c:pt idx="25">
                  <c:v>0.54696930916823083</c:v>
                </c:pt>
                <c:pt idx="26">
                  <c:v>0.5199280137900909</c:v>
                </c:pt>
                <c:pt idx="27">
                  <c:v>0.67413302374326756</c:v>
                </c:pt>
                <c:pt idx="28">
                  <c:v>0.76160975240614537</c:v>
                </c:pt>
                <c:pt idx="29">
                  <c:v>0.88834221804645408</c:v>
                </c:pt>
                <c:pt idx="30">
                  <c:v>0.86903674437169609</c:v>
                </c:pt>
                <c:pt idx="31">
                  <c:v>0.86600917880938777</c:v>
                </c:pt>
                <c:pt idx="32">
                  <c:v>0.79050103498033975</c:v>
                </c:pt>
                <c:pt idx="33">
                  <c:v>0.9329403623681094</c:v>
                </c:pt>
                <c:pt idx="34">
                  <c:v>1.1162791380202743</c:v>
                </c:pt>
                <c:pt idx="35">
                  <c:v>1.0190270039919913</c:v>
                </c:pt>
                <c:pt idx="36">
                  <c:v>1.0942021887051896</c:v>
                </c:pt>
                <c:pt idx="37">
                  <c:v>1.0189072733359428</c:v>
                </c:pt>
                <c:pt idx="38">
                  <c:v>1.0699963916842206</c:v>
                </c:pt>
                <c:pt idx="39">
                  <c:v>0.99910168071542915</c:v>
                </c:pt>
                <c:pt idx="40">
                  <c:v>0.93950337102500125</c:v>
                </c:pt>
                <c:pt idx="41">
                  <c:v>0.9230356563861839</c:v>
                </c:pt>
                <c:pt idx="42">
                  <c:v>0.89214889069851544</c:v>
                </c:pt>
                <c:pt idx="43">
                  <c:v>0.81111629056240764</c:v>
                </c:pt>
                <c:pt idx="44">
                  <c:v>0.79011478774729449</c:v>
                </c:pt>
                <c:pt idx="45">
                  <c:v>0.58533137553828773</c:v>
                </c:pt>
                <c:pt idx="46">
                  <c:v>0.53586425505593582</c:v>
                </c:pt>
                <c:pt idx="47">
                  <c:v>0.51248133197933732</c:v>
                </c:pt>
                <c:pt idx="48">
                  <c:v>0.58870881454161017</c:v>
                </c:pt>
                <c:pt idx="49">
                  <c:v>0.63595621148822423</c:v>
                </c:pt>
                <c:pt idx="50">
                  <c:v>0.69578244935654199</c:v>
                </c:pt>
                <c:pt idx="51">
                  <c:v>0.61937996497508141</c:v>
                </c:pt>
                <c:pt idx="52">
                  <c:v>0.58171726864164053</c:v>
                </c:pt>
                <c:pt idx="53">
                  <c:v>0.75513149038863103</c:v>
                </c:pt>
                <c:pt idx="54">
                  <c:v>0.79453197163756117</c:v>
                </c:pt>
                <c:pt idx="55">
                  <c:v>0.81587534984925969</c:v>
                </c:pt>
                <c:pt idx="56">
                  <c:v>0.94469490666534905</c:v>
                </c:pt>
                <c:pt idx="57">
                  <c:v>0.88083655008952533</c:v>
                </c:pt>
                <c:pt idx="58">
                  <c:v>0.9094066404087654</c:v>
                </c:pt>
                <c:pt idx="59">
                  <c:v>0.78578184336390744</c:v>
                </c:pt>
                <c:pt idx="60">
                  <c:v>0.6797786804076501</c:v>
                </c:pt>
                <c:pt idx="61">
                  <c:v>0.6096510520017232</c:v>
                </c:pt>
                <c:pt idx="62">
                  <c:v>0.55639452800350908</c:v>
                </c:pt>
                <c:pt idx="63">
                  <c:v>0.54798692342953492</c:v>
                </c:pt>
                <c:pt idx="64">
                  <c:v>0.43155151131521663</c:v>
                </c:pt>
                <c:pt idx="65">
                  <c:v>0.24853898233311925</c:v>
                </c:pt>
                <c:pt idx="66">
                  <c:v>0.39974147969189699</c:v>
                </c:pt>
                <c:pt idx="67">
                  <c:v>0.48497195687555228</c:v>
                </c:pt>
                <c:pt idx="68">
                  <c:v>0.49306530621921713</c:v>
                </c:pt>
                <c:pt idx="69">
                  <c:v>0.57466775785560276</c:v>
                </c:pt>
                <c:pt idx="70">
                  <c:v>0.61458918697181331</c:v>
                </c:pt>
                <c:pt idx="71">
                  <c:v>0.58330766507070431</c:v>
                </c:pt>
                <c:pt idx="72">
                  <c:v>0.59023249312002168</c:v>
                </c:pt>
                <c:pt idx="73">
                  <c:v>0.45816215453041342</c:v>
                </c:pt>
                <c:pt idx="74">
                  <c:v>0.48120527577626365</c:v>
                </c:pt>
                <c:pt idx="75">
                  <c:v>0.43310540171809248</c:v>
                </c:pt>
                <c:pt idx="76">
                  <c:v>0.48192980014591819</c:v>
                </c:pt>
                <c:pt idx="77">
                  <c:v>0.65561310864584721</c:v>
                </c:pt>
                <c:pt idx="78">
                  <c:v>0.6513677812476405</c:v>
                </c:pt>
                <c:pt idx="79">
                  <c:v>0.67036136071209862</c:v>
                </c:pt>
                <c:pt idx="80">
                  <c:v>0.70048542249865353</c:v>
                </c:pt>
                <c:pt idx="81">
                  <c:v>0.60460866292912996</c:v>
                </c:pt>
                <c:pt idx="82">
                  <c:v>0.65044778309349993</c:v>
                </c:pt>
                <c:pt idx="83">
                  <c:v>0.70211580492347858</c:v>
                </c:pt>
                <c:pt idx="84">
                  <c:v>0.71551282315084719</c:v>
                </c:pt>
                <c:pt idx="85">
                  <c:v>0.78173065336249858</c:v>
                </c:pt>
                <c:pt idx="86">
                  <c:v>0.59644742734033374</c:v>
                </c:pt>
                <c:pt idx="87">
                  <c:v>0.37295827336982312</c:v>
                </c:pt>
                <c:pt idx="88">
                  <c:v>0.25747789448660541</c:v>
                </c:pt>
                <c:pt idx="89">
                  <c:v>0.20876245060750528</c:v>
                </c:pt>
                <c:pt idx="90">
                  <c:v>0.24396501571267321</c:v>
                </c:pt>
                <c:pt idx="91">
                  <c:v>0.33941768223654861</c:v>
                </c:pt>
                <c:pt idx="92">
                  <c:v>0.20519863883709008</c:v>
                </c:pt>
                <c:pt idx="93">
                  <c:v>0.39666190696094594</c:v>
                </c:pt>
                <c:pt idx="94">
                  <c:v>0.40275423393537263</c:v>
                </c:pt>
                <c:pt idx="95">
                  <c:v>0.43696473000567676</c:v>
                </c:pt>
                <c:pt idx="96">
                  <c:v>0.42070165154022982</c:v>
                </c:pt>
                <c:pt idx="97">
                  <c:v>0.38459903410996721</c:v>
                </c:pt>
                <c:pt idx="98">
                  <c:v>0.17795946345812794</c:v>
                </c:pt>
                <c:pt idx="99">
                  <c:v>5.0670520959442134E-3</c:v>
                </c:pt>
                <c:pt idx="100">
                  <c:v>-7.7024969311881367E-2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8-144B-94DF-78445BEAC2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GBM!$E$8:$DA$8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2.682537274349411E-2</c:v>
                </c:pt>
                <c:pt idx="2">
                  <c:v>5.2869654845538877E-2</c:v>
                </c:pt>
                <c:pt idx="3">
                  <c:v>0.22131673977685595</c:v>
                </c:pt>
                <c:pt idx="4">
                  <c:v>0.32961437108438596</c:v>
                </c:pt>
                <c:pt idx="5">
                  <c:v>0.20502296234906742</c:v>
                </c:pt>
                <c:pt idx="6">
                  <c:v>0.25651094875209174</c:v>
                </c:pt>
                <c:pt idx="7">
                  <c:v>0.26743875044284915</c:v>
                </c:pt>
                <c:pt idx="8">
                  <c:v>0.18356621854802313</c:v>
                </c:pt>
                <c:pt idx="9">
                  <c:v>6.2684916254635431E-2</c:v>
                </c:pt>
                <c:pt idx="10">
                  <c:v>0.1549518093008585</c:v>
                </c:pt>
                <c:pt idx="11">
                  <c:v>0.11353584868650438</c:v>
                </c:pt>
                <c:pt idx="12">
                  <c:v>2.3562742101909284E-2</c:v>
                </c:pt>
                <c:pt idx="13">
                  <c:v>4.4086107719109299E-2</c:v>
                </c:pt>
                <c:pt idx="14">
                  <c:v>2.8347612838400305E-2</c:v>
                </c:pt>
                <c:pt idx="15">
                  <c:v>6.2627935906247809E-2</c:v>
                </c:pt>
                <c:pt idx="16">
                  <c:v>-6.4352017052449875E-2</c:v>
                </c:pt>
                <c:pt idx="17">
                  <c:v>-0.17648139726161871</c:v>
                </c:pt>
                <c:pt idx="18">
                  <c:v>-0.22304046051303805</c:v>
                </c:pt>
                <c:pt idx="19">
                  <c:v>-0.24950286461187623</c:v>
                </c:pt>
                <c:pt idx="20">
                  <c:v>-0.29278969241879976</c:v>
                </c:pt>
                <c:pt idx="21">
                  <c:v>-0.2445536275438577</c:v>
                </c:pt>
                <c:pt idx="22">
                  <c:v>-0.25467864310132676</c:v>
                </c:pt>
                <c:pt idx="23">
                  <c:v>-0.21235003369273889</c:v>
                </c:pt>
                <c:pt idx="24">
                  <c:v>-0.24512459395964778</c:v>
                </c:pt>
                <c:pt idx="25">
                  <c:v>-0.21987805273652189</c:v>
                </c:pt>
                <c:pt idx="26">
                  <c:v>-0.15525870571017408</c:v>
                </c:pt>
                <c:pt idx="27">
                  <c:v>-0.13886154835325626</c:v>
                </c:pt>
                <c:pt idx="28">
                  <c:v>-0.24491583551055351</c:v>
                </c:pt>
                <c:pt idx="29">
                  <c:v>-0.35402676268470762</c:v>
                </c:pt>
                <c:pt idx="30">
                  <c:v>-0.43637287652358581</c:v>
                </c:pt>
                <c:pt idx="31">
                  <c:v>-0.31995765384611047</c:v>
                </c:pt>
                <c:pt idx="32">
                  <c:v>-0.25069777243116009</c:v>
                </c:pt>
                <c:pt idx="33">
                  <c:v>-0.21553906222932134</c:v>
                </c:pt>
                <c:pt idx="34">
                  <c:v>-0.17095050334994244</c:v>
                </c:pt>
                <c:pt idx="35">
                  <c:v>-0.15237200479371332</c:v>
                </c:pt>
                <c:pt idx="36">
                  <c:v>-0.14347866023150707</c:v>
                </c:pt>
                <c:pt idx="37">
                  <c:v>-0.13112583576801426</c:v>
                </c:pt>
                <c:pt idx="38">
                  <c:v>-0.16861920919784579</c:v>
                </c:pt>
                <c:pt idx="39">
                  <c:v>-0.21014995140601672</c:v>
                </c:pt>
                <c:pt idx="40">
                  <c:v>-9.1379470165936574E-2</c:v>
                </c:pt>
                <c:pt idx="41">
                  <c:v>-0.21630141531615588</c:v>
                </c:pt>
                <c:pt idx="42">
                  <c:v>-0.15894280610069403</c:v>
                </c:pt>
                <c:pt idx="43">
                  <c:v>-0.24573592763594782</c:v>
                </c:pt>
                <c:pt idx="44">
                  <c:v>-0.47360588458633174</c:v>
                </c:pt>
                <c:pt idx="45">
                  <c:v>-0.57903541901996392</c:v>
                </c:pt>
                <c:pt idx="46">
                  <c:v>-0.69994147934658357</c:v>
                </c:pt>
                <c:pt idx="47">
                  <c:v>-0.82818435187872075</c:v>
                </c:pt>
                <c:pt idx="48">
                  <c:v>-0.83996426069551633</c:v>
                </c:pt>
                <c:pt idx="49">
                  <c:v>-0.83069625258256219</c:v>
                </c:pt>
                <c:pt idx="50">
                  <c:v>-0.79030010973596609</c:v>
                </c:pt>
                <c:pt idx="51">
                  <c:v>-0.84347666421681722</c:v>
                </c:pt>
                <c:pt idx="52">
                  <c:v>-0.69046089424306656</c:v>
                </c:pt>
                <c:pt idx="53">
                  <c:v>-0.55516713459652123</c:v>
                </c:pt>
                <c:pt idx="54">
                  <c:v>-0.5165543991527608</c:v>
                </c:pt>
                <c:pt idx="55">
                  <c:v>-0.58391759714656877</c:v>
                </c:pt>
                <c:pt idx="56">
                  <c:v>-0.43518826614562622</c:v>
                </c:pt>
                <c:pt idx="57">
                  <c:v>-0.43170046376257681</c:v>
                </c:pt>
                <c:pt idx="58">
                  <c:v>-0.4321617929204401</c:v>
                </c:pt>
                <c:pt idx="59">
                  <c:v>-0.47788249096595609</c:v>
                </c:pt>
                <c:pt idx="60">
                  <c:v>-0.31735412836439814</c:v>
                </c:pt>
                <c:pt idx="61">
                  <c:v>-0.49708510060694189</c:v>
                </c:pt>
                <c:pt idx="62">
                  <c:v>-0.53175056859388625</c:v>
                </c:pt>
                <c:pt idx="63">
                  <c:v>-0.52547029888043106</c:v>
                </c:pt>
                <c:pt idx="64">
                  <c:v>-0.71976288298067392</c:v>
                </c:pt>
                <c:pt idx="65">
                  <c:v>-0.70658614578079593</c:v>
                </c:pt>
                <c:pt idx="66">
                  <c:v>-0.59727637874927486</c:v>
                </c:pt>
                <c:pt idx="67">
                  <c:v>-0.50818326782353185</c:v>
                </c:pt>
                <c:pt idx="68">
                  <c:v>-0.39958179672636418</c:v>
                </c:pt>
                <c:pt idx="69">
                  <c:v>-0.40188529021786512</c:v>
                </c:pt>
                <c:pt idx="70">
                  <c:v>-0.38415021387753695</c:v>
                </c:pt>
                <c:pt idx="71">
                  <c:v>-0.57617769601895619</c:v>
                </c:pt>
                <c:pt idx="72">
                  <c:v>-0.84393390507292598</c:v>
                </c:pt>
                <c:pt idx="73">
                  <c:v>-0.89693483587562073</c:v>
                </c:pt>
                <c:pt idx="74">
                  <c:v>-0.94303829789325377</c:v>
                </c:pt>
                <c:pt idx="75">
                  <c:v>-1.0058261410253018</c:v>
                </c:pt>
                <c:pt idx="76">
                  <c:v>-0.87023831205911295</c:v>
                </c:pt>
                <c:pt idx="77">
                  <c:v>-0.74139020008782641</c:v>
                </c:pt>
                <c:pt idx="78">
                  <c:v>-0.6069719027398468</c:v>
                </c:pt>
                <c:pt idx="79">
                  <c:v>-0.52384937876733628</c:v>
                </c:pt>
                <c:pt idx="80">
                  <c:v>-0.48426474690358023</c:v>
                </c:pt>
                <c:pt idx="81">
                  <c:v>-0.40218208627988045</c:v>
                </c:pt>
                <c:pt idx="82">
                  <c:v>-0.3232945227780209</c:v>
                </c:pt>
                <c:pt idx="83">
                  <c:v>-0.39509871726024959</c:v>
                </c:pt>
                <c:pt idx="84">
                  <c:v>-0.4121921836572453</c:v>
                </c:pt>
                <c:pt idx="85">
                  <c:v>-0.31396041532389585</c:v>
                </c:pt>
                <c:pt idx="86">
                  <c:v>-0.24379325110892652</c:v>
                </c:pt>
                <c:pt idx="87">
                  <c:v>-0.23676835682039288</c:v>
                </c:pt>
                <c:pt idx="88">
                  <c:v>-2.5091569100555489E-2</c:v>
                </c:pt>
                <c:pt idx="89">
                  <c:v>0.10787695655051446</c:v>
                </c:pt>
                <c:pt idx="90">
                  <c:v>0.1045027267652622</c:v>
                </c:pt>
                <c:pt idx="91">
                  <c:v>0.22426637367848323</c:v>
                </c:pt>
                <c:pt idx="92">
                  <c:v>0.2170521099558991</c:v>
                </c:pt>
                <c:pt idx="93">
                  <c:v>0.22752915543321278</c:v>
                </c:pt>
                <c:pt idx="94">
                  <c:v>0.14081786814497976</c:v>
                </c:pt>
                <c:pt idx="95">
                  <c:v>0.2516446979859025</c:v>
                </c:pt>
                <c:pt idx="96">
                  <c:v>0.4311578576842327</c:v>
                </c:pt>
                <c:pt idx="97">
                  <c:v>0.57623376769439483</c:v>
                </c:pt>
                <c:pt idx="98">
                  <c:v>0.65367692366242669</c:v>
                </c:pt>
                <c:pt idx="99">
                  <c:v>0.78923685852267689</c:v>
                </c:pt>
                <c:pt idx="100">
                  <c:v>0.74013487725414584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78-144B-94DF-78445BEAC27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GBM!$E$9:$DA$9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7.9029709829540662E-2</c:v>
                </c:pt>
                <c:pt idx="2">
                  <c:v>0.20803474259939311</c:v>
                </c:pt>
                <c:pt idx="3">
                  <c:v>0.15285468273472991</c:v>
                </c:pt>
                <c:pt idx="4">
                  <c:v>7.4491103111420057E-2</c:v>
                </c:pt>
                <c:pt idx="5">
                  <c:v>-1.1963052471741925E-2</c:v>
                </c:pt>
                <c:pt idx="6">
                  <c:v>7.9130256463849497E-2</c:v>
                </c:pt>
                <c:pt idx="7">
                  <c:v>0.14702275849899091</c:v>
                </c:pt>
                <c:pt idx="8">
                  <c:v>0.1161853386188193</c:v>
                </c:pt>
                <c:pt idx="9">
                  <c:v>0.10217385672014676</c:v>
                </c:pt>
                <c:pt idx="10">
                  <c:v>-1.7420477611321955E-3</c:v>
                </c:pt>
                <c:pt idx="11">
                  <c:v>-9.8443750640587732E-2</c:v>
                </c:pt>
                <c:pt idx="12">
                  <c:v>-8.6847690722449078E-2</c:v>
                </c:pt>
                <c:pt idx="13">
                  <c:v>3.6644961633801987E-2</c:v>
                </c:pt>
                <c:pt idx="14">
                  <c:v>-0.14698722473303219</c:v>
                </c:pt>
                <c:pt idx="15">
                  <c:v>-0.13852752912630312</c:v>
                </c:pt>
                <c:pt idx="16">
                  <c:v>-3.6578611432238978E-2</c:v>
                </c:pt>
                <c:pt idx="17">
                  <c:v>2.8299152118093474E-2</c:v>
                </c:pt>
                <c:pt idx="18">
                  <c:v>-6.9905561775494618E-2</c:v>
                </c:pt>
                <c:pt idx="19">
                  <c:v>3.154230256034804E-2</c:v>
                </c:pt>
                <c:pt idx="20">
                  <c:v>3.2037975244201392E-2</c:v>
                </c:pt>
                <c:pt idx="21">
                  <c:v>-0.11108398524676215</c:v>
                </c:pt>
                <c:pt idx="22">
                  <c:v>-0.1582515934961039</c:v>
                </c:pt>
                <c:pt idx="23">
                  <c:v>-0.13538788220566178</c:v>
                </c:pt>
                <c:pt idx="24">
                  <c:v>-0.12798709135349196</c:v>
                </c:pt>
                <c:pt idx="25">
                  <c:v>-0.15527914849423702</c:v>
                </c:pt>
                <c:pt idx="26">
                  <c:v>-0.27363731664731517</c:v>
                </c:pt>
                <c:pt idx="27">
                  <c:v>-0.28130769037471948</c:v>
                </c:pt>
                <c:pt idx="28">
                  <c:v>-0.24615985709434046</c:v>
                </c:pt>
                <c:pt idx="29">
                  <c:v>-0.14354644603204769</c:v>
                </c:pt>
                <c:pt idx="30">
                  <c:v>-0.37298248088749181</c:v>
                </c:pt>
                <c:pt idx="31">
                  <c:v>-0.42864059648491254</c:v>
                </c:pt>
                <c:pt idx="32">
                  <c:v>-0.44064375653969523</c:v>
                </c:pt>
                <c:pt idx="33">
                  <c:v>-0.40773000054217612</c:v>
                </c:pt>
                <c:pt idx="34">
                  <c:v>-0.29949808213294737</c:v>
                </c:pt>
                <c:pt idx="35">
                  <c:v>-5.6925099695353365E-2</c:v>
                </c:pt>
                <c:pt idx="36">
                  <c:v>-0.10058615509713505</c:v>
                </c:pt>
                <c:pt idx="37">
                  <c:v>-0.1714494576100212</c:v>
                </c:pt>
                <c:pt idx="38">
                  <c:v>-0.15281621501149475</c:v>
                </c:pt>
                <c:pt idx="39">
                  <c:v>-0.24398531674146198</c:v>
                </c:pt>
                <c:pt idx="40">
                  <c:v>-0.25146598051633695</c:v>
                </c:pt>
                <c:pt idx="41">
                  <c:v>-0.2320680218429608</c:v>
                </c:pt>
                <c:pt idx="42">
                  <c:v>-0.25648132841458321</c:v>
                </c:pt>
                <c:pt idx="43">
                  <c:v>-0.15265740390001087</c:v>
                </c:pt>
                <c:pt idx="44">
                  <c:v>-0.23644402249073476</c:v>
                </c:pt>
                <c:pt idx="45">
                  <c:v>-0.20859547389168281</c:v>
                </c:pt>
                <c:pt idx="46">
                  <c:v>-0.24252380180649594</c:v>
                </c:pt>
                <c:pt idx="47">
                  <c:v>-9.3157941433189839E-2</c:v>
                </c:pt>
                <c:pt idx="48">
                  <c:v>3.085530140944516E-2</c:v>
                </c:pt>
                <c:pt idx="49">
                  <c:v>0.17409015017746199</c:v>
                </c:pt>
                <c:pt idx="50">
                  <c:v>0.27567769184053126</c:v>
                </c:pt>
                <c:pt idx="51">
                  <c:v>0.22379441569760139</c:v>
                </c:pt>
                <c:pt idx="52">
                  <c:v>0.29265199396921526</c:v>
                </c:pt>
                <c:pt idx="53">
                  <c:v>0.36919745148403826</c:v>
                </c:pt>
                <c:pt idx="54">
                  <c:v>0.40330508385259861</c:v>
                </c:pt>
                <c:pt idx="55">
                  <c:v>0.28883245572614125</c:v>
                </c:pt>
                <c:pt idx="56">
                  <c:v>0.22513601091153412</c:v>
                </c:pt>
                <c:pt idx="57">
                  <c:v>6.4565260774120975E-2</c:v>
                </c:pt>
                <c:pt idx="58">
                  <c:v>4.4711815453794629E-2</c:v>
                </c:pt>
                <c:pt idx="59">
                  <c:v>0.23807813760672811</c:v>
                </c:pt>
                <c:pt idx="60">
                  <c:v>0.31886487624469873</c:v>
                </c:pt>
                <c:pt idx="61">
                  <c:v>0.23763754084960215</c:v>
                </c:pt>
                <c:pt idx="62">
                  <c:v>0.35364795989895281</c:v>
                </c:pt>
                <c:pt idx="63">
                  <c:v>0.34240730828426097</c:v>
                </c:pt>
                <c:pt idx="64">
                  <c:v>0.2839081479586098</c:v>
                </c:pt>
                <c:pt idx="65">
                  <c:v>0.23607516420401328</c:v>
                </c:pt>
                <c:pt idx="66">
                  <c:v>0.48041611035542231</c:v>
                </c:pt>
                <c:pt idx="67">
                  <c:v>0.6248078148908105</c:v>
                </c:pt>
                <c:pt idx="68">
                  <c:v>0.59024747656162257</c:v>
                </c:pt>
                <c:pt idx="69">
                  <c:v>0.67955438396440804</c:v>
                </c:pt>
                <c:pt idx="70">
                  <c:v>0.68905621043014742</c:v>
                </c:pt>
                <c:pt idx="71">
                  <c:v>0.59841321021550298</c:v>
                </c:pt>
                <c:pt idx="72">
                  <c:v>0.6264732209553755</c:v>
                </c:pt>
                <c:pt idx="73">
                  <c:v>0.53708652257437728</c:v>
                </c:pt>
                <c:pt idx="74">
                  <c:v>0.40489291540824013</c:v>
                </c:pt>
                <c:pt idx="75">
                  <c:v>0.29019368360090148</c:v>
                </c:pt>
                <c:pt idx="76">
                  <c:v>0.15980314925838307</c:v>
                </c:pt>
                <c:pt idx="77">
                  <c:v>1.6140132973562121E-2</c:v>
                </c:pt>
                <c:pt idx="78">
                  <c:v>7.766616556422655E-2</c:v>
                </c:pt>
                <c:pt idx="79">
                  <c:v>0.23775769452329443</c:v>
                </c:pt>
                <c:pt idx="80">
                  <c:v>3.188893880540189E-2</c:v>
                </c:pt>
                <c:pt idx="81">
                  <c:v>-4.4090126174707298E-2</c:v>
                </c:pt>
                <c:pt idx="82">
                  <c:v>1.2074670418783656E-2</c:v>
                </c:pt>
                <c:pt idx="83">
                  <c:v>-5.2923055781446723E-2</c:v>
                </c:pt>
                <c:pt idx="84">
                  <c:v>-0.30923932742838922</c:v>
                </c:pt>
                <c:pt idx="85">
                  <c:v>-0.28273648634181692</c:v>
                </c:pt>
                <c:pt idx="86">
                  <c:v>-0.30395269233987748</c:v>
                </c:pt>
                <c:pt idx="87">
                  <c:v>-0.4689148218771006</c:v>
                </c:pt>
                <c:pt idx="88">
                  <c:v>-0.59717515778994112</c:v>
                </c:pt>
                <c:pt idx="89">
                  <c:v>-0.58623695425786726</c:v>
                </c:pt>
                <c:pt idx="90">
                  <c:v>-0.40758119067095383</c:v>
                </c:pt>
                <c:pt idx="91">
                  <c:v>-0.50535901842016639</c:v>
                </c:pt>
                <c:pt idx="92">
                  <c:v>-0.52931837524634273</c:v>
                </c:pt>
                <c:pt idx="93">
                  <c:v>-0.66873652589917765</c:v>
                </c:pt>
                <c:pt idx="94">
                  <c:v>-0.56608653582400104</c:v>
                </c:pt>
                <c:pt idx="95">
                  <c:v>-0.49986660118906789</c:v>
                </c:pt>
                <c:pt idx="96">
                  <c:v>-0.48733070809332391</c:v>
                </c:pt>
                <c:pt idx="97">
                  <c:v>-0.39472931232346398</c:v>
                </c:pt>
                <c:pt idx="98">
                  <c:v>-0.39068473390428954</c:v>
                </c:pt>
                <c:pt idx="99">
                  <c:v>-0.57405588913739125</c:v>
                </c:pt>
                <c:pt idx="100">
                  <c:v>-0.3243211446786054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78-144B-94DF-78445BEAC27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GBM!$E$10:$DA$10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-0.27430099380536871</c:v>
                </c:pt>
                <c:pt idx="2">
                  <c:v>-0.10737227236176977</c:v>
                </c:pt>
                <c:pt idx="3">
                  <c:v>1.8497784438197246E-2</c:v>
                </c:pt>
                <c:pt idx="4">
                  <c:v>-3.7112751202057856E-2</c:v>
                </c:pt>
                <c:pt idx="5">
                  <c:v>0.12541837075307899</c:v>
                </c:pt>
                <c:pt idx="6">
                  <c:v>0.10524633317773317</c:v>
                </c:pt>
                <c:pt idx="7">
                  <c:v>9.8207249127288135E-2</c:v>
                </c:pt>
                <c:pt idx="8">
                  <c:v>0.13746512785439785</c:v>
                </c:pt>
                <c:pt idx="9">
                  <c:v>0.22221119978387144</c:v>
                </c:pt>
                <c:pt idx="10">
                  <c:v>0.28620052803453994</c:v>
                </c:pt>
                <c:pt idx="11">
                  <c:v>0.24784644803510536</c:v>
                </c:pt>
                <c:pt idx="12">
                  <c:v>0.32842171269846948</c:v>
                </c:pt>
                <c:pt idx="13">
                  <c:v>0.35713562635426827</c:v>
                </c:pt>
                <c:pt idx="14">
                  <c:v>0.42221786024202229</c:v>
                </c:pt>
                <c:pt idx="15">
                  <c:v>0.36954323751062301</c:v>
                </c:pt>
                <c:pt idx="16">
                  <c:v>0.55208619669735592</c:v>
                </c:pt>
                <c:pt idx="17">
                  <c:v>0.47413263491512703</c:v>
                </c:pt>
                <c:pt idx="18">
                  <c:v>0.39078446648034199</c:v>
                </c:pt>
                <c:pt idx="19">
                  <c:v>0.45500984703909636</c:v>
                </c:pt>
                <c:pt idx="20">
                  <c:v>0.56913645689371417</c:v>
                </c:pt>
                <c:pt idx="21">
                  <c:v>0.44778979279625131</c:v>
                </c:pt>
                <c:pt idx="22">
                  <c:v>0.46140548875604476</c:v>
                </c:pt>
                <c:pt idx="23">
                  <c:v>0.52832405788040915</c:v>
                </c:pt>
                <c:pt idx="24">
                  <c:v>0.52057886959282063</c:v>
                </c:pt>
                <c:pt idx="25">
                  <c:v>0.62177192469072495</c:v>
                </c:pt>
                <c:pt idx="26">
                  <c:v>0.68593689455834272</c:v>
                </c:pt>
                <c:pt idx="27">
                  <c:v>0.72676955966821566</c:v>
                </c:pt>
                <c:pt idx="28">
                  <c:v>0.80645547827073549</c:v>
                </c:pt>
                <c:pt idx="29">
                  <c:v>0.80568683811348241</c:v>
                </c:pt>
                <c:pt idx="30">
                  <c:v>0.67950509306336759</c:v>
                </c:pt>
                <c:pt idx="31">
                  <c:v>0.58646457336588587</c:v>
                </c:pt>
                <c:pt idx="32">
                  <c:v>0.58181075091846568</c:v>
                </c:pt>
                <c:pt idx="33">
                  <c:v>0.66435454630271373</c:v>
                </c:pt>
                <c:pt idx="34">
                  <c:v>0.69284595151722483</c:v>
                </c:pt>
                <c:pt idx="35">
                  <c:v>0.90880088288539951</c:v>
                </c:pt>
                <c:pt idx="36">
                  <c:v>0.96877648136617522</c:v>
                </c:pt>
                <c:pt idx="37">
                  <c:v>0.96798980241851662</c:v>
                </c:pt>
                <c:pt idx="38">
                  <c:v>1.0391950782258148</c:v>
                </c:pt>
                <c:pt idx="39">
                  <c:v>0.91618564013512738</c:v>
                </c:pt>
                <c:pt idx="40">
                  <c:v>0.89025506481945316</c:v>
                </c:pt>
                <c:pt idx="41">
                  <c:v>0.82033049451501117</c:v>
                </c:pt>
                <c:pt idx="42">
                  <c:v>0.76859176635466842</c:v>
                </c:pt>
                <c:pt idx="43">
                  <c:v>0.85152521483388766</c:v>
                </c:pt>
                <c:pt idx="44">
                  <c:v>0.69185833194035873</c:v>
                </c:pt>
                <c:pt idx="45">
                  <c:v>0.52706587817837125</c:v>
                </c:pt>
                <c:pt idx="46">
                  <c:v>0.6208236444727242</c:v>
                </c:pt>
                <c:pt idx="47">
                  <c:v>0.76666742618631234</c:v>
                </c:pt>
                <c:pt idx="48">
                  <c:v>0.81425138950127451</c:v>
                </c:pt>
                <c:pt idx="49">
                  <c:v>0.80875697627078069</c:v>
                </c:pt>
                <c:pt idx="50">
                  <c:v>0.91577544536949185</c:v>
                </c:pt>
                <c:pt idx="51">
                  <c:v>0.70539232887257675</c:v>
                </c:pt>
                <c:pt idx="52">
                  <c:v>1.0222670662681355</c:v>
                </c:pt>
                <c:pt idx="53">
                  <c:v>0.98504107424880238</c:v>
                </c:pt>
                <c:pt idx="54">
                  <c:v>1.0254663898138932</c:v>
                </c:pt>
                <c:pt idx="55">
                  <c:v>1.0713170246023649</c:v>
                </c:pt>
                <c:pt idx="56">
                  <c:v>1.0640618216512183</c:v>
                </c:pt>
                <c:pt idx="57">
                  <c:v>1.2707954790774973</c:v>
                </c:pt>
                <c:pt idx="58">
                  <c:v>1.3536085121940744</c:v>
                </c:pt>
                <c:pt idx="59">
                  <c:v>1.3588249896937117</c:v>
                </c:pt>
                <c:pt idx="60">
                  <c:v>1.3567549952011277</c:v>
                </c:pt>
                <c:pt idx="61">
                  <c:v>1.4521822453393465</c:v>
                </c:pt>
                <c:pt idx="62">
                  <c:v>1.3994435712243167</c:v>
                </c:pt>
                <c:pt idx="63">
                  <c:v>1.4694398583319599</c:v>
                </c:pt>
                <c:pt idx="64">
                  <c:v>1.6578102234698404</c:v>
                </c:pt>
                <c:pt idx="65">
                  <c:v>1.6462335205945846</c:v>
                </c:pt>
                <c:pt idx="66">
                  <c:v>1.613278537883714</c:v>
                </c:pt>
                <c:pt idx="67">
                  <c:v>1.5081859326595017</c:v>
                </c:pt>
                <c:pt idx="68">
                  <c:v>1.5960503293688273</c:v>
                </c:pt>
                <c:pt idx="69">
                  <c:v>1.6356208524345228</c:v>
                </c:pt>
                <c:pt idx="70">
                  <c:v>1.5997512707925665</c:v>
                </c:pt>
                <c:pt idx="71">
                  <c:v>1.5049973910793388</c:v>
                </c:pt>
                <c:pt idx="72">
                  <c:v>1.3756024163643856</c:v>
                </c:pt>
                <c:pt idx="73">
                  <c:v>1.3805533705391537</c:v>
                </c:pt>
                <c:pt idx="74">
                  <c:v>1.3398567915287229</c:v>
                </c:pt>
                <c:pt idx="75">
                  <c:v>1.284280586907981</c:v>
                </c:pt>
                <c:pt idx="76">
                  <c:v>1.0879026704571881</c:v>
                </c:pt>
                <c:pt idx="77">
                  <c:v>1.0460262880214453</c:v>
                </c:pt>
                <c:pt idx="78">
                  <c:v>0.91553720361708935</c:v>
                </c:pt>
                <c:pt idx="79">
                  <c:v>0.72295598898566782</c:v>
                </c:pt>
                <c:pt idx="80">
                  <c:v>0.57395638212266509</c:v>
                </c:pt>
                <c:pt idx="81">
                  <c:v>0.487409550119629</c:v>
                </c:pt>
                <c:pt idx="82">
                  <c:v>0.68415501412159196</c:v>
                </c:pt>
                <c:pt idx="83">
                  <c:v>0.68494999072732055</c:v>
                </c:pt>
                <c:pt idx="84">
                  <c:v>0.55828565526151364</c:v>
                </c:pt>
                <c:pt idx="85">
                  <c:v>0.56451828013898864</c:v>
                </c:pt>
                <c:pt idx="86">
                  <c:v>0.59819778063282947</c:v>
                </c:pt>
                <c:pt idx="87">
                  <c:v>0.63707297026181209</c:v>
                </c:pt>
                <c:pt idx="88">
                  <c:v>0.62513186003186583</c:v>
                </c:pt>
                <c:pt idx="89">
                  <c:v>0.52072271794205882</c:v>
                </c:pt>
                <c:pt idx="90">
                  <c:v>0.48379863018890018</c:v>
                </c:pt>
                <c:pt idx="91">
                  <c:v>0.57192283702176061</c:v>
                </c:pt>
                <c:pt idx="92">
                  <c:v>0.62126938941258414</c:v>
                </c:pt>
                <c:pt idx="93">
                  <c:v>0.64488761575775877</c:v>
                </c:pt>
                <c:pt idx="94">
                  <c:v>0.7274568061503226</c:v>
                </c:pt>
                <c:pt idx="95">
                  <c:v>0.86222863213507417</c:v>
                </c:pt>
                <c:pt idx="96">
                  <c:v>0.81285718456231482</c:v>
                </c:pt>
                <c:pt idx="97">
                  <c:v>0.64217221757519194</c:v>
                </c:pt>
                <c:pt idx="98">
                  <c:v>0.58378326702241845</c:v>
                </c:pt>
                <c:pt idx="99">
                  <c:v>0.43693895403807614</c:v>
                </c:pt>
                <c:pt idx="100">
                  <c:v>0.46458003997285713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78-144B-94DF-78445BEAC27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GBM!$E$11:$DA$11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0.12043618590216279</c:v>
                </c:pt>
                <c:pt idx="2">
                  <c:v>8.4501195788147326E-2</c:v>
                </c:pt>
                <c:pt idx="3">
                  <c:v>-6.7305378983479602E-3</c:v>
                </c:pt>
                <c:pt idx="4">
                  <c:v>-4.6918124368865284E-2</c:v>
                </c:pt>
                <c:pt idx="5">
                  <c:v>1.4196457131739164E-2</c:v>
                </c:pt>
                <c:pt idx="6">
                  <c:v>3.3054524595908519E-2</c:v>
                </c:pt>
                <c:pt idx="7">
                  <c:v>0.1679112540960189</c:v>
                </c:pt>
                <c:pt idx="8">
                  <c:v>0.2141199064928595</c:v>
                </c:pt>
                <c:pt idx="9">
                  <c:v>0.14748271054177611</c:v>
                </c:pt>
                <c:pt idx="10">
                  <c:v>0.22178208950126724</c:v>
                </c:pt>
                <c:pt idx="11">
                  <c:v>9.2968675254488292E-2</c:v>
                </c:pt>
                <c:pt idx="12">
                  <c:v>0.15628182355770681</c:v>
                </c:pt>
                <c:pt idx="13">
                  <c:v>0.25465184130474583</c:v>
                </c:pt>
                <c:pt idx="14">
                  <c:v>0.26019343804721534</c:v>
                </c:pt>
                <c:pt idx="15">
                  <c:v>0.38553834482664656</c:v>
                </c:pt>
                <c:pt idx="16">
                  <c:v>0.24322512513603503</c:v>
                </c:pt>
                <c:pt idx="17">
                  <c:v>0.1569047765744177</c:v>
                </c:pt>
                <c:pt idx="18">
                  <c:v>-4.1175865445314042E-2</c:v>
                </c:pt>
                <c:pt idx="19">
                  <c:v>-0.17542263652831078</c:v>
                </c:pt>
                <c:pt idx="20">
                  <c:v>-0.13845116190600387</c:v>
                </c:pt>
                <c:pt idx="21">
                  <c:v>-0.16209310495445792</c:v>
                </c:pt>
                <c:pt idx="22">
                  <c:v>-8.0148980695688044E-2</c:v>
                </c:pt>
                <c:pt idx="23">
                  <c:v>2.0485755962843522E-2</c:v>
                </c:pt>
                <c:pt idx="24">
                  <c:v>3.1949418230025825E-2</c:v>
                </c:pt>
                <c:pt idx="25">
                  <c:v>7.3323448216516096E-2</c:v>
                </c:pt>
                <c:pt idx="26">
                  <c:v>6.559306363950454E-3</c:v>
                </c:pt>
                <c:pt idx="27">
                  <c:v>0.11368059208118811</c:v>
                </c:pt>
                <c:pt idx="28">
                  <c:v>-8.0809769731246955E-2</c:v>
                </c:pt>
                <c:pt idx="29">
                  <c:v>-0.1159417024812532</c:v>
                </c:pt>
                <c:pt idx="30">
                  <c:v>6.1474938635343382E-2</c:v>
                </c:pt>
                <c:pt idx="31">
                  <c:v>-0.21227031888263564</c:v>
                </c:pt>
                <c:pt idx="32">
                  <c:v>-0.28273645834506939</c:v>
                </c:pt>
                <c:pt idx="33">
                  <c:v>-0.28026548604657281</c:v>
                </c:pt>
                <c:pt idx="34">
                  <c:v>-0.25842821637116653</c:v>
                </c:pt>
                <c:pt idx="35">
                  <c:v>-0.35499558191642233</c:v>
                </c:pt>
                <c:pt idx="36">
                  <c:v>-0.3730262810737176</c:v>
                </c:pt>
                <c:pt idx="37">
                  <c:v>-0.36029762115402886</c:v>
                </c:pt>
                <c:pt idx="38">
                  <c:v>-0.33487605847160823</c:v>
                </c:pt>
                <c:pt idx="39">
                  <c:v>-0.3461016178825484</c:v>
                </c:pt>
                <c:pt idx="40">
                  <c:v>-0.37553622992562213</c:v>
                </c:pt>
                <c:pt idx="41">
                  <c:v>-0.21723630299644092</c:v>
                </c:pt>
                <c:pt idx="42">
                  <c:v>-0.36579548612141061</c:v>
                </c:pt>
                <c:pt idx="43">
                  <c:v>-0.23662281862989684</c:v>
                </c:pt>
                <c:pt idx="44">
                  <c:v>-0.10911138856931293</c:v>
                </c:pt>
                <c:pt idx="45">
                  <c:v>-3.154989272312872E-2</c:v>
                </c:pt>
                <c:pt idx="46">
                  <c:v>-9.0517920103323879E-2</c:v>
                </c:pt>
                <c:pt idx="47">
                  <c:v>-9.5968935485269746E-2</c:v>
                </c:pt>
                <c:pt idx="48">
                  <c:v>-0.19969561416173023</c:v>
                </c:pt>
                <c:pt idx="49">
                  <c:v>1.4733089961441931E-2</c:v>
                </c:pt>
                <c:pt idx="50">
                  <c:v>5.8656397353337185E-2</c:v>
                </c:pt>
                <c:pt idx="51">
                  <c:v>0.14323791573439557</c:v>
                </c:pt>
                <c:pt idx="52">
                  <c:v>4.6866243732126056E-2</c:v>
                </c:pt>
                <c:pt idx="53">
                  <c:v>-2.9267028787277646E-2</c:v>
                </c:pt>
                <c:pt idx="54">
                  <c:v>2.0793316526435672E-2</c:v>
                </c:pt>
                <c:pt idx="55">
                  <c:v>-3.4706788502903797E-2</c:v>
                </c:pt>
                <c:pt idx="56">
                  <c:v>7.721376479775971E-2</c:v>
                </c:pt>
                <c:pt idx="57">
                  <c:v>-5.2996201181172459E-2</c:v>
                </c:pt>
                <c:pt idx="58">
                  <c:v>-2.085733349998891E-2</c:v>
                </c:pt>
                <c:pt idx="59">
                  <c:v>-0.19370205738217355</c:v>
                </c:pt>
                <c:pt idx="60">
                  <c:v>-4.0511077043459298E-2</c:v>
                </c:pt>
                <c:pt idx="61">
                  <c:v>-8.2917715153367627E-2</c:v>
                </c:pt>
                <c:pt idx="62">
                  <c:v>1.7939364689750187E-2</c:v>
                </c:pt>
                <c:pt idx="63">
                  <c:v>2.2910004768938338E-2</c:v>
                </c:pt>
                <c:pt idx="64">
                  <c:v>9.2939633573116173E-2</c:v>
                </c:pt>
                <c:pt idx="65">
                  <c:v>-5.8073368228130709E-2</c:v>
                </c:pt>
                <c:pt idx="66">
                  <c:v>-5.9018080661979444E-2</c:v>
                </c:pt>
                <c:pt idx="67">
                  <c:v>-9.6443565233857095E-3</c:v>
                </c:pt>
                <c:pt idx="68">
                  <c:v>-6.0688440368214483E-2</c:v>
                </c:pt>
                <c:pt idx="69">
                  <c:v>-6.3038399843289294E-2</c:v>
                </c:pt>
                <c:pt idx="70">
                  <c:v>8.0661785262726993E-3</c:v>
                </c:pt>
                <c:pt idx="71">
                  <c:v>6.5181060881132943E-2</c:v>
                </c:pt>
                <c:pt idx="72">
                  <c:v>6.4722760378971428E-2</c:v>
                </c:pt>
                <c:pt idx="73">
                  <c:v>9.4754475328546209E-2</c:v>
                </c:pt>
                <c:pt idx="74">
                  <c:v>0.13989186857142571</c:v>
                </c:pt>
                <c:pt idx="75">
                  <c:v>0.16996512203291245</c:v>
                </c:pt>
                <c:pt idx="76">
                  <c:v>0.13937802226524873</c:v>
                </c:pt>
                <c:pt idx="77">
                  <c:v>4.5210268968136291E-2</c:v>
                </c:pt>
                <c:pt idx="78">
                  <c:v>-3.4561964388687513E-2</c:v>
                </c:pt>
                <c:pt idx="79">
                  <c:v>-4.459699742243594E-2</c:v>
                </c:pt>
                <c:pt idx="80">
                  <c:v>-6.7961998963709205E-2</c:v>
                </c:pt>
                <c:pt idx="81">
                  <c:v>8.3165524013482053E-2</c:v>
                </c:pt>
                <c:pt idx="82">
                  <c:v>0.12526520920874004</c:v>
                </c:pt>
                <c:pt idx="83">
                  <c:v>9.6757377112750176E-2</c:v>
                </c:pt>
                <c:pt idx="84">
                  <c:v>-4.0627270556429645E-3</c:v>
                </c:pt>
                <c:pt idx="85">
                  <c:v>-3.3103593576403689E-2</c:v>
                </c:pt>
                <c:pt idx="86">
                  <c:v>7.6802278615660025E-2</c:v>
                </c:pt>
                <c:pt idx="87">
                  <c:v>0.10651910840435315</c:v>
                </c:pt>
                <c:pt idx="88">
                  <c:v>8.4407084171210872E-2</c:v>
                </c:pt>
                <c:pt idx="89">
                  <c:v>0.11821046287496453</c:v>
                </c:pt>
                <c:pt idx="90">
                  <c:v>-2.367905068896603E-2</c:v>
                </c:pt>
                <c:pt idx="91">
                  <c:v>-4.540010073986056E-2</c:v>
                </c:pt>
                <c:pt idx="92">
                  <c:v>-5.3939618538257107E-2</c:v>
                </c:pt>
                <c:pt idx="93">
                  <c:v>-7.1513102033572098E-2</c:v>
                </c:pt>
                <c:pt idx="94">
                  <c:v>-2.4468245520712043E-2</c:v>
                </c:pt>
                <c:pt idx="95">
                  <c:v>-1.4327186659883473E-4</c:v>
                </c:pt>
                <c:pt idx="96">
                  <c:v>1.0662013684105881E-2</c:v>
                </c:pt>
                <c:pt idx="97">
                  <c:v>-9.5182374417847465E-3</c:v>
                </c:pt>
                <c:pt idx="98">
                  <c:v>7.8422085859490481E-2</c:v>
                </c:pt>
                <c:pt idx="99">
                  <c:v>0.12066255151742525</c:v>
                </c:pt>
                <c:pt idx="100">
                  <c:v>9.5116087194886262E-2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78-144B-94DF-78445BEAC27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GBM!$E$12:$DA$12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-0.19408139258267948</c:v>
                </c:pt>
                <c:pt idx="2">
                  <c:v>-0.13403759769419896</c:v>
                </c:pt>
                <c:pt idx="3">
                  <c:v>-3.1296263042948913E-2</c:v>
                </c:pt>
                <c:pt idx="4">
                  <c:v>-5.4417134462035568E-2</c:v>
                </c:pt>
                <c:pt idx="5">
                  <c:v>9.9981546523522091E-3</c:v>
                </c:pt>
                <c:pt idx="6">
                  <c:v>0.15969194242684856</c:v>
                </c:pt>
                <c:pt idx="7">
                  <c:v>8.3404536138616217E-2</c:v>
                </c:pt>
                <c:pt idx="8">
                  <c:v>0.16211927248912444</c:v>
                </c:pt>
                <c:pt idx="9">
                  <c:v>0.16615554640605273</c:v>
                </c:pt>
                <c:pt idx="10">
                  <c:v>0.23930639799703324</c:v>
                </c:pt>
                <c:pt idx="11">
                  <c:v>0.10944942604367477</c:v>
                </c:pt>
                <c:pt idx="12">
                  <c:v>0.14582535418106546</c:v>
                </c:pt>
                <c:pt idx="13">
                  <c:v>0.14980437936733282</c:v>
                </c:pt>
                <c:pt idx="14">
                  <c:v>0.10744364707693782</c:v>
                </c:pt>
                <c:pt idx="15">
                  <c:v>0.24335099767729354</c:v>
                </c:pt>
                <c:pt idx="16">
                  <c:v>0.19077073924734475</c:v>
                </c:pt>
                <c:pt idx="17">
                  <c:v>0.37063041359537191</c:v>
                </c:pt>
                <c:pt idx="18">
                  <c:v>0.52060097962422525</c:v>
                </c:pt>
                <c:pt idx="19">
                  <c:v>0.51903963847010459</c:v>
                </c:pt>
                <c:pt idx="20">
                  <c:v>0.46135098398244412</c:v>
                </c:pt>
                <c:pt idx="21">
                  <c:v>0.36627806090810533</c:v>
                </c:pt>
                <c:pt idx="22">
                  <c:v>0.48116425257305506</c:v>
                </c:pt>
                <c:pt idx="23">
                  <c:v>0.38828102846668039</c:v>
                </c:pt>
                <c:pt idx="24">
                  <c:v>0.43169153393105869</c:v>
                </c:pt>
                <c:pt idx="25">
                  <c:v>0.43572012531617976</c:v>
                </c:pt>
                <c:pt idx="26">
                  <c:v>0.52375273189427451</c:v>
                </c:pt>
                <c:pt idx="27">
                  <c:v>0.59024166877411866</c:v>
                </c:pt>
                <c:pt idx="28">
                  <c:v>0.55336779264284075</c:v>
                </c:pt>
                <c:pt idx="29">
                  <c:v>0.71935136284026213</c:v>
                </c:pt>
                <c:pt idx="30">
                  <c:v>0.67876183101723631</c:v>
                </c:pt>
                <c:pt idx="31">
                  <c:v>0.74098344393118898</c:v>
                </c:pt>
                <c:pt idx="32">
                  <c:v>0.79472970784882768</c:v>
                </c:pt>
                <c:pt idx="33">
                  <c:v>0.83487455824510481</c:v>
                </c:pt>
                <c:pt idx="34">
                  <c:v>0.97399662272787224</c:v>
                </c:pt>
                <c:pt idx="35">
                  <c:v>0.83869834351554173</c:v>
                </c:pt>
                <c:pt idx="36">
                  <c:v>0.73810053079276761</c:v>
                </c:pt>
                <c:pt idx="37">
                  <c:v>0.71030097005466242</c:v>
                </c:pt>
                <c:pt idx="38">
                  <c:v>0.66325012485172508</c:v>
                </c:pt>
                <c:pt idx="39">
                  <c:v>0.85488452124898251</c:v>
                </c:pt>
                <c:pt idx="40">
                  <c:v>0.83426701252482194</c:v>
                </c:pt>
                <c:pt idx="41">
                  <c:v>0.78970873091218463</c:v>
                </c:pt>
                <c:pt idx="42">
                  <c:v>0.66815587832273038</c:v>
                </c:pt>
                <c:pt idx="43">
                  <c:v>0.68233195418628056</c:v>
                </c:pt>
                <c:pt idx="44">
                  <c:v>0.53930794151900452</c:v>
                </c:pt>
                <c:pt idx="45">
                  <c:v>0.60106546646042702</c:v>
                </c:pt>
                <c:pt idx="46">
                  <c:v>0.70004977215949682</c:v>
                </c:pt>
                <c:pt idx="47">
                  <c:v>0.79210000573916184</c:v>
                </c:pt>
                <c:pt idx="48">
                  <c:v>0.85737870200567101</c:v>
                </c:pt>
                <c:pt idx="49">
                  <c:v>0.74702861991051928</c:v>
                </c:pt>
                <c:pt idx="50">
                  <c:v>0.67154781430672628</c:v>
                </c:pt>
                <c:pt idx="51">
                  <c:v>0.85275360791747246</c:v>
                </c:pt>
                <c:pt idx="52">
                  <c:v>0.82759715937284983</c:v>
                </c:pt>
                <c:pt idx="53">
                  <c:v>0.77502901394041146</c:v>
                </c:pt>
                <c:pt idx="54">
                  <c:v>0.86836458604716638</c:v>
                </c:pt>
                <c:pt idx="55">
                  <c:v>1.0003668311172464</c:v>
                </c:pt>
                <c:pt idx="56">
                  <c:v>1.0686934085610496</c:v>
                </c:pt>
                <c:pt idx="57">
                  <c:v>1.1105780654758308</c:v>
                </c:pt>
                <c:pt idx="58">
                  <c:v>1.2087127926702845</c:v>
                </c:pt>
                <c:pt idx="59">
                  <c:v>1.1499476943819662</c:v>
                </c:pt>
                <c:pt idx="60">
                  <c:v>1.2054550875117636</c:v>
                </c:pt>
                <c:pt idx="61">
                  <c:v>1.3370549770397002</c:v>
                </c:pt>
                <c:pt idx="62">
                  <c:v>1.4139465470730572</c:v>
                </c:pt>
                <c:pt idx="63">
                  <c:v>1.4683197905948995</c:v>
                </c:pt>
                <c:pt idx="64">
                  <c:v>1.4691499292841872</c:v>
                </c:pt>
                <c:pt idx="65">
                  <c:v>1.3640105816811015</c:v>
                </c:pt>
                <c:pt idx="66">
                  <c:v>1.2413950591339682</c:v>
                </c:pt>
                <c:pt idx="67">
                  <c:v>1.1787389042762459</c:v>
                </c:pt>
                <c:pt idx="68">
                  <c:v>1.1564976291464009</c:v>
                </c:pt>
                <c:pt idx="69">
                  <c:v>1.2372241445242547</c:v>
                </c:pt>
                <c:pt idx="70">
                  <c:v>1.3138542951172993</c:v>
                </c:pt>
                <c:pt idx="71">
                  <c:v>1.4140615883336189</c:v>
                </c:pt>
                <c:pt idx="72">
                  <c:v>1.3365101450595041</c:v>
                </c:pt>
                <c:pt idx="73">
                  <c:v>1.2613195331582505</c:v>
                </c:pt>
                <c:pt idx="74">
                  <c:v>1.3443040914065476</c:v>
                </c:pt>
                <c:pt idx="75">
                  <c:v>1.2284514268527786</c:v>
                </c:pt>
                <c:pt idx="76">
                  <c:v>1.2078491107885547</c:v>
                </c:pt>
                <c:pt idx="77">
                  <c:v>1.2109346768116958</c:v>
                </c:pt>
                <c:pt idx="78">
                  <c:v>1.1691247299549934</c:v>
                </c:pt>
                <c:pt idx="79">
                  <c:v>1.2371062702790145</c:v>
                </c:pt>
                <c:pt idx="80">
                  <c:v>1.3683978466434152</c:v>
                </c:pt>
                <c:pt idx="81">
                  <c:v>1.2693556358997096</c:v>
                </c:pt>
                <c:pt idx="82">
                  <c:v>1.2340691259284735</c:v>
                </c:pt>
                <c:pt idx="83">
                  <c:v>1.3687797148402054</c:v>
                </c:pt>
                <c:pt idx="84">
                  <c:v>1.4654095949326778</c:v>
                </c:pt>
                <c:pt idx="85">
                  <c:v>1.4890562430434719</c:v>
                </c:pt>
                <c:pt idx="86">
                  <c:v>1.4603801923438309</c:v>
                </c:pt>
                <c:pt idx="87">
                  <c:v>1.4176634288155561</c:v>
                </c:pt>
                <c:pt idx="88">
                  <c:v>1.3469692856587616</c:v>
                </c:pt>
                <c:pt idx="89">
                  <c:v>1.4046568534711283</c:v>
                </c:pt>
                <c:pt idx="90">
                  <c:v>1.2182029529592715</c:v>
                </c:pt>
                <c:pt idx="91">
                  <c:v>1.2580064743419286</c:v>
                </c:pt>
                <c:pt idx="92">
                  <c:v>1.4146119427542703</c:v>
                </c:pt>
                <c:pt idx="93">
                  <c:v>1.3289254523231018</c:v>
                </c:pt>
                <c:pt idx="94">
                  <c:v>1.3726472620081689</c:v>
                </c:pt>
                <c:pt idx="95">
                  <c:v>1.2909402269995607</c:v>
                </c:pt>
                <c:pt idx="96">
                  <c:v>1.2260637610210285</c:v>
                </c:pt>
                <c:pt idx="97">
                  <c:v>1.2739528997077134</c:v>
                </c:pt>
                <c:pt idx="98">
                  <c:v>1.3051223574747086</c:v>
                </c:pt>
                <c:pt idx="99">
                  <c:v>1.2135540064948078</c:v>
                </c:pt>
                <c:pt idx="100">
                  <c:v>1.2142120337260003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78-144B-94DF-78445BEAC27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GBM!$E$13:$DA$13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2.9829035431636813E-2</c:v>
                </c:pt>
                <c:pt idx="2">
                  <c:v>0.17904780636517553</c:v>
                </c:pt>
                <c:pt idx="3">
                  <c:v>0.197497444614118</c:v>
                </c:pt>
                <c:pt idx="4">
                  <c:v>0.40480953087878768</c:v>
                </c:pt>
                <c:pt idx="5">
                  <c:v>0.43674076336651757</c:v>
                </c:pt>
                <c:pt idx="6">
                  <c:v>0.43226714232614932</c:v>
                </c:pt>
                <c:pt idx="7">
                  <c:v>0.42920882210459138</c:v>
                </c:pt>
                <c:pt idx="8">
                  <c:v>0.33657078152364955</c:v>
                </c:pt>
                <c:pt idx="9">
                  <c:v>0.49018719007841532</c:v>
                </c:pt>
                <c:pt idx="10">
                  <c:v>0.63299938405909906</c:v>
                </c:pt>
                <c:pt idx="11">
                  <c:v>0.46155408927346842</c:v>
                </c:pt>
                <c:pt idx="12">
                  <c:v>0.59016679026753494</c:v>
                </c:pt>
                <c:pt idx="13">
                  <c:v>0.58144169403993184</c:v>
                </c:pt>
                <c:pt idx="14">
                  <c:v>0.66556023713288548</c:v>
                </c:pt>
                <c:pt idx="15">
                  <c:v>0.87384243242068982</c:v>
                </c:pt>
                <c:pt idx="16">
                  <c:v>0.8399922838622933</c:v>
                </c:pt>
                <c:pt idx="17">
                  <c:v>0.92626325741867077</c:v>
                </c:pt>
                <c:pt idx="18">
                  <c:v>0.92630121225796036</c:v>
                </c:pt>
                <c:pt idx="19">
                  <c:v>0.92928742113303553</c:v>
                </c:pt>
                <c:pt idx="20">
                  <c:v>0.86341290242812485</c:v>
                </c:pt>
                <c:pt idx="21">
                  <c:v>0.85612962457336383</c:v>
                </c:pt>
                <c:pt idx="22">
                  <c:v>0.71482511282900651</c:v>
                </c:pt>
                <c:pt idx="23">
                  <c:v>0.77873028987580639</c:v>
                </c:pt>
                <c:pt idx="24">
                  <c:v>0.91719764328024045</c:v>
                </c:pt>
                <c:pt idx="25">
                  <c:v>0.90122974087378693</c:v>
                </c:pt>
                <c:pt idx="26">
                  <c:v>0.84127684421616833</c:v>
                </c:pt>
                <c:pt idx="27">
                  <c:v>0.76224390010030518</c:v>
                </c:pt>
                <c:pt idx="28">
                  <c:v>0.96263566740738715</c:v>
                </c:pt>
                <c:pt idx="29">
                  <c:v>0.93550501702964661</c:v>
                </c:pt>
                <c:pt idx="30">
                  <c:v>0.8824499129090182</c:v>
                </c:pt>
                <c:pt idx="31">
                  <c:v>1.0105042844319512</c:v>
                </c:pt>
                <c:pt idx="32">
                  <c:v>0.99514047814732953</c:v>
                </c:pt>
                <c:pt idx="33">
                  <c:v>1.0058526444840423</c:v>
                </c:pt>
                <c:pt idx="34">
                  <c:v>0.94250239834168903</c:v>
                </c:pt>
                <c:pt idx="35">
                  <c:v>0.89922983697581726</c:v>
                </c:pt>
                <c:pt idx="36">
                  <c:v>0.86838390136816757</c:v>
                </c:pt>
                <c:pt idx="37">
                  <c:v>0.78782817396651805</c:v>
                </c:pt>
                <c:pt idx="38">
                  <c:v>0.72788223934896734</c:v>
                </c:pt>
                <c:pt idx="39">
                  <c:v>0.63170601942532845</c:v>
                </c:pt>
                <c:pt idx="40">
                  <c:v>0.64393458678145676</c:v>
                </c:pt>
                <c:pt idx="41">
                  <c:v>0.68733475320428661</c:v>
                </c:pt>
                <c:pt idx="42">
                  <c:v>0.61909428166366309</c:v>
                </c:pt>
                <c:pt idx="43">
                  <c:v>0.69888214638785295</c:v>
                </c:pt>
                <c:pt idx="44">
                  <c:v>0.86708102954101873</c:v>
                </c:pt>
                <c:pt idx="45">
                  <c:v>0.80427824657751368</c:v>
                </c:pt>
                <c:pt idx="46">
                  <c:v>0.88870447745551939</c:v>
                </c:pt>
                <c:pt idx="47">
                  <c:v>0.82805461658894075</c:v>
                </c:pt>
                <c:pt idx="48">
                  <c:v>0.72578261254111931</c:v>
                </c:pt>
                <c:pt idx="49">
                  <c:v>0.78448508792181637</c:v>
                </c:pt>
                <c:pt idx="50">
                  <c:v>0.91970271582714314</c:v>
                </c:pt>
                <c:pt idx="51">
                  <c:v>0.94293328946632948</c:v>
                </c:pt>
                <c:pt idx="52">
                  <c:v>1.0118039061737398</c:v>
                </c:pt>
                <c:pt idx="53">
                  <c:v>0.87507546604032616</c:v>
                </c:pt>
                <c:pt idx="54">
                  <c:v>0.77575823850023196</c:v>
                </c:pt>
                <c:pt idx="55">
                  <c:v>0.71173072940332249</c:v>
                </c:pt>
                <c:pt idx="56">
                  <c:v>0.66009786568887674</c:v>
                </c:pt>
                <c:pt idx="57">
                  <c:v>0.61467708442432234</c:v>
                </c:pt>
                <c:pt idx="58">
                  <c:v>0.56460897209393313</c:v>
                </c:pt>
                <c:pt idx="59">
                  <c:v>0.61167701706342181</c:v>
                </c:pt>
                <c:pt idx="60">
                  <c:v>0.68272053840649349</c:v>
                </c:pt>
                <c:pt idx="61">
                  <c:v>0.77121304504082766</c:v>
                </c:pt>
                <c:pt idx="62">
                  <c:v>0.73462047344330983</c:v>
                </c:pt>
                <c:pt idx="63">
                  <c:v>0.73235023495360496</c:v>
                </c:pt>
                <c:pt idx="64">
                  <c:v>0.72736860928648961</c:v>
                </c:pt>
                <c:pt idx="65">
                  <c:v>0.72548491158005357</c:v>
                </c:pt>
                <c:pt idx="66">
                  <c:v>0.56402237998564375</c:v>
                </c:pt>
                <c:pt idx="67">
                  <c:v>0.67766832122365328</c:v>
                </c:pt>
                <c:pt idx="68">
                  <c:v>0.56388496235707175</c:v>
                </c:pt>
                <c:pt idx="69">
                  <c:v>0.54134645451924923</c:v>
                </c:pt>
                <c:pt idx="70">
                  <c:v>0.61537779766961387</c:v>
                </c:pt>
                <c:pt idx="71">
                  <c:v>0.62833902379428019</c:v>
                </c:pt>
                <c:pt idx="72">
                  <c:v>0.65132829101194523</c:v>
                </c:pt>
                <c:pt idx="73">
                  <c:v>0.82922623283898833</c:v>
                </c:pt>
                <c:pt idx="74">
                  <c:v>0.8300046588695974</c:v>
                </c:pt>
                <c:pt idx="75">
                  <c:v>0.86533348765797902</c:v>
                </c:pt>
                <c:pt idx="76">
                  <c:v>0.75488144942512769</c:v>
                </c:pt>
                <c:pt idx="77">
                  <c:v>0.70553933044540817</c:v>
                </c:pt>
                <c:pt idx="78">
                  <c:v>0.81950030947291752</c:v>
                </c:pt>
                <c:pt idx="79">
                  <c:v>0.67349010189209046</c:v>
                </c:pt>
                <c:pt idx="80">
                  <c:v>0.60606702213476238</c:v>
                </c:pt>
                <c:pt idx="81">
                  <c:v>0.66661473454711639</c:v>
                </c:pt>
                <c:pt idx="82">
                  <c:v>0.57301100965343621</c:v>
                </c:pt>
                <c:pt idx="83">
                  <c:v>0.59377699892762237</c:v>
                </c:pt>
                <c:pt idx="84">
                  <c:v>0.50701941111134019</c:v>
                </c:pt>
                <c:pt idx="85">
                  <c:v>0.44262022225551212</c:v>
                </c:pt>
                <c:pt idx="86">
                  <c:v>0.41476747323469615</c:v>
                </c:pt>
                <c:pt idx="87">
                  <c:v>0.20420705634023537</c:v>
                </c:pt>
                <c:pt idx="88">
                  <c:v>0.22830699366055179</c:v>
                </c:pt>
                <c:pt idx="89">
                  <c:v>0.14198966791277384</c:v>
                </c:pt>
                <c:pt idx="90">
                  <c:v>0.21083003246995768</c:v>
                </c:pt>
                <c:pt idx="91">
                  <c:v>0.25475564236785753</c:v>
                </c:pt>
                <c:pt idx="92">
                  <c:v>0.31491722067002248</c:v>
                </c:pt>
                <c:pt idx="93">
                  <c:v>0.35362451443996412</c:v>
                </c:pt>
                <c:pt idx="94">
                  <c:v>0.40105185602556637</c:v>
                </c:pt>
                <c:pt idx="95">
                  <c:v>0.35375741902408497</c:v>
                </c:pt>
                <c:pt idx="96">
                  <c:v>0.36934697883410011</c:v>
                </c:pt>
                <c:pt idx="97">
                  <c:v>0.50169261381594832</c:v>
                </c:pt>
                <c:pt idx="98">
                  <c:v>0.37193220736054916</c:v>
                </c:pt>
                <c:pt idx="99">
                  <c:v>0.59322710559673963</c:v>
                </c:pt>
                <c:pt idx="100">
                  <c:v>0.34779718557971245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78-144B-94DF-78445BEAC27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GBM!$E$14:$DA$14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-0.19154879327842464</c:v>
                </c:pt>
                <c:pt idx="2">
                  <c:v>5.3548905501746291E-3</c:v>
                </c:pt>
                <c:pt idx="3">
                  <c:v>-5.6790324505899839E-2</c:v>
                </c:pt>
                <c:pt idx="4">
                  <c:v>-6.8982010779399097E-2</c:v>
                </c:pt>
                <c:pt idx="5">
                  <c:v>7.5957085045242997E-2</c:v>
                </c:pt>
                <c:pt idx="6">
                  <c:v>-5.7100212082617632E-2</c:v>
                </c:pt>
                <c:pt idx="7">
                  <c:v>5.4394933624860975E-2</c:v>
                </c:pt>
                <c:pt idx="8">
                  <c:v>8.3195115368250055E-2</c:v>
                </c:pt>
                <c:pt idx="9">
                  <c:v>4.2264161538953571E-2</c:v>
                </c:pt>
                <c:pt idx="10">
                  <c:v>-2.9373610572564116E-2</c:v>
                </c:pt>
                <c:pt idx="11">
                  <c:v>0.12247648833948167</c:v>
                </c:pt>
                <c:pt idx="12">
                  <c:v>8.6059805574431422E-2</c:v>
                </c:pt>
                <c:pt idx="13">
                  <c:v>0.26452186452833465</c:v>
                </c:pt>
                <c:pt idx="14">
                  <c:v>0.29717857626675726</c:v>
                </c:pt>
                <c:pt idx="15">
                  <c:v>0.151908621367668</c:v>
                </c:pt>
                <c:pt idx="16">
                  <c:v>0.12609781910322945</c:v>
                </c:pt>
                <c:pt idx="17">
                  <c:v>0.28661719368909855</c:v>
                </c:pt>
                <c:pt idx="18">
                  <c:v>0.12384394416585137</c:v>
                </c:pt>
                <c:pt idx="19">
                  <c:v>0.10083129506077303</c:v>
                </c:pt>
                <c:pt idx="20">
                  <c:v>0.28246815860673635</c:v>
                </c:pt>
                <c:pt idx="21">
                  <c:v>0.26999881547843235</c:v>
                </c:pt>
                <c:pt idx="22">
                  <c:v>0.17842149821145536</c:v>
                </c:pt>
                <c:pt idx="23">
                  <c:v>6.8503615078579536E-2</c:v>
                </c:pt>
                <c:pt idx="24">
                  <c:v>8.9342721164058669E-2</c:v>
                </c:pt>
                <c:pt idx="25">
                  <c:v>3.9014718766432074E-2</c:v>
                </c:pt>
                <c:pt idx="26">
                  <c:v>-2.3024998590030148E-2</c:v>
                </c:pt>
                <c:pt idx="27">
                  <c:v>2.441437204004028E-2</c:v>
                </c:pt>
                <c:pt idx="28">
                  <c:v>-0.16123495001894228</c:v>
                </c:pt>
                <c:pt idx="29">
                  <c:v>-0.21989194321616856</c:v>
                </c:pt>
                <c:pt idx="30">
                  <c:v>-0.28040569863283976</c:v>
                </c:pt>
                <c:pt idx="31">
                  <c:v>-0.19686444995977542</c:v>
                </c:pt>
                <c:pt idx="32">
                  <c:v>-0.1453770823230916</c:v>
                </c:pt>
                <c:pt idx="33">
                  <c:v>-0.20045803698174045</c:v>
                </c:pt>
                <c:pt idx="34">
                  <c:v>-0.15234726963358147</c:v>
                </c:pt>
                <c:pt idx="35">
                  <c:v>-0.2285346697532295</c:v>
                </c:pt>
                <c:pt idx="36">
                  <c:v>-0.17382986400375308</c:v>
                </c:pt>
                <c:pt idx="37">
                  <c:v>-7.6616367219802292E-2</c:v>
                </c:pt>
                <c:pt idx="38">
                  <c:v>-0.10028573159163273</c:v>
                </c:pt>
                <c:pt idx="39">
                  <c:v>-2.3414726262940527E-2</c:v>
                </c:pt>
                <c:pt idx="40">
                  <c:v>9.0642240994537923E-2</c:v>
                </c:pt>
                <c:pt idx="41">
                  <c:v>-0.13090792789561151</c:v>
                </c:pt>
                <c:pt idx="42">
                  <c:v>3.5473844620886347E-2</c:v>
                </c:pt>
                <c:pt idx="43">
                  <c:v>7.5788955447126827E-2</c:v>
                </c:pt>
                <c:pt idx="44">
                  <c:v>0.16648675917434719</c:v>
                </c:pt>
                <c:pt idx="45">
                  <c:v>0.1542368390244418</c:v>
                </c:pt>
                <c:pt idx="46">
                  <c:v>0.20986532913349462</c:v>
                </c:pt>
                <c:pt idx="47">
                  <c:v>0.10466009796489656</c:v>
                </c:pt>
                <c:pt idx="48">
                  <c:v>-2.7829415523212636E-2</c:v>
                </c:pt>
                <c:pt idx="49">
                  <c:v>7.8880792185915011E-2</c:v>
                </c:pt>
                <c:pt idx="50">
                  <c:v>0.11502287039712077</c:v>
                </c:pt>
                <c:pt idx="51">
                  <c:v>0.25887266212215515</c:v>
                </c:pt>
                <c:pt idx="52">
                  <c:v>0.11373357884240265</c:v>
                </c:pt>
                <c:pt idx="53">
                  <c:v>0.21430822146662268</c:v>
                </c:pt>
                <c:pt idx="54">
                  <c:v>0.19499548916458012</c:v>
                </c:pt>
                <c:pt idx="55">
                  <c:v>2.2503977953923587E-2</c:v>
                </c:pt>
                <c:pt idx="56">
                  <c:v>3.6396431115120281E-2</c:v>
                </c:pt>
                <c:pt idx="57">
                  <c:v>0.13706895996476257</c:v>
                </c:pt>
                <c:pt idx="58">
                  <c:v>0.14893506910150106</c:v>
                </c:pt>
                <c:pt idx="59">
                  <c:v>0.18665868605401667</c:v>
                </c:pt>
                <c:pt idx="60">
                  <c:v>0.21084756276726202</c:v>
                </c:pt>
                <c:pt idx="61">
                  <c:v>0.23096398019817219</c:v>
                </c:pt>
                <c:pt idx="62">
                  <c:v>0.20202750480925608</c:v>
                </c:pt>
                <c:pt idx="63">
                  <c:v>0.27238338170229909</c:v>
                </c:pt>
                <c:pt idx="64">
                  <c:v>0.49178871809802083</c:v>
                </c:pt>
                <c:pt idx="65">
                  <c:v>0.54765450770507274</c:v>
                </c:pt>
                <c:pt idx="66">
                  <c:v>0.44317934177371832</c:v>
                </c:pt>
                <c:pt idx="67">
                  <c:v>0.45180183958680564</c:v>
                </c:pt>
                <c:pt idx="68">
                  <c:v>0.39885986440956345</c:v>
                </c:pt>
                <c:pt idx="69">
                  <c:v>0.48088826537361701</c:v>
                </c:pt>
                <c:pt idx="70">
                  <c:v>0.35440488351510929</c:v>
                </c:pt>
                <c:pt idx="71">
                  <c:v>0.39672218353980121</c:v>
                </c:pt>
                <c:pt idx="72">
                  <c:v>0.4883191994541165</c:v>
                </c:pt>
                <c:pt idx="73">
                  <c:v>0.55797862606655269</c:v>
                </c:pt>
                <c:pt idx="74">
                  <c:v>0.56590716437555411</c:v>
                </c:pt>
                <c:pt idx="75">
                  <c:v>0.46428455204753205</c:v>
                </c:pt>
                <c:pt idx="76">
                  <c:v>0.55782421123096315</c:v>
                </c:pt>
                <c:pt idx="77">
                  <c:v>0.75368347696491489</c:v>
                </c:pt>
                <c:pt idx="78">
                  <c:v>0.76012921440564107</c:v>
                </c:pt>
                <c:pt idx="79">
                  <c:v>0.73681383504671694</c:v>
                </c:pt>
                <c:pt idx="80">
                  <c:v>0.79713364549297572</c:v>
                </c:pt>
                <c:pt idx="81">
                  <c:v>0.65090378441999419</c:v>
                </c:pt>
                <c:pt idx="82">
                  <c:v>0.56564392895464566</c:v>
                </c:pt>
                <c:pt idx="83">
                  <c:v>0.60490304373924431</c:v>
                </c:pt>
                <c:pt idx="84">
                  <c:v>0.76094619102998673</c:v>
                </c:pt>
                <c:pt idx="85">
                  <c:v>0.64380705156235596</c:v>
                </c:pt>
                <c:pt idx="86">
                  <c:v>0.67371998198702876</c:v>
                </c:pt>
                <c:pt idx="87">
                  <c:v>0.58190080016713286</c:v>
                </c:pt>
                <c:pt idx="88">
                  <c:v>0.69787119442505086</c:v>
                </c:pt>
                <c:pt idx="89">
                  <c:v>0.75811478828404488</c:v>
                </c:pt>
                <c:pt idx="90">
                  <c:v>0.80983989713757887</c:v>
                </c:pt>
                <c:pt idx="91">
                  <c:v>0.85655858689415965</c:v>
                </c:pt>
                <c:pt idx="92">
                  <c:v>0.82674231438666967</c:v>
                </c:pt>
                <c:pt idx="93">
                  <c:v>0.85595095194165116</c:v>
                </c:pt>
                <c:pt idx="94">
                  <c:v>0.88909574082657405</c:v>
                </c:pt>
                <c:pt idx="95">
                  <c:v>0.91446569686368284</c:v>
                </c:pt>
                <c:pt idx="96">
                  <c:v>0.90980224653934194</c:v>
                </c:pt>
                <c:pt idx="97">
                  <c:v>0.87255775598889751</c:v>
                </c:pt>
                <c:pt idx="98">
                  <c:v>0.9968716576919372</c:v>
                </c:pt>
                <c:pt idx="99">
                  <c:v>1.0273441698085026</c:v>
                </c:pt>
                <c:pt idx="100">
                  <c:v>1.1345879441117976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78-144B-94DF-78445BEAC27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GBM!$E$15:$DA$15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-3.8393339777252067E-2</c:v>
                </c:pt>
                <c:pt idx="2">
                  <c:v>-0.16949621128346681</c:v>
                </c:pt>
                <c:pt idx="3">
                  <c:v>-6.7320792789706305E-2</c:v>
                </c:pt>
                <c:pt idx="4">
                  <c:v>-0.11987471569922001</c:v>
                </c:pt>
                <c:pt idx="5">
                  <c:v>-0.18146750882988566</c:v>
                </c:pt>
                <c:pt idx="6">
                  <c:v>-0.11520782316784502</c:v>
                </c:pt>
                <c:pt idx="7">
                  <c:v>-2.8446529650838867E-2</c:v>
                </c:pt>
                <c:pt idx="8">
                  <c:v>0.12308320534382154</c:v>
                </c:pt>
                <c:pt idx="9">
                  <c:v>0.13130046532547443</c:v>
                </c:pt>
                <c:pt idx="10">
                  <c:v>0.25615278543581121</c:v>
                </c:pt>
                <c:pt idx="11">
                  <c:v>0.32520861185355987</c:v>
                </c:pt>
                <c:pt idx="12">
                  <c:v>0.2634692857790788</c:v>
                </c:pt>
                <c:pt idx="13">
                  <c:v>0.30352100344217553</c:v>
                </c:pt>
                <c:pt idx="14">
                  <c:v>0.40507701836651544</c:v>
                </c:pt>
                <c:pt idx="15">
                  <c:v>0.32837198989038341</c:v>
                </c:pt>
                <c:pt idx="16">
                  <c:v>0.20564101284537367</c:v>
                </c:pt>
                <c:pt idx="17">
                  <c:v>0.39459140722156738</c:v>
                </c:pt>
                <c:pt idx="18">
                  <c:v>0.34353475324562327</c:v>
                </c:pt>
                <c:pt idx="19">
                  <c:v>0.37068132570164791</c:v>
                </c:pt>
                <c:pt idx="20">
                  <c:v>0.3411013542632596</c:v>
                </c:pt>
                <c:pt idx="21">
                  <c:v>0.41355087807489049</c:v>
                </c:pt>
                <c:pt idx="22">
                  <c:v>0.33321583250543535</c:v>
                </c:pt>
                <c:pt idx="23">
                  <c:v>0.28283804798500822</c:v>
                </c:pt>
                <c:pt idx="24">
                  <c:v>0.40808607310151357</c:v>
                </c:pt>
                <c:pt idx="25">
                  <c:v>0.56413540607068302</c:v>
                </c:pt>
                <c:pt idx="26">
                  <c:v>0.41094349065226965</c:v>
                </c:pt>
                <c:pt idx="27">
                  <c:v>0.44157898589932598</c:v>
                </c:pt>
                <c:pt idx="28">
                  <c:v>0.3156208511576577</c:v>
                </c:pt>
                <c:pt idx="29">
                  <c:v>0.13778625608804265</c:v>
                </c:pt>
                <c:pt idx="30">
                  <c:v>0.1644733655299544</c:v>
                </c:pt>
                <c:pt idx="31">
                  <c:v>0.25537078708554267</c:v>
                </c:pt>
                <c:pt idx="32">
                  <c:v>0.22398578185766499</c:v>
                </c:pt>
                <c:pt idx="33">
                  <c:v>8.2741759233741413E-2</c:v>
                </c:pt>
                <c:pt idx="34">
                  <c:v>0.12645330039373257</c:v>
                </c:pt>
                <c:pt idx="35">
                  <c:v>0.12197606059408109</c:v>
                </c:pt>
                <c:pt idx="36">
                  <c:v>0.17448234272449148</c:v>
                </c:pt>
                <c:pt idx="37">
                  <c:v>0.1856682401686634</c:v>
                </c:pt>
                <c:pt idx="38">
                  <c:v>0.27902374856290368</c:v>
                </c:pt>
                <c:pt idx="39">
                  <c:v>0.17991504238063807</c:v>
                </c:pt>
                <c:pt idx="40">
                  <c:v>-1.6497582951811834E-2</c:v>
                </c:pt>
                <c:pt idx="41">
                  <c:v>-4.2065588095146454E-3</c:v>
                </c:pt>
                <c:pt idx="42">
                  <c:v>7.050102403670061E-2</c:v>
                </c:pt>
                <c:pt idx="43">
                  <c:v>3.011779758653399E-2</c:v>
                </c:pt>
                <c:pt idx="44">
                  <c:v>-6.5493034801704042E-2</c:v>
                </c:pt>
                <c:pt idx="45">
                  <c:v>2.7496161577373099E-2</c:v>
                </c:pt>
                <c:pt idx="46">
                  <c:v>0.13636255049799928</c:v>
                </c:pt>
                <c:pt idx="47">
                  <c:v>0.16156099060971973</c:v>
                </c:pt>
                <c:pt idx="48">
                  <c:v>0.18890941418458218</c:v>
                </c:pt>
                <c:pt idx="49">
                  <c:v>0.15453211547530235</c:v>
                </c:pt>
                <c:pt idx="50">
                  <c:v>0.19917944619052588</c:v>
                </c:pt>
                <c:pt idx="51">
                  <c:v>0.21633334972875734</c:v>
                </c:pt>
                <c:pt idx="52">
                  <c:v>0.30822258126027191</c:v>
                </c:pt>
                <c:pt idx="53">
                  <c:v>0.24451872855252377</c:v>
                </c:pt>
                <c:pt idx="54">
                  <c:v>0.31016245299135942</c:v>
                </c:pt>
                <c:pt idx="55">
                  <c:v>0.33919059863642659</c:v>
                </c:pt>
                <c:pt idx="56">
                  <c:v>0.31024265142945184</c:v>
                </c:pt>
                <c:pt idx="57">
                  <c:v>0.28597185677684483</c:v>
                </c:pt>
                <c:pt idx="58">
                  <c:v>0.29904037956180129</c:v>
                </c:pt>
                <c:pt idx="59">
                  <c:v>0.15016195771599292</c:v>
                </c:pt>
                <c:pt idx="60">
                  <c:v>2.5385208377616944E-2</c:v>
                </c:pt>
                <c:pt idx="61">
                  <c:v>0.10410401395106426</c:v>
                </c:pt>
                <c:pt idx="62">
                  <c:v>0.18315684392206166</c:v>
                </c:pt>
                <c:pt idx="63">
                  <c:v>0.24204273470571358</c:v>
                </c:pt>
                <c:pt idx="64">
                  <c:v>0.19214003850857458</c:v>
                </c:pt>
                <c:pt idx="65">
                  <c:v>0.17465580485050256</c:v>
                </c:pt>
                <c:pt idx="66">
                  <c:v>0.23315229502488269</c:v>
                </c:pt>
                <c:pt idx="67">
                  <c:v>0.19097674959488548</c:v>
                </c:pt>
                <c:pt idx="68">
                  <c:v>0.24734131340585966</c:v>
                </c:pt>
                <c:pt idx="69">
                  <c:v>0.27827143173036234</c:v>
                </c:pt>
                <c:pt idx="70">
                  <c:v>0.31914027909644493</c:v>
                </c:pt>
                <c:pt idx="71">
                  <c:v>0.19227150541704882</c:v>
                </c:pt>
                <c:pt idx="72">
                  <c:v>0.17739775476617167</c:v>
                </c:pt>
                <c:pt idx="73">
                  <c:v>-7.1118258366280884E-3</c:v>
                </c:pt>
                <c:pt idx="74">
                  <c:v>-8.2328353532529659E-3</c:v>
                </c:pt>
                <c:pt idx="75">
                  <c:v>5.1519442902831974E-2</c:v>
                </c:pt>
                <c:pt idx="76">
                  <c:v>-0.11044666558824753</c:v>
                </c:pt>
                <c:pt idx="77">
                  <c:v>-0.18894228776832669</c:v>
                </c:pt>
                <c:pt idx="78">
                  <c:v>-0.18330736244868473</c:v>
                </c:pt>
                <c:pt idx="79">
                  <c:v>-0.13321609688114833</c:v>
                </c:pt>
                <c:pt idx="80">
                  <c:v>-0.16599543286772214</c:v>
                </c:pt>
                <c:pt idx="81">
                  <c:v>-0.17197759500928411</c:v>
                </c:pt>
                <c:pt idx="82">
                  <c:v>-3.2246308702445409E-2</c:v>
                </c:pt>
                <c:pt idx="83">
                  <c:v>-0.21664332370822131</c:v>
                </c:pt>
                <c:pt idx="84">
                  <c:v>-0.27263866956402266</c:v>
                </c:pt>
                <c:pt idx="85">
                  <c:v>-0.28098323976234668</c:v>
                </c:pt>
                <c:pt idx="86">
                  <c:v>-0.18000232682849207</c:v>
                </c:pt>
                <c:pt idx="87">
                  <c:v>-0.39538463846251631</c:v>
                </c:pt>
                <c:pt idx="88">
                  <c:v>-0.52739810407871413</c:v>
                </c:pt>
                <c:pt idx="89">
                  <c:v>-0.73519425094016744</c:v>
                </c:pt>
                <c:pt idx="90">
                  <c:v>-0.61940553950307464</c:v>
                </c:pt>
                <c:pt idx="91">
                  <c:v>-0.58753239564109683</c:v>
                </c:pt>
                <c:pt idx="92">
                  <c:v>-0.40257533206353435</c:v>
                </c:pt>
                <c:pt idx="93">
                  <c:v>-0.51582502015785658</c:v>
                </c:pt>
                <c:pt idx="94">
                  <c:v>-0.40336723077796832</c:v>
                </c:pt>
                <c:pt idx="95">
                  <c:v>-0.14386630778613402</c:v>
                </c:pt>
                <c:pt idx="96">
                  <c:v>7.4884212368417358E-3</c:v>
                </c:pt>
                <c:pt idx="97">
                  <c:v>-6.5368061963431021E-2</c:v>
                </c:pt>
                <c:pt idx="98">
                  <c:v>-4.2815297348167712E-2</c:v>
                </c:pt>
                <c:pt idx="99">
                  <c:v>0.20433304306603695</c:v>
                </c:pt>
                <c:pt idx="100">
                  <c:v>8.8897885908142682E-2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78-144B-94DF-78445BEAC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679504"/>
        <c:axId val="713295456"/>
      </c:lineChart>
      <c:catAx>
        <c:axId val="72067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13295456"/>
        <c:crosses val="autoZero"/>
        <c:auto val="1"/>
        <c:lblAlgn val="ctr"/>
        <c:lblOffset val="100"/>
        <c:noMultiLvlLbl val="0"/>
      </c:catAx>
      <c:valAx>
        <c:axId val="7132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2067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GBM!$E$20:$DA$20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8.0146134146109934E-3</c:v>
                </c:pt>
                <c:pt idx="2">
                  <c:v>0.21719824980720059</c:v>
                </c:pt>
                <c:pt idx="3">
                  <c:v>-0.11415763822356342</c:v>
                </c:pt>
                <c:pt idx="4">
                  <c:v>4.9911566118913564E-2</c:v>
                </c:pt>
                <c:pt idx="5">
                  <c:v>3.8438803511626062E-2</c:v>
                </c:pt>
                <c:pt idx="6">
                  <c:v>-0.11526577075234307</c:v>
                </c:pt>
                <c:pt idx="7">
                  <c:v>1.7004049333469658E-2</c:v>
                </c:pt>
                <c:pt idx="8">
                  <c:v>-0.14457321987901867</c:v>
                </c:pt>
                <c:pt idx="9">
                  <c:v>-0.15901062259244053</c:v>
                </c:pt>
                <c:pt idx="10">
                  <c:v>-0.17214698141315285</c:v>
                </c:pt>
                <c:pt idx="11">
                  <c:v>-2.519953154806974E-2</c:v>
                </c:pt>
                <c:pt idx="12">
                  <c:v>-2.5502812612992382E-2</c:v>
                </c:pt>
                <c:pt idx="13">
                  <c:v>0.28633227068356104</c:v>
                </c:pt>
                <c:pt idx="14">
                  <c:v>-0.21163379036250751</c:v>
                </c:pt>
                <c:pt idx="15">
                  <c:v>7.0473538833974031E-2</c:v>
                </c:pt>
                <c:pt idx="16">
                  <c:v>-8.5628069139638552E-2</c:v>
                </c:pt>
                <c:pt idx="17">
                  <c:v>9.8822554060843157E-2</c:v>
                </c:pt>
                <c:pt idx="18">
                  <c:v>-0.10550516045844933</c:v>
                </c:pt>
                <c:pt idx="19">
                  <c:v>5.6778162929455603E-2</c:v>
                </c:pt>
                <c:pt idx="20">
                  <c:v>-0.17298258501068564</c:v>
                </c:pt>
                <c:pt idx="21">
                  <c:v>0.18788405929845792</c:v>
                </c:pt>
                <c:pt idx="22">
                  <c:v>-0.13085414640684911</c:v>
                </c:pt>
                <c:pt idx="23">
                  <c:v>-1.5207237706301939E-2</c:v>
                </c:pt>
                <c:pt idx="24">
                  <c:v>0.23670551227520856</c:v>
                </c:pt>
                <c:pt idx="25">
                  <c:v>3.9581694530375251E-2</c:v>
                </c:pt>
                <c:pt idx="26">
                  <c:v>-2.0521045800237614E-2</c:v>
                </c:pt>
                <c:pt idx="27">
                  <c:v>6.843409489694878E-2</c:v>
                </c:pt>
                <c:pt idx="28">
                  <c:v>-2.4711133166188875E-2</c:v>
                </c:pt>
                <c:pt idx="29">
                  <c:v>1.670712599086413E-2</c:v>
                </c:pt>
                <c:pt idx="30">
                  <c:v>3.4776613463538761E-2</c:v>
                </c:pt>
                <c:pt idx="31">
                  <c:v>-2.0544451971287927E-2</c:v>
                </c:pt>
                <c:pt idx="32">
                  <c:v>4.382769756539269E-2</c:v>
                </c:pt>
                <c:pt idx="33">
                  <c:v>9.073426392014533E-2</c:v>
                </c:pt>
                <c:pt idx="34">
                  <c:v>5.1231572490052502E-2</c:v>
                </c:pt>
                <c:pt idx="35">
                  <c:v>-7.6095211995435522E-2</c:v>
                </c:pt>
                <c:pt idx="36">
                  <c:v>-0.13160831985489885</c:v>
                </c:pt>
                <c:pt idx="37">
                  <c:v>2.8595945828329333E-2</c:v>
                </c:pt>
                <c:pt idx="38">
                  <c:v>-0.10460360521670989</c:v>
                </c:pt>
                <c:pt idx="39">
                  <c:v>3.6479531598327154E-2</c:v>
                </c:pt>
                <c:pt idx="40">
                  <c:v>-9.3816036109748299E-2</c:v>
                </c:pt>
                <c:pt idx="41">
                  <c:v>-0.16555007140953598</c:v>
                </c:pt>
                <c:pt idx="42">
                  <c:v>8.5088264256802992E-2</c:v>
                </c:pt>
                <c:pt idx="43">
                  <c:v>2.8066820640679155E-2</c:v>
                </c:pt>
                <c:pt idx="44">
                  <c:v>4.5393784072076601E-2</c:v>
                </c:pt>
                <c:pt idx="45">
                  <c:v>-4.8770598454479439E-2</c:v>
                </c:pt>
                <c:pt idx="46">
                  <c:v>5.727899691008756E-2</c:v>
                </c:pt>
                <c:pt idx="47">
                  <c:v>7.6274229386105161E-2</c:v>
                </c:pt>
                <c:pt idx="48">
                  <c:v>0.15453253865225369</c:v>
                </c:pt>
                <c:pt idx="49">
                  <c:v>4.0979629965186337E-2</c:v>
                </c:pt>
                <c:pt idx="50">
                  <c:v>0.13284710673580274</c:v>
                </c:pt>
                <c:pt idx="51">
                  <c:v>-9.1800064467167149E-3</c:v>
                </c:pt>
                <c:pt idx="52">
                  <c:v>2.7380827274205446E-2</c:v>
                </c:pt>
                <c:pt idx="53">
                  <c:v>-0.21854892495298683</c:v>
                </c:pt>
                <c:pt idx="54">
                  <c:v>1.0237315521351271E-2</c:v>
                </c:pt>
                <c:pt idx="55">
                  <c:v>0.111327480239046</c:v>
                </c:pt>
                <c:pt idx="56">
                  <c:v>-9.5707819326315058E-2</c:v>
                </c:pt>
                <c:pt idx="57">
                  <c:v>-0.17994246334216513</c:v>
                </c:pt>
                <c:pt idx="58">
                  <c:v>-2.6702926600566557E-2</c:v>
                </c:pt>
                <c:pt idx="59">
                  <c:v>-2.2279341262267993E-2</c:v>
                </c:pt>
                <c:pt idx="60">
                  <c:v>-0.13936065328709235</c:v>
                </c:pt>
                <c:pt idx="61">
                  <c:v>-0.13509180089299097</c:v>
                </c:pt>
                <c:pt idx="62">
                  <c:v>-0.13264207625270988</c:v>
                </c:pt>
                <c:pt idx="63">
                  <c:v>-1.0840384227403183E-2</c:v>
                </c:pt>
                <c:pt idx="64">
                  <c:v>-7.1710885395269847E-3</c:v>
                </c:pt>
                <c:pt idx="65">
                  <c:v>6.6819963976541594E-2</c:v>
                </c:pt>
                <c:pt idx="66">
                  <c:v>-6.7217264496448867E-2</c:v>
                </c:pt>
                <c:pt idx="67">
                  <c:v>0.29064008612502323</c:v>
                </c:pt>
                <c:pt idx="68">
                  <c:v>0.14963500813176295</c:v>
                </c:pt>
                <c:pt idx="69">
                  <c:v>-0.24416701281123482</c:v>
                </c:pt>
                <c:pt idx="70">
                  <c:v>8.4415003806255662E-2</c:v>
                </c:pt>
                <c:pt idx="71">
                  <c:v>0.11915425712202328</c:v>
                </c:pt>
                <c:pt idx="72">
                  <c:v>-5.0198166288432766E-2</c:v>
                </c:pt>
                <c:pt idx="73">
                  <c:v>8.8748558596394855E-2</c:v>
                </c:pt>
                <c:pt idx="74">
                  <c:v>0.19601563684600523</c:v>
                </c:pt>
                <c:pt idx="75">
                  <c:v>-2.0494882310886572E-2</c:v>
                </c:pt>
                <c:pt idx="76">
                  <c:v>-6.5870747019484671E-2</c:v>
                </c:pt>
                <c:pt idx="77">
                  <c:v>1.3511971377541883E-2</c:v>
                </c:pt>
                <c:pt idx="78">
                  <c:v>5.7785204308792221E-2</c:v>
                </c:pt>
                <c:pt idx="79">
                  <c:v>6.6145739314440011E-2</c:v>
                </c:pt>
                <c:pt idx="80">
                  <c:v>0.13316506551605292</c:v>
                </c:pt>
                <c:pt idx="81">
                  <c:v>-0.10403326703727547</c:v>
                </c:pt>
                <c:pt idx="82">
                  <c:v>-0.18367939567602243</c:v>
                </c:pt>
                <c:pt idx="83">
                  <c:v>-1.8742414234672235E-2</c:v>
                </c:pt>
                <c:pt idx="84">
                  <c:v>-0.17688928200772214</c:v>
                </c:pt>
                <c:pt idx="85">
                  <c:v>-5.0033132572439958E-2</c:v>
                </c:pt>
                <c:pt idx="86">
                  <c:v>-9.0933026209130702E-3</c:v>
                </c:pt>
                <c:pt idx="87">
                  <c:v>7.1467005406511117E-2</c:v>
                </c:pt>
                <c:pt idx="88">
                  <c:v>-0.19216023290666964</c:v>
                </c:pt>
                <c:pt idx="89">
                  <c:v>0.16617864582734213</c:v>
                </c:pt>
                <c:pt idx="90">
                  <c:v>-8.1555823652071133E-2</c:v>
                </c:pt>
                <c:pt idx="91">
                  <c:v>1.8643959861459409E-2</c:v>
                </c:pt>
                <c:pt idx="92">
                  <c:v>0.19992347775088695</c:v>
                </c:pt>
                <c:pt idx="93">
                  <c:v>3.3347640245111512E-2</c:v>
                </c:pt>
                <c:pt idx="94">
                  <c:v>9.893109646193872E-2</c:v>
                </c:pt>
                <c:pt idx="95">
                  <c:v>-7.8388019378218377E-2</c:v>
                </c:pt>
                <c:pt idx="96">
                  <c:v>0.14670925277814403</c:v>
                </c:pt>
                <c:pt idx="97">
                  <c:v>0.20817685796112639</c:v>
                </c:pt>
                <c:pt idx="98">
                  <c:v>-6.6335310061574809E-2</c:v>
                </c:pt>
                <c:pt idx="99">
                  <c:v>-0.14871121817005503</c:v>
                </c:pt>
                <c:pt idx="100">
                  <c:v>-9.1649955377461123E-2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7-4F41-9DF8-90A3683840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GBM!$E$21:$DA$21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2.4941785347218335E-2</c:v>
                </c:pt>
                <c:pt idx="2">
                  <c:v>-0.30816226817132947</c:v>
                </c:pt>
                <c:pt idx="3">
                  <c:v>-2.113219697832933E-2</c:v>
                </c:pt>
                <c:pt idx="4">
                  <c:v>8.5550294290283102E-2</c:v>
                </c:pt>
                <c:pt idx="5">
                  <c:v>2.6948770274117535E-2</c:v>
                </c:pt>
                <c:pt idx="6">
                  <c:v>-2.7567312835147319E-2</c:v>
                </c:pt>
                <c:pt idx="7">
                  <c:v>0.1576429523136394</c:v>
                </c:pt>
                <c:pt idx="8">
                  <c:v>0.11531523901994739</c:v>
                </c:pt>
                <c:pt idx="9">
                  <c:v>-0.17171905039005286</c:v>
                </c:pt>
                <c:pt idx="10">
                  <c:v>2.8646975347213818E-2</c:v>
                </c:pt>
                <c:pt idx="11">
                  <c:v>-0.12320364696941113</c:v>
                </c:pt>
                <c:pt idx="12">
                  <c:v>7.0052591407403261E-2</c:v>
                </c:pt>
                <c:pt idx="13">
                  <c:v>8.3794904689531435E-3</c:v>
                </c:pt>
                <c:pt idx="14">
                  <c:v>-4.1811900212625841E-3</c:v>
                </c:pt>
                <c:pt idx="15">
                  <c:v>2.9217688491977034E-2</c:v>
                </c:pt>
                <c:pt idx="16">
                  <c:v>-0.12066784769316947</c:v>
                </c:pt>
                <c:pt idx="17">
                  <c:v>-5.3322068313306076E-3</c:v>
                </c:pt>
                <c:pt idx="18">
                  <c:v>-4.8693536208141236E-2</c:v>
                </c:pt>
                <c:pt idx="19">
                  <c:v>-2.2814693444116643E-2</c:v>
                </c:pt>
                <c:pt idx="20">
                  <c:v>8.4006282718590453E-2</c:v>
                </c:pt>
                <c:pt idx="21">
                  <c:v>-9.2516160286159905E-3</c:v>
                </c:pt>
                <c:pt idx="22">
                  <c:v>0.19130605290855818</c:v>
                </c:pt>
                <c:pt idx="23">
                  <c:v>0.17402439585175039</c:v>
                </c:pt>
                <c:pt idx="24">
                  <c:v>0.11327569917946056</c:v>
                </c:pt>
                <c:pt idx="25">
                  <c:v>9.4379679711669301E-2</c:v>
                </c:pt>
                <c:pt idx="26">
                  <c:v>7.6765688586466749E-2</c:v>
                </c:pt>
                <c:pt idx="27">
                  <c:v>0.11870256736165824</c:v>
                </c:pt>
                <c:pt idx="28">
                  <c:v>-2.34741795331024E-2</c:v>
                </c:pt>
                <c:pt idx="29">
                  <c:v>-0.11298818108473685</c:v>
                </c:pt>
                <c:pt idx="30">
                  <c:v>0.11694708042198301</c:v>
                </c:pt>
                <c:pt idx="31">
                  <c:v>0.2818720318851124</c:v>
                </c:pt>
                <c:pt idx="32">
                  <c:v>-0.11536637455344989</c:v>
                </c:pt>
                <c:pt idx="33">
                  <c:v>-8.6343291663635385E-2</c:v>
                </c:pt>
                <c:pt idx="34">
                  <c:v>-5.5529074586430173E-2</c:v>
                </c:pt>
                <c:pt idx="35">
                  <c:v>-2.7068666147970284E-2</c:v>
                </c:pt>
                <c:pt idx="36">
                  <c:v>3.3656790342605186E-2</c:v>
                </c:pt>
                <c:pt idx="37">
                  <c:v>2.45964454534226E-2</c:v>
                </c:pt>
                <c:pt idx="38">
                  <c:v>-0.15324432323196124</c:v>
                </c:pt>
                <c:pt idx="39">
                  <c:v>4.94820146951103E-2</c:v>
                </c:pt>
                <c:pt idx="40">
                  <c:v>-8.9639038935223112E-2</c:v>
                </c:pt>
                <c:pt idx="41">
                  <c:v>6.7069593338944702E-2</c:v>
                </c:pt>
                <c:pt idx="42">
                  <c:v>-0.14586263167523464</c:v>
                </c:pt>
                <c:pt idx="43">
                  <c:v>0.10458948166827585</c:v>
                </c:pt>
                <c:pt idx="44">
                  <c:v>0.12101749169014318</c:v>
                </c:pt>
                <c:pt idx="45">
                  <c:v>3.544270042028163E-2</c:v>
                </c:pt>
                <c:pt idx="46">
                  <c:v>-5.2546292547925456E-2</c:v>
                </c:pt>
                <c:pt idx="47">
                  <c:v>-0.14671810273917385</c:v>
                </c:pt>
                <c:pt idx="48">
                  <c:v>1.1091180908925198E-2</c:v>
                </c:pt>
                <c:pt idx="49">
                  <c:v>7.0958591535419654E-2</c:v>
                </c:pt>
                <c:pt idx="50">
                  <c:v>-9.551985775910915E-2</c:v>
                </c:pt>
                <c:pt idx="51">
                  <c:v>1.373362959261884E-2</c:v>
                </c:pt>
                <c:pt idx="52">
                  <c:v>-2.3234547325901828E-2</c:v>
                </c:pt>
                <c:pt idx="53">
                  <c:v>-0.11521424998953163</c:v>
                </c:pt>
                <c:pt idx="54">
                  <c:v>0.1291868645472237</c:v>
                </c:pt>
                <c:pt idx="55">
                  <c:v>-3.1675689061203736E-2</c:v>
                </c:pt>
                <c:pt idx="56">
                  <c:v>-3.1426031999902938E-2</c:v>
                </c:pt>
                <c:pt idx="57">
                  <c:v>-0.20763379558262832</c:v>
                </c:pt>
                <c:pt idx="58">
                  <c:v>2.2178772840414758E-2</c:v>
                </c:pt>
                <c:pt idx="59">
                  <c:v>-2.3448487461688119E-2</c:v>
                </c:pt>
                <c:pt idx="60">
                  <c:v>-1.1429293022150164E-2</c:v>
                </c:pt>
                <c:pt idx="61">
                  <c:v>-0.20734096121550674</c:v>
                </c:pt>
                <c:pt idx="62">
                  <c:v>0.18604133210110407</c:v>
                </c:pt>
                <c:pt idx="63">
                  <c:v>-8.697226168737994E-2</c:v>
                </c:pt>
                <c:pt idx="64">
                  <c:v>-0.17054204567926479</c:v>
                </c:pt>
                <c:pt idx="65">
                  <c:v>0.22286239932147317</c:v>
                </c:pt>
                <c:pt idx="66">
                  <c:v>-0.25788767368894289</c:v>
                </c:pt>
                <c:pt idx="67">
                  <c:v>0.1386431581468853</c:v>
                </c:pt>
                <c:pt idx="68">
                  <c:v>-1.5195266123926033E-2</c:v>
                </c:pt>
                <c:pt idx="69">
                  <c:v>8.9353578428063865E-2</c:v>
                </c:pt>
                <c:pt idx="70">
                  <c:v>0.12373368088574246</c:v>
                </c:pt>
                <c:pt idx="71">
                  <c:v>9.2619731460193686E-2</c:v>
                </c:pt>
                <c:pt idx="72">
                  <c:v>-2.356346458470061E-2</c:v>
                </c:pt>
                <c:pt idx="73">
                  <c:v>-5.2921996455902953E-2</c:v>
                </c:pt>
                <c:pt idx="74">
                  <c:v>-4.496298449545242E-2</c:v>
                </c:pt>
                <c:pt idx="75">
                  <c:v>-0.14417005933963586</c:v>
                </c:pt>
                <c:pt idx="76">
                  <c:v>-2.3590511719769308E-2</c:v>
                </c:pt>
                <c:pt idx="77">
                  <c:v>4.4156789992808108E-2</c:v>
                </c:pt>
                <c:pt idx="78">
                  <c:v>2.6876965609881218E-2</c:v>
                </c:pt>
                <c:pt idx="79">
                  <c:v>-3.9942597689854534E-3</c:v>
                </c:pt>
                <c:pt idx="80">
                  <c:v>5.6729613357399594E-2</c:v>
                </c:pt>
                <c:pt idx="81">
                  <c:v>5.0472127613605644E-2</c:v>
                </c:pt>
                <c:pt idx="82">
                  <c:v>3.3216351710538441E-3</c:v>
                </c:pt>
                <c:pt idx="83">
                  <c:v>-0.11449652650228381</c:v>
                </c:pt>
                <c:pt idx="84">
                  <c:v>-4.1951679116613551E-2</c:v>
                </c:pt>
                <c:pt idx="85">
                  <c:v>-0.12319192048068545</c:v>
                </c:pt>
                <c:pt idx="86">
                  <c:v>0.16263246652709448</c:v>
                </c:pt>
                <c:pt idx="87">
                  <c:v>-2.7314618894891396E-2</c:v>
                </c:pt>
                <c:pt idx="88">
                  <c:v>0.10717810564943862</c:v>
                </c:pt>
                <c:pt idx="89">
                  <c:v>6.7946829917280779E-2</c:v>
                </c:pt>
                <c:pt idx="90">
                  <c:v>1.6078257370970621E-2</c:v>
                </c:pt>
                <c:pt idx="91">
                  <c:v>-1.6944062416106603E-2</c:v>
                </c:pt>
                <c:pt idx="92">
                  <c:v>-5.0425897826470681E-2</c:v>
                </c:pt>
                <c:pt idx="93">
                  <c:v>-9.3040698811441086E-2</c:v>
                </c:pt>
                <c:pt idx="94">
                  <c:v>-6.9034788685432544E-2</c:v>
                </c:pt>
                <c:pt idx="95">
                  <c:v>4.4185720155232283E-2</c:v>
                </c:pt>
                <c:pt idx="96">
                  <c:v>8.2401593766459988E-2</c:v>
                </c:pt>
                <c:pt idx="97">
                  <c:v>0.13418257961113855</c:v>
                </c:pt>
                <c:pt idx="98">
                  <c:v>4.2026056816873172E-2</c:v>
                </c:pt>
                <c:pt idx="99">
                  <c:v>8.7418214055517723E-2</c:v>
                </c:pt>
                <c:pt idx="100">
                  <c:v>3.4943907778586934E-2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7-4F41-9DF8-90A3683840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GBM!$E$22:$DA$22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1.6155052485755544E-3</c:v>
                </c:pt>
                <c:pt idx="2">
                  <c:v>2.6627316077197878E-2</c:v>
                </c:pt>
                <c:pt idx="3">
                  <c:v>-0.10597321036681978</c:v>
                </c:pt>
                <c:pt idx="4">
                  <c:v>-7.6620191243483265E-2</c:v>
                </c:pt>
                <c:pt idx="5">
                  <c:v>9.4655292496152552E-2</c:v>
                </c:pt>
                <c:pt idx="6">
                  <c:v>2.7057537553252756E-2</c:v>
                </c:pt>
                <c:pt idx="7">
                  <c:v>-0.10702513131489033</c:v>
                </c:pt>
                <c:pt idx="8">
                  <c:v>3.6415166262297989E-3</c:v>
                </c:pt>
                <c:pt idx="9">
                  <c:v>4.4943437678767947E-3</c:v>
                </c:pt>
                <c:pt idx="10">
                  <c:v>-2.1607157892687689E-2</c:v>
                </c:pt>
                <c:pt idx="11">
                  <c:v>7.2509841891942178E-2</c:v>
                </c:pt>
                <c:pt idx="12">
                  <c:v>3.3555512910946793E-2</c:v>
                </c:pt>
                <c:pt idx="13">
                  <c:v>2.0169448609900303E-2</c:v>
                </c:pt>
                <c:pt idx="14">
                  <c:v>6.4151344161298265E-2</c:v>
                </c:pt>
                <c:pt idx="15">
                  <c:v>0.13739603377035989</c:v>
                </c:pt>
                <c:pt idx="16">
                  <c:v>-9.4268587546485261E-2</c:v>
                </c:pt>
                <c:pt idx="17">
                  <c:v>6.7419616472327373E-2</c:v>
                </c:pt>
                <c:pt idx="18">
                  <c:v>-4.1316020505395762E-2</c:v>
                </c:pt>
                <c:pt idx="19">
                  <c:v>0.19174985852093474</c:v>
                </c:pt>
                <c:pt idx="20">
                  <c:v>0.14645973822084038</c:v>
                </c:pt>
                <c:pt idx="21">
                  <c:v>-9.3806525079229097E-2</c:v>
                </c:pt>
                <c:pt idx="22">
                  <c:v>-3.784152258837567E-2</c:v>
                </c:pt>
                <c:pt idx="23">
                  <c:v>3.4455133843479015E-2</c:v>
                </c:pt>
                <c:pt idx="24">
                  <c:v>-4.4377678893728234E-2</c:v>
                </c:pt>
                <c:pt idx="25">
                  <c:v>-6.8026280092675084E-2</c:v>
                </c:pt>
                <c:pt idx="26">
                  <c:v>-0.16049066594088235</c:v>
                </c:pt>
                <c:pt idx="27">
                  <c:v>-2.8438769069029313E-2</c:v>
                </c:pt>
                <c:pt idx="28">
                  <c:v>-2.5402068362589417E-2</c:v>
                </c:pt>
                <c:pt idx="29">
                  <c:v>-0.18214083837737402</c:v>
                </c:pt>
                <c:pt idx="30">
                  <c:v>-5.6137881694163429E-2</c:v>
                </c:pt>
                <c:pt idx="31">
                  <c:v>-0.18210318173454265</c:v>
                </c:pt>
                <c:pt idx="32">
                  <c:v>0.12727156726908773</c:v>
                </c:pt>
                <c:pt idx="33">
                  <c:v>2.6330972963939978E-2</c:v>
                </c:pt>
                <c:pt idx="34">
                  <c:v>6.0794146697788688E-2</c:v>
                </c:pt>
                <c:pt idx="35">
                  <c:v>-0.12036373572645505</c:v>
                </c:pt>
                <c:pt idx="36">
                  <c:v>-6.4224172785601594E-2</c:v>
                </c:pt>
                <c:pt idx="37">
                  <c:v>4.4574554459100814E-3</c:v>
                </c:pt>
                <c:pt idx="38">
                  <c:v>-0.14133217959909913</c:v>
                </c:pt>
                <c:pt idx="39">
                  <c:v>0.11090546269208255</c:v>
                </c:pt>
                <c:pt idx="40">
                  <c:v>2.8836892290506528E-2</c:v>
                </c:pt>
                <c:pt idx="41">
                  <c:v>2.6073135214610584E-2</c:v>
                </c:pt>
                <c:pt idx="42">
                  <c:v>-1.7495561635357589E-2</c:v>
                </c:pt>
                <c:pt idx="43">
                  <c:v>-8.566204214587779E-2</c:v>
                </c:pt>
                <c:pt idx="44">
                  <c:v>-5.1323907124321937E-2</c:v>
                </c:pt>
                <c:pt idx="45">
                  <c:v>0.18194986881255742</c:v>
                </c:pt>
                <c:pt idx="46">
                  <c:v>-0.19003405529469497</c:v>
                </c:pt>
                <c:pt idx="47">
                  <c:v>-8.9247426151347911E-2</c:v>
                </c:pt>
                <c:pt idx="48">
                  <c:v>8.2227921961472661E-2</c:v>
                </c:pt>
                <c:pt idx="49">
                  <c:v>0.12102886114883349</c:v>
                </c:pt>
                <c:pt idx="50">
                  <c:v>2.448897257510001E-2</c:v>
                </c:pt>
                <c:pt idx="51">
                  <c:v>8.4940011331860382E-2</c:v>
                </c:pt>
                <c:pt idx="52">
                  <c:v>0.23137577398726658</c:v>
                </c:pt>
                <c:pt idx="53">
                  <c:v>-0.15091169084051745</c:v>
                </c:pt>
                <c:pt idx="54">
                  <c:v>3.0937997830704386E-2</c:v>
                </c:pt>
                <c:pt idx="55">
                  <c:v>-7.8721657356604913E-2</c:v>
                </c:pt>
                <c:pt idx="56">
                  <c:v>2.2263978084506378E-2</c:v>
                </c:pt>
                <c:pt idx="57">
                  <c:v>-2.5569572151591426E-2</c:v>
                </c:pt>
                <c:pt idx="58">
                  <c:v>-0.17894379927747595</c:v>
                </c:pt>
                <c:pt idx="59">
                  <c:v>-1.5841468513784897E-2</c:v>
                </c:pt>
                <c:pt idx="60">
                  <c:v>-4.5841429109596654E-2</c:v>
                </c:pt>
                <c:pt idx="61">
                  <c:v>8.1554903905777243E-2</c:v>
                </c:pt>
                <c:pt idx="62">
                  <c:v>-6.0682313651724197E-2</c:v>
                </c:pt>
                <c:pt idx="63">
                  <c:v>0.10061620507366523</c:v>
                </c:pt>
                <c:pt idx="64">
                  <c:v>-8.8650906306812827E-2</c:v>
                </c:pt>
                <c:pt idx="65">
                  <c:v>-0.11912944698859712</c:v>
                </c:pt>
                <c:pt idx="66">
                  <c:v>1.4722399270178444E-2</c:v>
                </c:pt>
                <c:pt idx="67">
                  <c:v>-3.8257268624811207E-2</c:v>
                </c:pt>
                <c:pt idx="68">
                  <c:v>4.8951492300798732E-2</c:v>
                </c:pt>
                <c:pt idx="69">
                  <c:v>9.708967171107788E-2</c:v>
                </c:pt>
                <c:pt idx="70">
                  <c:v>0.1576184605439922</c:v>
                </c:pt>
                <c:pt idx="71">
                  <c:v>-1.249504177965984E-2</c:v>
                </c:pt>
                <c:pt idx="72">
                  <c:v>-0.10519245553755228</c:v>
                </c:pt>
                <c:pt idx="73">
                  <c:v>-0.11275896514345228</c:v>
                </c:pt>
                <c:pt idx="74">
                  <c:v>0.15035947578687939</c:v>
                </c:pt>
                <c:pt idx="75">
                  <c:v>0.11475840365174261</c:v>
                </c:pt>
                <c:pt idx="76">
                  <c:v>-6.1271327654219304E-2</c:v>
                </c:pt>
                <c:pt idx="77">
                  <c:v>-9.610591587742956E-2</c:v>
                </c:pt>
                <c:pt idx="78">
                  <c:v>0.15773724886666882</c:v>
                </c:pt>
                <c:pt idx="79">
                  <c:v>7.7754977820997273E-2</c:v>
                </c:pt>
                <c:pt idx="80">
                  <c:v>-2.0056485186180459E-2</c:v>
                </c:pt>
                <c:pt idx="81">
                  <c:v>-0.14630777178608337</c:v>
                </c:pt>
                <c:pt idx="82">
                  <c:v>-0.11576102708305358</c:v>
                </c:pt>
                <c:pt idx="83">
                  <c:v>2.7291036231550693E-2</c:v>
                </c:pt>
                <c:pt idx="84">
                  <c:v>0.1224975573541818</c:v>
                </c:pt>
                <c:pt idx="85">
                  <c:v>-0.15513945527988696</c:v>
                </c:pt>
                <c:pt idx="86">
                  <c:v>8.1857314109031413E-3</c:v>
                </c:pt>
                <c:pt idx="87">
                  <c:v>-0.21225649200909175</c:v>
                </c:pt>
                <c:pt idx="88">
                  <c:v>8.8090213051813845E-2</c:v>
                </c:pt>
                <c:pt idx="89">
                  <c:v>0.18507801035808141</c:v>
                </c:pt>
                <c:pt idx="90">
                  <c:v>-8.3930951520086363E-3</c:v>
                </c:pt>
                <c:pt idx="91">
                  <c:v>0.11241704802003759</c:v>
                </c:pt>
                <c:pt idx="92">
                  <c:v>0.1518116492479088</c:v>
                </c:pt>
                <c:pt idx="93">
                  <c:v>-0.16590798258299558</c:v>
                </c:pt>
                <c:pt idx="94">
                  <c:v>0.22592071197722963</c:v>
                </c:pt>
                <c:pt idx="95">
                  <c:v>4.9712151622204999E-2</c:v>
                </c:pt>
                <c:pt idx="96">
                  <c:v>9.5715913406122191E-2</c:v>
                </c:pt>
                <c:pt idx="97">
                  <c:v>1.482975133630892E-2</c:v>
                </c:pt>
                <c:pt idx="98">
                  <c:v>0.10103442869223055</c:v>
                </c:pt>
                <c:pt idx="99">
                  <c:v>0.13640433654418879</c:v>
                </c:pt>
                <c:pt idx="100">
                  <c:v>-6.4176706667824032E-2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7-4F41-9DF8-90A36838409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GBM!$E$23:$DA$23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0.10400242271752927</c:v>
                </c:pt>
                <c:pt idx="2">
                  <c:v>0.10671350452124702</c:v>
                </c:pt>
                <c:pt idx="3">
                  <c:v>-1.459882994596293E-2</c:v>
                </c:pt>
                <c:pt idx="4">
                  <c:v>7.167870492476725E-3</c:v>
                </c:pt>
                <c:pt idx="5">
                  <c:v>-9.6451715102285784E-2</c:v>
                </c:pt>
                <c:pt idx="6">
                  <c:v>5.4304554261623344E-3</c:v>
                </c:pt>
                <c:pt idx="7">
                  <c:v>-8.6826806340036394E-2</c:v>
                </c:pt>
                <c:pt idx="8">
                  <c:v>4.5053443465052335E-2</c:v>
                </c:pt>
                <c:pt idx="9">
                  <c:v>-9.4298632098439139E-2</c:v>
                </c:pt>
                <c:pt idx="10">
                  <c:v>-4.0460315546586072E-2</c:v>
                </c:pt>
                <c:pt idx="11">
                  <c:v>-0.1630218609000742</c:v>
                </c:pt>
                <c:pt idx="12">
                  <c:v>9.3155415034470501E-2</c:v>
                </c:pt>
                <c:pt idx="13">
                  <c:v>4.3381403733525212E-2</c:v>
                </c:pt>
                <c:pt idx="14">
                  <c:v>-4.3594451437250138E-2</c:v>
                </c:pt>
                <c:pt idx="15">
                  <c:v>-1.4479893049400207E-2</c:v>
                </c:pt>
                <c:pt idx="16">
                  <c:v>3.7333786072319131E-2</c:v>
                </c:pt>
                <c:pt idx="17">
                  <c:v>-7.7953461997863682E-2</c:v>
                </c:pt>
                <c:pt idx="18">
                  <c:v>-0.158823288820169</c:v>
                </c:pt>
                <c:pt idx="19">
                  <c:v>-0.11357838411046527</c:v>
                </c:pt>
                <c:pt idx="20">
                  <c:v>1.6249687785805059E-2</c:v>
                </c:pt>
                <c:pt idx="21">
                  <c:v>-1.0791234525416905E-2</c:v>
                </c:pt>
                <c:pt idx="22">
                  <c:v>-2.5647448539123652E-3</c:v>
                </c:pt>
                <c:pt idx="23">
                  <c:v>-9.5875446251072527E-2</c:v>
                </c:pt>
                <c:pt idx="24">
                  <c:v>-0.16544100500306919</c:v>
                </c:pt>
                <c:pt idx="25">
                  <c:v>-5.4710130258064177E-2</c:v>
                </c:pt>
                <c:pt idx="26">
                  <c:v>-0.1652239024002963</c:v>
                </c:pt>
                <c:pt idx="27">
                  <c:v>-4.8574605586441666E-2</c:v>
                </c:pt>
                <c:pt idx="28">
                  <c:v>0.11968464015785196</c:v>
                </c:pt>
                <c:pt idx="29">
                  <c:v>4.4778366567353761E-2</c:v>
                </c:pt>
                <c:pt idx="30">
                  <c:v>-0.10568796501823344</c:v>
                </c:pt>
                <c:pt idx="31">
                  <c:v>-5.9875149696919941E-2</c:v>
                </c:pt>
                <c:pt idx="32">
                  <c:v>2.4148744782484584E-2</c:v>
                </c:pt>
                <c:pt idx="33">
                  <c:v>-0.10570025014494969</c:v>
                </c:pt>
                <c:pt idx="34">
                  <c:v>-0.13746663818737156</c:v>
                </c:pt>
                <c:pt idx="35">
                  <c:v>2.1208431486741185E-2</c:v>
                </c:pt>
                <c:pt idx="36">
                  <c:v>7.1977832801969163E-2</c:v>
                </c:pt>
                <c:pt idx="37">
                  <c:v>-0.17004788524333814</c:v>
                </c:pt>
                <c:pt idx="38">
                  <c:v>-0.16288958148734911</c:v>
                </c:pt>
                <c:pt idx="39">
                  <c:v>-8.5529495213934548E-2</c:v>
                </c:pt>
                <c:pt idx="40">
                  <c:v>-9.8465187821458092E-2</c:v>
                </c:pt>
                <c:pt idx="41">
                  <c:v>4.7413167051080424E-2</c:v>
                </c:pt>
                <c:pt idx="42">
                  <c:v>-3.2168228171159927E-2</c:v>
                </c:pt>
                <c:pt idx="43">
                  <c:v>3.9464449491651919E-2</c:v>
                </c:pt>
                <c:pt idx="44">
                  <c:v>0.12900511956183755</c:v>
                </c:pt>
                <c:pt idx="45">
                  <c:v>-0.21006359525762885</c:v>
                </c:pt>
                <c:pt idx="46">
                  <c:v>7.4675907278267631E-2</c:v>
                </c:pt>
                <c:pt idx="47">
                  <c:v>2.6883440142776289E-2</c:v>
                </c:pt>
                <c:pt idx="48">
                  <c:v>-6.6425952062222779E-2</c:v>
                </c:pt>
                <c:pt idx="49">
                  <c:v>0.14840573364161277</c:v>
                </c:pt>
                <c:pt idx="50">
                  <c:v>7.5892531950611302E-3</c:v>
                </c:pt>
                <c:pt idx="51">
                  <c:v>0.17307369225561428</c:v>
                </c:pt>
                <c:pt idx="52">
                  <c:v>-0.20404466084333356</c:v>
                </c:pt>
                <c:pt idx="53">
                  <c:v>8.4100745180881398E-2</c:v>
                </c:pt>
                <c:pt idx="54">
                  <c:v>-9.4972009105483521E-2</c:v>
                </c:pt>
                <c:pt idx="55">
                  <c:v>5.4496152581960805E-2</c:v>
                </c:pt>
                <c:pt idx="56">
                  <c:v>-9.0615524473344561E-2</c:v>
                </c:pt>
                <c:pt idx="57">
                  <c:v>-7.5744908778333482E-3</c:v>
                </c:pt>
                <c:pt idx="58">
                  <c:v>-4.3334242044383763E-2</c:v>
                </c:pt>
                <c:pt idx="59">
                  <c:v>4.011672279699622E-2</c:v>
                </c:pt>
                <c:pt idx="60">
                  <c:v>-1.3296349656898938E-3</c:v>
                </c:pt>
                <c:pt idx="61">
                  <c:v>-0.1605111320737968</c:v>
                </c:pt>
                <c:pt idx="62">
                  <c:v>0.10060355706538192</c:v>
                </c:pt>
                <c:pt idx="63">
                  <c:v>0.15160023996181568</c:v>
                </c:pt>
                <c:pt idx="64">
                  <c:v>0.1139676708222855</c:v>
                </c:pt>
                <c:pt idx="65">
                  <c:v>-1.4038246839336061E-2</c:v>
                </c:pt>
                <c:pt idx="66">
                  <c:v>-8.4194122376450263E-3</c:v>
                </c:pt>
                <c:pt idx="67">
                  <c:v>4.0165743478590928E-2</c:v>
                </c:pt>
                <c:pt idx="68">
                  <c:v>-4.3729965426850592E-2</c:v>
                </c:pt>
                <c:pt idx="69">
                  <c:v>5.1511012644212463E-2</c:v>
                </c:pt>
                <c:pt idx="70">
                  <c:v>-0.22519124639433105</c:v>
                </c:pt>
                <c:pt idx="71">
                  <c:v>-7.619006712902926E-2</c:v>
                </c:pt>
                <c:pt idx="72">
                  <c:v>7.8310429182529201E-2</c:v>
                </c:pt>
                <c:pt idx="73">
                  <c:v>8.4704960939976481E-2</c:v>
                </c:pt>
                <c:pt idx="74">
                  <c:v>-0.10696732428438356</c:v>
                </c:pt>
                <c:pt idx="75">
                  <c:v>6.4903132024766849E-3</c:v>
                </c:pt>
                <c:pt idx="76">
                  <c:v>-0.1034922098729413</c:v>
                </c:pt>
                <c:pt idx="77">
                  <c:v>-3.2818395429954794E-2</c:v>
                </c:pt>
                <c:pt idx="78">
                  <c:v>7.4429244299853412E-2</c:v>
                </c:pt>
                <c:pt idx="79">
                  <c:v>3.1962533700127735E-2</c:v>
                </c:pt>
                <c:pt idx="80">
                  <c:v>-9.416568566856108E-2</c:v>
                </c:pt>
                <c:pt idx="81">
                  <c:v>-0.13074052091976193</c:v>
                </c:pt>
                <c:pt idx="82">
                  <c:v>0.13909206830517723</c:v>
                </c:pt>
                <c:pt idx="83">
                  <c:v>-0.13856328487737601</c:v>
                </c:pt>
                <c:pt idx="84">
                  <c:v>1.6806823053625822E-3</c:v>
                </c:pt>
                <c:pt idx="85">
                  <c:v>0.11997822757890902</c:v>
                </c:pt>
                <c:pt idx="86">
                  <c:v>5.9483517489820059E-2</c:v>
                </c:pt>
                <c:pt idx="87">
                  <c:v>1.3053948102274979E-2</c:v>
                </c:pt>
                <c:pt idx="88">
                  <c:v>5.1039378916046187E-2</c:v>
                </c:pt>
                <c:pt idx="89">
                  <c:v>7.6586999918815929E-2</c:v>
                </c:pt>
                <c:pt idx="90">
                  <c:v>3.1893045121402321E-2</c:v>
                </c:pt>
                <c:pt idx="91">
                  <c:v>-4.7188977795166613E-2</c:v>
                </c:pt>
                <c:pt idx="92">
                  <c:v>2.378118279399917E-2</c:v>
                </c:pt>
                <c:pt idx="93">
                  <c:v>1.5103954226572706E-2</c:v>
                </c:pt>
                <c:pt idx="94">
                  <c:v>9.4959079435855062E-2</c:v>
                </c:pt>
                <c:pt idx="95">
                  <c:v>6.8219154443307497E-3</c:v>
                </c:pt>
                <c:pt idx="96">
                  <c:v>-5.9331383587314962E-2</c:v>
                </c:pt>
                <c:pt idx="97">
                  <c:v>-0.15060839353563518</c:v>
                </c:pt>
                <c:pt idx="98">
                  <c:v>9.3498566371977954E-2</c:v>
                </c:pt>
                <c:pt idx="99">
                  <c:v>-6.3826376951865188E-2</c:v>
                </c:pt>
                <c:pt idx="100">
                  <c:v>0.1795363011497475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7-4F41-9DF8-90A36838409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GBM!$E$24:$DA$24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-1.976477285496488E-2</c:v>
                </c:pt>
                <c:pt idx="2">
                  <c:v>4.1830776131068587E-2</c:v>
                </c:pt>
                <c:pt idx="3">
                  <c:v>-5.0940412588241259E-2</c:v>
                </c:pt>
                <c:pt idx="4">
                  <c:v>-4.1861474342304791E-2</c:v>
                </c:pt>
                <c:pt idx="5">
                  <c:v>1.0081669390270382E-2</c:v>
                </c:pt>
                <c:pt idx="6">
                  <c:v>-3.8116894281011525E-2</c:v>
                </c:pt>
                <c:pt idx="7">
                  <c:v>-6.1270200016563636E-2</c:v>
                </c:pt>
                <c:pt idx="8">
                  <c:v>-9.8166889714804806E-2</c:v>
                </c:pt>
                <c:pt idx="9">
                  <c:v>7.2132184941209085E-2</c:v>
                </c:pt>
                <c:pt idx="10">
                  <c:v>0.10260247927599356</c:v>
                </c:pt>
                <c:pt idx="11">
                  <c:v>-3.6375014897317144E-3</c:v>
                </c:pt>
                <c:pt idx="12">
                  <c:v>0.11103483131195449</c:v>
                </c:pt>
                <c:pt idx="13">
                  <c:v>6.6063458157623309E-2</c:v>
                </c:pt>
                <c:pt idx="14">
                  <c:v>-2.5975379735603616E-2</c:v>
                </c:pt>
                <c:pt idx="15">
                  <c:v>-0.12741313400049184</c:v>
                </c:pt>
                <c:pt idx="16">
                  <c:v>-7.9317589604814387E-2</c:v>
                </c:pt>
                <c:pt idx="17">
                  <c:v>8.3116579921001313E-2</c:v>
                </c:pt>
                <c:pt idx="18">
                  <c:v>1.905259392698436E-2</c:v>
                </c:pt>
                <c:pt idx="19">
                  <c:v>-3.033486571805992E-2</c:v>
                </c:pt>
                <c:pt idx="20">
                  <c:v>-5.2129626055178936E-2</c:v>
                </c:pt>
                <c:pt idx="21">
                  <c:v>-4.8198281280176593E-2</c:v>
                </c:pt>
                <c:pt idx="22">
                  <c:v>2.4887085114984386E-2</c:v>
                </c:pt>
                <c:pt idx="23">
                  <c:v>-4.1556165993995232E-2</c:v>
                </c:pt>
                <c:pt idx="24">
                  <c:v>3.6648476595315803E-2</c:v>
                </c:pt>
                <c:pt idx="25">
                  <c:v>-7.7794821965695052E-2</c:v>
                </c:pt>
                <c:pt idx="26">
                  <c:v>-0.11878041089537453</c:v>
                </c:pt>
                <c:pt idx="27">
                  <c:v>-6.1223114537542747E-3</c:v>
                </c:pt>
                <c:pt idx="28">
                  <c:v>0.19672228857653221</c:v>
                </c:pt>
                <c:pt idx="29">
                  <c:v>2.4627205328336062E-2</c:v>
                </c:pt>
                <c:pt idx="30">
                  <c:v>-0.13488107184331613</c:v>
                </c:pt>
                <c:pt idx="31">
                  <c:v>0.15855133810975744</c:v>
                </c:pt>
                <c:pt idx="32">
                  <c:v>-3.3522325285762198E-3</c:v>
                </c:pt>
                <c:pt idx="33">
                  <c:v>2.0243027483978594E-2</c:v>
                </c:pt>
                <c:pt idx="34">
                  <c:v>-1.7849894599890972E-2</c:v>
                </c:pt>
                <c:pt idx="35">
                  <c:v>8.3655286820131847E-2</c:v>
                </c:pt>
                <c:pt idx="36">
                  <c:v>9.5899398172515804E-2</c:v>
                </c:pt>
                <c:pt idx="37">
                  <c:v>0.16179056408631043</c:v>
                </c:pt>
                <c:pt idx="38">
                  <c:v>-1.0309216083068654E-2</c:v>
                </c:pt>
                <c:pt idx="39">
                  <c:v>8.1870642277885583E-2</c:v>
                </c:pt>
                <c:pt idx="40">
                  <c:v>-2.8785639785707834E-2</c:v>
                </c:pt>
                <c:pt idx="41">
                  <c:v>6.9594325871726211E-3</c:v>
                </c:pt>
                <c:pt idx="42">
                  <c:v>-6.9925155560661562E-2</c:v>
                </c:pt>
                <c:pt idx="43">
                  <c:v>-3.6244826342803023E-2</c:v>
                </c:pt>
                <c:pt idx="44">
                  <c:v>0.24982672375741719</c:v>
                </c:pt>
                <c:pt idx="45">
                  <c:v>-4.0885474727942676E-2</c:v>
                </c:pt>
                <c:pt idx="46">
                  <c:v>0.11619800562949807</c:v>
                </c:pt>
                <c:pt idx="47">
                  <c:v>-8.8743075095359406E-2</c:v>
                </c:pt>
                <c:pt idx="48">
                  <c:v>-8.4517263781639623E-2</c:v>
                </c:pt>
                <c:pt idx="49">
                  <c:v>0.21672913722295833</c:v>
                </c:pt>
                <c:pt idx="50">
                  <c:v>-0.21518455549810081</c:v>
                </c:pt>
                <c:pt idx="51">
                  <c:v>-6.1219180069737034E-2</c:v>
                </c:pt>
                <c:pt idx="52">
                  <c:v>-7.2789110058916306E-2</c:v>
                </c:pt>
                <c:pt idx="53">
                  <c:v>0.30047361431513608</c:v>
                </c:pt>
                <c:pt idx="54">
                  <c:v>-0.19551205646367559</c:v>
                </c:pt>
                <c:pt idx="55">
                  <c:v>-7.1981756338295542E-3</c:v>
                </c:pt>
                <c:pt idx="56">
                  <c:v>6.1020891315994322E-2</c:v>
                </c:pt>
                <c:pt idx="57">
                  <c:v>-0.17794703953903454</c:v>
                </c:pt>
                <c:pt idx="58">
                  <c:v>0.10130806756798511</c:v>
                </c:pt>
                <c:pt idx="59">
                  <c:v>7.3238476047670295E-2</c:v>
                </c:pt>
                <c:pt idx="60">
                  <c:v>-0.11332838902921841</c:v>
                </c:pt>
                <c:pt idx="61">
                  <c:v>-0.21520439841573641</c:v>
                </c:pt>
                <c:pt idx="62">
                  <c:v>2.7517424115290488E-3</c:v>
                </c:pt>
                <c:pt idx="63">
                  <c:v>0.10420210474976094</c:v>
                </c:pt>
                <c:pt idx="64">
                  <c:v>7.5204603835354947E-2</c:v>
                </c:pt>
                <c:pt idx="65">
                  <c:v>-1.4726575992396716E-2</c:v>
                </c:pt>
                <c:pt idx="66">
                  <c:v>-5.8111594412291058E-2</c:v>
                </c:pt>
                <c:pt idx="67">
                  <c:v>-3.3647115371496141E-3</c:v>
                </c:pt>
                <c:pt idx="68">
                  <c:v>-7.9240545376421473E-2</c:v>
                </c:pt>
                <c:pt idx="69">
                  <c:v>5.6312618458417167E-2</c:v>
                </c:pt>
                <c:pt idx="70">
                  <c:v>0.14974278055596865</c:v>
                </c:pt>
                <c:pt idx="71">
                  <c:v>9.1046398544537666E-2</c:v>
                </c:pt>
                <c:pt idx="72">
                  <c:v>0.11799167309881567</c:v>
                </c:pt>
                <c:pt idx="73">
                  <c:v>-0.12619024476143789</c:v>
                </c:pt>
                <c:pt idx="74">
                  <c:v>-5.1979072174522904E-3</c:v>
                </c:pt>
                <c:pt idx="75">
                  <c:v>2.2435064380964445E-2</c:v>
                </c:pt>
                <c:pt idx="76">
                  <c:v>-8.7873537140032362E-2</c:v>
                </c:pt>
                <c:pt idx="77">
                  <c:v>-0.12361861064343088</c:v>
                </c:pt>
                <c:pt idx="78">
                  <c:v>-2.5921545712813427E-2</c:v>
                </c:pt>
                <c:pt idx="79">
                  <c:v>5.23080302502867E-2</c:v>
                </c:pt>
                <c:pt idx="80">
                  <c:v>-4.2124409352863115E-2</c:v>
                </c:pt>
                <c:pt idx="81">
                  <c:v>-9.7202218030392834E-2</c:v>
                </c:pt>
                <c:pt idx="82">
                  <c:v>6.1220080683990444E-2</c:v>
                </c:pt>
                <c:pt idx="83">
                  <c:v>-6.9652411495783315E-2</c:v>
                </c:pt>
                <c:pt idx="84">
                  <c:v>-4.0409574055800056E-2</c:v>
                </c:pt>
                <c:pt idx="85">
                  <c:v>5.0018452759840293E-2</c:v>
                </c:pt>
                <c:pt idx="86">
                  <c:v>4.4460647562291261E-2</c:v>
                </c:pt>
                <c:pt idx="87">
                  <c:v>0.1141828265945776</c:v>
                </c:pt>
                <c:pt idx="88">
                  <c:v>2.1925951767323485E-2</c:v>
                </c:pt>
                <c:pt idx="89">
                  <c:v>-6.5580869538343191E-3</c:v>
                </c:pt>
                <c:pt idx="90">
                  <c:v>0.17135437795395464</c:v>
                </c:pt>
                <c:pt idx="91">
                  <c:v>-8.1282366355354768E-2</c:v>
                </c:pt>
                <c:pt idx="92">
                  <c:v>-7.8860904386361549E-2</c:v>
                </c:pt>
                <c:pt idx="93">
                  <c:v>7.2469166573314564E-2</c:v>
                </c:pt>
                <c:pt idx="94">
                  <c:v>-0.15807182506239847</c:v>
                </c:pt>
                <c:pt idx="95">
                  <c:v>0.11838886010916301</c:v>
                </c:pt>
                <c:pt idx="96">
                  <c:v>-3.4094674371697047E-2</c:v>
                </c:pt>
                <c:pt idx="97">
                  <c:v>-7.7475135933835801E-2</c:v>
                </c:pt>
                <c:pt idx="98">
                  <c:v>7.7327984227071643E-3</c:v>
                </c:pt>
                <c:pt idx="99">
                  <c:v>0.13604597455624493</c:v>
                </c:pt>
                <c:pt idx="100">
                  <c:v>-7.4671580526652737E-2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D7-4F41-9DF8-90A36838409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GBM!$E$25:$DA$25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0.10657455078290617</c:v>
                </c:pt>
                <c:pt idx="2">
                  <c:v>-9.9556911071698572E-3</c:v>
                </c:pt>
                <c:pt idx="3">
                  <c:v>0.16748602054743769</c:v>
                </c:pt>
                <c:pt idx="4">
                  <c:v>0.11002844213462129</c:v>
                </c:pt>
                <c:pt idx="5">
                  <c:v>-0.10479829575420169</c:v>
                </c:pt>
                <c:pt idx="6">
                  <c:v>0.1664381117329391</c:v>
                </c:pt>
                <c:pt idx="7">
                  <c:v>-6.782517520687209E-2</c:v>
                </c:pt>
                <c:pt idx="8">
                  <c:v>2.0079731080564808E-2</c:v>
                </c:pt>
                <c:pt idx="9">
                  <c:v>7.9832820480064418E-2</c:v>
                </c:pt>
                <c:pt idx="10">
                  <c:v>-0.12663427003332031</c:v>
                </c:pt>
                <c:pt idx="11">
                  <c:v>7.6941249910260592E-2</c:v>
                </c:pt>
                <c:pt idx="12">
                  <c:v>-0.19559513568711409</c:v>
                </c:pt>
                <c:pt idx="13">
                  <c:v>0.12714195818905843</c:v>
                </c:pt>
                <c:pt idx="14">
                  <c:v>-4.9263871584451571E-3</c:v>
                </c:pt>
                <c:pt idx="15">
                  <c:v>0.10084681451525619</c:v>
                </c:pt>
                <c:pt idx="16">
                  <c:v>0.10785937595563258</c:v>
                </c:pt>
                <c:pt idx="17">
                  <c:v>-9.9468630622207885E-2</c:v>
                </c:pt>
                <c:pt idx="18">
                  <c:v>-7.9397347122366291E-2</c:v>
                </c:pt>
                <c:pt idx="19">
                  <c:v>0.2107132650538612</c:v>
                </c:pt>
                <c:pt idx="20">
                  <c:v>5.8246940018233884E-2</c:v>
                </c:pt>
                <c:pt idx="21">
                  <c:v>-9.6651473425497098E-2</c:v>
                </c:pt>
                <c:pt idx="22">
                  <c:v>-5.9207004820582138E-2</c:v>
                </c:pt>
                <c:pt idx="23">
                  <c:v>-5.796802366778199E-2</c:v>
                </c:pt>
                <c:pt idx="24">
                  <c:v>0.42059098679885426</c:v>
                </c:pt>
                <c:pt idx="25">
                  <c:v>-1.9542578767284724E-3</c:v>
                </c:pt>
                <c:pt idx="26">
                  <c:v>-0.15677394758998439</c:v>
                </c:pt>
                <c:pt idx="27">
                  <c:v>1.7409631743979106E-2</c:v>
                </c:pt>
                <c:pt idx="28">
                  <c:v>-8.6080137080384797E-2</c:v>
                </c:pt>
                <c:pt idx="29">
                  <c:v>3.7910994878338974E-2</c:v>
                </c:pt>
                <c:pt idx="30">
                  <c:v>-0.11574869863119236</c:v>
                </c:pt>
                <c:pt idx="31">
                  <c:v>-5.8912397014568921E-2</c:v>
                </c:pt>
                <c:pt idx="32">
                  <c:v>0.12735098818860188</c:v>
                </c:pt>
                <c:pt idx="33">
                  <c:v>-0.26172552570252644</c:v>
                </c:pt>
                <c:pt idx="34">
                  <c:v>-5.0046575499030743E-2</c:v>
                </c:pt>
                <c:pt idx="35">
                  <c:v>4.4012003722714528E-2</c:v>
                </c:pt>
                <c:pt idx="36">
                  <c:v>0.10171432860218757</c:v>
                </c:pt>
                <c:pt idx="37">
                  <c:v>-3.8909880551127179E-2</c:v>
                </c:pt>
                <c:pt idx="38">
                  <c:v>3.749823868883552E-2</c:v>
                </c:pt>
                <c:pt idx="39">
                  <c:v>2.9012978073354762E-2</c:v>
                </c:pt>
                <c:pt idx="40">
                  <c:v>-2.4694001800213083E-2</c:v>
                </c:pt>
                <c:pt idx="41">
                  <c:v>-8.4844190464643809E-2</c:v>
                </c:pt>
                <c:pt idx="42">
                  <c:v>6.0671029581466279E-2</c:v>
                </c:pt>
                <c:pt idx="43">
                  <c:v>-1.1649684000207015E-2</c:v>
                </c:pt>
                <c:pt idx="44">
                  <c:v>8.5883287137694331E-2</c:v>
                </c:pt>
                <c:pt idx="45">
                  <c:v>-3.7276919218298371E-2</c:v>
                </c:pt>
                <c:pt idx="46">
                  <c:v>4.3626465679298107E-2</c:v>
                </c:pt>
                <c:pt idx="47">
                  <c:v>-9.0669101215503575E-2</c:v>
                </c:pt>
                <c:pt idx="48">
                  <c:v>-4.495481023476653E-2</c:v>
                </c:pt>
                <c:pt idx="49">
                  <c:v>7.8175354892689453E-2</c:v>
                </c:pt>
                <c:pt idx="50">
                  <c:v>-0.10992502545056977</c:v>
                </c:pt>
                <c:pt idx="51">
                  <c:v>1.6141719226725273E-2</c:v>
                </c:pt>
                <c:pt idx="52">
                  <c:v>0.22713986082928261</c:v>
                </c:pt>
                <c:pt idx="53">
                  <c:v>0.15077117790418113</c:v>
                </c:pt>
                <c:pt idx="54">
                  <c:v>-2.8552653524668448E-2</c:v>
                </c:pt>
                <c:pt idx="55">
                  <c:v>2.9314306542085056E-3</c:v>
                </c:pt>
                <c:pt idx="56">
                  <c:v>2.2490381531090512E-2</c:v>
                </c:pt>
                <c:pt idx="57">
                  <c:v>-0.24046053595238132</c:v>
                </c:pt>
                <c:pt idx="58">
                  <c:v>8.7539421795215316E-2</c:v>
                </c:pt>
                <c:pt idx="59">
                  <c:v>-2.1374602999389977E-2</c:v>
                </c:pt>
                <c:pt idx="60">
                  <c:v>-5.3292865258087962E-2</c:v>
                </c:pt>
                <c:pt idx="61">
                  <c:v>-0.10098500262841029</c:v>
                </c:pt>
                <c:pt idx="62">
                  <c:v>0.13852299183258701</c:v>
                </c:pt>
                <c:pt idx="63">
                  <c:v>8.0592817471388661E-2</c:v>
                </c:pt>
                <c:pt idx="64">
                  <c:v>-7.3625811378814479E-2</c:v>
                </c:pt>
                <c:pt idx="65">
                  <c:v>-2.3574520806134813E-2</c:v>
                </c:pt>
                <c:pt idx="66">
                  <c:v>-6.770942913397613E-3</c:v>
                </c:pt>
                <c:pt idx="67">
                  <c:v>-2.4153225511686534E-2</c:v>
                </c:pt>
                <c:pt idx="68">
                  <c:v>-0.10025008461201175</c:v>
                </c:pt>
                <c:pt idx="69">
                  <c:v>0.12578101899851554</c:v>
                </c:pt>
                <c:pt idx="70">
                  <c:v>-6.6588103393223255E-2</c:v>
                </c:pt>
                <c:pt idx="71">
                  <c:v>2.0582151379301743E-2</c:v>
                </c:pt>
                <c:pt idx="72">
                  <c:v>0.10256687565172842</c:v>
                </c:pt>
                <c:pt idx="73">
                  <c:v>0.15318968481034817</c:v>
                </c:pt>
                <c:pt idx="74">
                  <c:v>6.1940087110558255E-2</c:v>
                </c:pt>
                <c:pt idx="75">
                  <c:v>4.4843931696138657E-2</c:v>
                </c:pt>
                <c:pt idx="76">
                  <c:v>-9.5613589138379473E-2</c:v>
                </c:pt>
                <c:pt idx="77">
                  <c:v>6.3655386506434625E-2</c:v>
                </c:pt>
                <c:pt idx="78">
                  <c:v>-7.8015344094501976E-2</c:v>
                </c:pt>
                <c:pt idx="79">
                  <c:v>-1.4051744431338367E-2</c:v>
                </c:pt>
                <c:pt idx="80">
                  <c:v>-4.2843968477835476E-2</c:v>
                </c:pt>
                <c:pt idx="81">
                  <c:v>0.1141838080682365</c:v>
                </c:pt>
                <c:pt idx="82">
                  <c:v>-8.3327746734983513E-2</c:v>
                </c:pt>
                <c:pt idx="83">
                  <c:v>7.3708100942603688E-2</c:v>
                </c:pt>
                <c:pt idx="84">
                  <c:v>-1.7655729009505745E-2</c:v>
                </c:pt>
                <c:pt idx="85">
                  <c:v>0.15958679980360446</c:v>
                </c:pt>
                <c:pt idx="86">
                  <c:v>-4.161821297872282E-2</c:v>
                </c:pt>
                <c:pt idx="87">
                  <c:v>6.4471902199108297E-2</c:v>
                </c:pt>
                <c:pt idx="88">
                  <c:v>-6.8507284476181901E-2</c:v>
                </c:pt>
                <c:pt idx="89">
                  <c:v>-8.534949873392618E-2</c:v>
                </c:pt>
                <c:pt idx="90">
                  <c:v>-6.7092739969698528E-2</c:v>
                </c:pt>
                <c:pt idx="91">
                  <c:v>9.890679245457322E-2</c:v>
                </c:pt>
                <c:pt idx="92">
                  <c:v>6.352071841638228E-2</c:v>
                </c:pt>
                <c:pt idx="93">
                  <c:v>4.2360279377275392E-2</c:v>
                </c:pt>
                <c:pt idx="94">
                  <c:v>1.3505694966859019E-3</c:v>
                </c:pt>
                <c:pt idx="95">
                  <c:v>9.5437222282928835E-2</c:v>
                </c:pt>
                <c:pt idx="96">
                  <c:v>-7.0410436280844022E-2</c:v>
                </c:pt>
                <c:pt idx="97">
                  <c:v>1.4433088746719344E-3</c:v>
                </c:pt>
                <c:pt idx="98">
                  <c:v>-9.4591357798222364E-2</c:v>
                </c:pt>
                <c:pt idx="99">
                  <c:v>-6.6959196670911172E-2</c:v>
                </c:pt>
                <c:pt idx="100">
                  <c:v>0.11527777148400016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D7-4F41-9DF8-90A36838409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GBM!$E$26:$DA$26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6.1417407617228907E-2</c:v>
                </c:pt>
                <c:pt idx="2">
                  <c:v>-5.4979972723134644E-2</c:v>
                </c:pt>
                <c:pt idx="3">
                  <c:v>-0.10292390034597709</c:v>
                </c:pt>
                <c:pt idx="4">
                  <c:v>-0.116457221894253</c:v>
                </c:pt>
                <c:pt idx="5">
                  <c:v>-5.5697193752814692E-2</c:v>
                </c:pt>
                <c:pt idx="6">
                  <c:v>-3.78593834959427E-2</c:v>
                </c:pt>
                <c:pt idx="7">
                  <c:v>-1.7808565752213967E-2</c:v>
                </c:pt>
                <c:pt idx="8">
                  <c:v>3.9675440968074377E-2</c:v>
                </c:pt>
                <c:pt idx="9">
                  <c:v>8.3575085645041514E-2</c:v>
                </c:pt>
                <c:pt idx="10">
                  <c:v>0.17226472632715464</c:v>
                </c:pt>
                <c:pt idx="11">
                  <c:v>0.1231553264313867</c:v>
                </c:pt>
                <c:pt idx="12">
                  <c:v>3.594347640238179E-2</c:v>
                </c:pt>
                <c:pt idx="13">
                  <c:v>0.18011250581732408</c:v>
                </c:pt>
                <c:pt idx="14">
                  <c:v>-4.8972092720537951E-2</c:v>
                </c:pt>
                <c:pt idx="15">
                  <c:v>-0.15374801302487651</c:v>
                </c:pt>
                <c:pt idx="16">
                  <c:v>-7.5023347456903505E-2</c:v>
                </c:pt>
                <c:pt idx="17">
                  <c:v>-8.1980039517193834E-2</c:v>
                </c:pt>
                <c:pt idx="18">
                  <c:v>0.15013876166616566</c:v>
                </c:pt>
                <c:pt idx="19">
                  <c:v>-5.4343766780376645E-3</c:v>
                </c:pt>
                <c:pt idx="20">
                  <c:v>-0.13928312961030404</c:v>
                </c:pt>
                <c:pt idx="21">
                  <c:v>-0.1440368481156736</c:v>
                </c:pt>
                <c:pt idx="22">
                  <c:v>6.0401848114327167E-2</c:v>
                </c:pt>
                <c:pt idx="23">
                  <c:v>7.8665654071412738E-2</c:v>
                </c:pt>
                <c:pt idx="24">
                  <c:v>1.2381612866466447E-2</c:v>
                </c:pt>
                <c:pt idx="25">
                  <c:v>-0.10253051309163851</c:v>
                </c:pt>
                <c:pt idx="26">
                  <c:v>2.7887593381405718E-2</c:v>
                </c:pt>
                <c:pt idx="27">
                  <c:v>-0.11887487020334449</c:v>
                </c:pt>
                <c:pt idx="28">
                  <c:v>7.7984910233444033E-2</c:v>
                </c:pt>
                <c:pt idx="29">
                  <c:v>8.1742040083303844E-4</c:v>
                </c:pt>
                <c:pt idx="30">
                  <c:v>-0.11837485088718798</c:v>
                </c:pt>
                <c:pt idx="31">
                  <c:v>-4.12119311560857E-3</c:v>
                </c:pt>
                <c:pt idx="32">
                  <c:v>2.5376764264053466E-2</c:v>
                </c:pt>
                <c:pt idx="33">
                  <c:v>-4.4008717458979218E-2</c:v>
                </c:pt>
                <c:pt idx="34">
                  <c:v>6.4214267786369614E-3</c:v>
                </c:pt>
                <c:pt idx="35">
                  <c:v>5.1815749963947443E-4</c:v>
                </c:pt>
                <c:pt idx="36">
                  <c:v>-6.0654916210035409E-2</c:v>
                </c:pt>
                <c:pt idx="37">
                  <c:v>-7.3546483310931193E-2</c:v>
                </c:pt>
                <c:pt idx="38">
                  <c:v>-8.9523843485719741E-3</c:v>
                </c:pt>
                <c:pt idx="39">
                  <c:v>0.11784272106975553</c:v>
                </c:pt>
                <c:pt idx="40">
                  <c:v>-1.8245058640442343E-2</c:v>
                </c:pt>
                <c:pt idx="41">
                  <c:v>-4.4137180336909942E-2</c:v>
                </c:pt>
                <c:pt idx="42">
                  <c:v>-0.10932378443570855</c:v>
                </c:pt>
                <c:pt idx="43">
                  <c:v>0.11739527403510402</c:v>
                </c:pt>
                <c:pt idx="44">
                  <c:v>-0.19882700649363977</c:v>
                </c:pt>
                <c:pt idx="45">
                  <c:v>-6.8533234895252745E-2</c:v>
                </c:pt>
                <c:pt idx="46">
                  <c:v>0.13570979472640674</c:v>
                </c:pt>
                <c:pt idx="47">
                  <c:v>2.2766464268435968E-2</c:v>
                </c:pt>
                <c:pt idx="48">
                  <c:v>-0.31268041421552412</c:v>
                </c:pt>
                <c:pt idx="49">
                  <c:v>0.12893939326724976</c:v>
                </c:pt>
                <c:pt idx="50">
                  <c:v>4.6415053478346423E-2</c:v>
                </c:pt>
                <c:pt idx="51">
                  <c:v>-7.5628991106217069E-2</c:v>
                </c:pt>
                <c:pt idx="52">
                  <c:v>-0.15214431960103908</c:v>
                </c:pt>
                <c:pt idx="53">
                  <c:v>0.16258756381290965</c:v>
                </c:pt>
                <c:pt idx="54">
                  <c:v>-0.23903034351306141</c:v>
                </c:pt>
                <c:pt idx="55">
                  <c:v>-9.2179025084465956E-3</c:v>
                </c:pt>
                <c:pt idx="56">
                  <c:v>2.1702495420851856E-2</c:v>
                </c:pt>
                <c:pt idx="57">
                  <c:v>5.5933610965075133E-2</c:v>
                </c:pt>
                <c:pt idx="58">
                  <c:v>-8.8309704187299248E-2</c:v>
                </c:pt>
                <c:pt idx="59">
                  <c:v>0.17959323345390815</c:v>
                </c:pt>
                <c:pt idx="60">
                  <c:v>6.4965333125988664E-2</c:v>
                </c:pt>
                <c:pt idx="61">
                  <c:v>1.2404136190123731E-2</c:v>
                </c:pt>
                <c:pt idx="62">
                  <c:v>-0.14089734951353963</c:v>
                </c:pt>
                <c:pt idx="63">
                  <c:v>9.1131659497541664E-2</c:v>
                </c:pt>
                <c:pt idx="64">
                  <c:v>0.15730146343589188</c:v>
                </c:pt>
                <c:pt idx="65">
                  <c:v>5.7065824786871305E-2</c:v>
                </c:pt>
                <c:pt idx="66">
                  <c:v>5.3120808252749493E-3</c:v>
                </c:pt>
                <c:pt idx="67">
                  <c:v>-2.501197381878691E-2</c:v>
                </c:pt>
                <c:pt idx="68">
                  <c:v>6.9732085744065087E-2</c:v>
                </c:pt>
                <c:pt idx="69">
                  <c:v>-0.17425571340503032</c:v>
                </c:pt>
                <c:pt idx="70">
                  <c:v>-4.6070508785562618E-2</c:v>
                </c:pt>
                <c:pt idx="71">
                  <c:v>-7.8989494343800093E-2</c:v>
                </c:pt>
                <c:pt idx="72">
                  <c:v>-5.739429357412467E-2</c:v>
                </c:pt>
                <c:pt idx="73">
                  <c:v>6.8069600126852495E-3</c:v>
                </c:pt>
                <c:pt idx="74">
                  <c:v>-8.3015277337771393E-3</c:v>
                </c:pt>
                <c:pt idx="75">
                  <c:v>-5.1157329596898019E-2</c:v>
                </c:pt>
                <c:pt idx="76">
                  <c:v>-0.12151897036294922</c:v>
                </c:pt>
                <c:pt idx="77">
                  <c:v>-4.9395717841131059E-2</c:v>
                </c:pt>
                <c:pt idx="78">
                  <c:v>-8.8142849607716831E-2</c:v>
                </c:pt>
                <c:pt idx="79">
                  <c:v>1.5323287505672786E-3</c:v>
                </c:pt>
                <c:pt idx="80">
                  <c:v>9.050456617161233E-2</c:v>
                </c:pt>
                <c:pt idx="81">
                  <c:v>-6.631704819698668E-2</c:v>
                </c:pt>
                <c:pt idx="82">
                  <c:v>-6.2533167026145142E-2</c:v>
                </c:pt>
                <c:pt idx="83">
                  <c:v>3.9235913026930639E-3</c:v>
                </c:pt>
                <c:pt idx="84">
                  <c:v>5.4148053994807425E-2</c:v>
                </c:pt>
                <c:pt idx="85">
                  <c:v>-5.1646242609326591E-2</c:v>
                </c:pt>
                <c:pt idx="86">
                  <c:v>0.14274242080853183</c:v>
                </c:pt>
                <c:pt idx="87">
                  <c:v>2.5409412274526091E-4</c:v>
                </c:pt>
                <c:pt idx="88">
                  <c:v>-0.11354352576781612</c:v>
                </c:pt>
                <c:pt idx="89">
                  <c:v>7.9226844858812082E-2</c:v>
                </c:pt>
                <c:pt idx="90">
                  <c:v>1.4333714274049033E-3</c:v>
                </c:pt>
                <c:pt idx="91">
                  <c:v>6.8807037923255973E-2</c:v>
                </c:pt>
                <c:pt idx="92">
                  <c:v>1.9867105116085301E-2</c:v>
                </c:pt>
                <c:pt idx="93">
                  <c:v>1.6216112516455094E-3</c:v>
                </c:pt>
                <c:pt idx="94">
                  <c:v>0.10270038900546703</c:v>
                </c:pt>
                <c:pt idx="95">
                  <c:v>1.4276393206261884E-2</c:v>
                </c:pt>
                <c:pt idx="96">
                  <c:v>-5.3098713033759716E-2</c:v>
                </c:pt>
                <c:pt idx="97">
                  <c:v>9.1827514345526745E-2</c:v>
                </c:pt>
                <c:pt idx="98">
                  <c:v>-0.15454358916445704</c:v>
                </c:pt>
                <c:pt idx="99">
                  <c:v>-5.5467171717898403E-2</c:v>
                </c:pt>
                <c:pt idx="100">
                  <c:v>-3.2435163131369557E-3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D7-4F41-9DF8-90A36838409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GBM!$E$27:$DA$27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-0.11608365567815147</c:v>
                </c:pt>
                <c:pt idx="2">
                  <c:v>-6.449917265425191E-2</c:v>
                </c:pt>
                <c:pt idx="3">
                  <c:v>0.13290814515629942</c:v>
                </c:pt>
                <c:pt idx="4">
                  <c:v>2.3471473961198322E-2</c:v>
                </c:pt>
                <c:pt idx="5">
                  <c:v>-9.1330426416911734E-3</c:v>
                </c:pt>
                <c:pt idx="6">
                  <c:v>-2.2318011364784437E-2</c:v>
                </c:pt>
                <c:pt idx="7">
                  <c:v>8.2939310066216201E-2</c:v>
                </c:pt>
                <c:pt idx="8">
                  <c:v>0.17739715047256166</c:v>
                </c:pt>
                <c:pt idx="9">
                  <c:v>5.1913465409867202E-2</c:v>
                </c:pt>
                <c:pt idx="10">
                  <c:v>-0.15988732492807556</c:v>
                </c:pt>
                <c:pt idx="11">
                  <c:v>-3.8276506259848429E-2</c:v>
                </c:pt>
                <c:pt idx="12">
                  <c:v>-3.0652149660194618E-2</c:v>
                </c:pt>
                <c:pt idx="13">
                  <c:v>2.4072277192181045E-2</c:v>
                </c:pt>
                <c:pt idx="14">
                  <c:v>4.2880085712073808E-2</c:v>
                </c:pt>
                <c:pt idx="15">
                  <c:v>0.15002452001734767</c:v>
                </c:pt>
                <c:pt idx="16">
                  <c:v>2.6984090350814907E-2</c:v>
                </c:pt>
                <c:pt idx="17">
                  <c:v>4.3945950783352616E-2</c:v>
                </c:pt>
                <c:pt idx="18">
                  <c:v>0.25664673814177313</c:v>
                </c:pt>
                <c:pt idx="19">
                  <c:v>0.14140850238958522</c:v>
                </c:pt>
                <c:pt idx="20">
                  <c:v>8.8235995648739546E-2</c:v>
                </c:pt>
                <c:pt idx="21">
                  <c:v>-0.32551228463428339</c:v>
                </c:pt>
                <c:pt idx="22">
                  <c:v>-2.5296770753538179E-2</c:v>
                </c:pt>
                <c:pt idx="23">
                  <c:v>-3.4318551952797281E-2</c:v>
                </c:pt>
                <c:pt idx="24">
                  <c:v>-8.6797882124974648E-3</c:v>
                </c:pt>
                <c:pt idx="25">
                  <c:v>-0.20086560669976766</c:v>
                </c:pt>
                <c:pt idx="26">
                  <c:v>-2.3883754179516166E-2</c:v>
                </c:pt>
                <c:pt idx="27">
                  <c:v>-9.6173886270749312E-2</c:v>
                </c:pt>
                <c:pt idx="28">
                  <c:v>-5.1916251414439812E-2</c:v>
                </c:pt>
                <c:pt idx="29">
                  <c:v>6.563902689683504E-2</c:v>
                </c:pt>
                <c:pt idx="30">
                  <c:v>-0.11424657236849789</c:v>
                </c:pt>
                <c:pt idx="31">
                  <c:v>4.408779015282132E-2</c:v>
                </c:pt>
                <c:pt idx="32">
                  <c:v>-7.3734266994854483E-2</c:v>
                </c:pt>
                <c:pt idx="33">
                  <c:v>-7.1710324363703749E-4</c:v>
                </c:pt>
                <c:pt idx="34">
                  <c:v>-9.1598262107756553E-2</c:v>
                </c:pt>
                <c:pt idx="35">
                  <c:v>-0.13188440704352553</c:v>
                </c:pt>
                <c:pt idx="36">
                  <c:v>-5.0959555229183384E-2</c:v>
                </c:pt>
                <c:pt idx="37">
                  <c:v>0.1965343981472715</c:v>
                </c:pt>
                <c:pt idx="38">
                  <c:v>-0.13115714045150914</c:v>
                </c:pt>
                <c:pt idx="39">
                  <c:v>9.7359418205449105E-2</c:v>
                </c:pt>
                <c:pt idx="40">
                  <c:v>1.9255464306122978E-2</c:v>
                </c:pt>
                <c:pt idx="41">
                  <c:v>-1.8157317299937022E-2</c:v>
                </c:pt>
                <c:pt idx="42">
                  <c:v>-2.0487786325135127E-3</c:v>
                </c:pt>
                <c:pt idx="43">
                  <c:v>7.1388113105020357E-2</c:v>
                </c:pt>
                <c:pt idx="44">
                  <c:v>-2.9225231957657579E-2</c:v>
                </c:pt>
                <c:pt idx="45">
                  <c:v>-0.1000171250817822</c:v>
                </c:pt>
                <c:pt idx="46">
                  <c:v>3.6073016106570877E-2</c:v>
                </c:pt>
                <c:pt idx="47">
                  <c:v>0.11614638314015123</c:v>
                </c:pt>
                <c:pt idx="48">
                  <c:v>0.16314910267869931</c:v>
                </c:pt>
                <c:pt idx="49">
                  <c:v>0.10827143137978712</c:v>
                </c:pt>
                <c:pt idx="50">
                  <c:v>6.6321137798943192E-2</c:v>
                </c:pt>
                <c:pt idx="51">
                  <c:v>9.0489959967826033E-3</c:v>
                </c:pt>
                <c:pt idx="52">
                  <c:v>1.8942271401294185E-2</c:v>
                </c:pt>
                <c:pt idx="53">
                  <c:v>-8.2725068475872077E-2</c:v>
                </c:pt>
                <c:pt idx="54">
                  <c:v>8.9673686868297062E-2</c:v>
                </c:pt>
                <c:pt idx="55">
                  <c:v>6.4287501057330235E-2</c:v>
                </c:pt>
                <c:pt idx="56">
                  <c:v>-0.1272597783949608</c:v>
                </c:pt>
                <c:pt idx="57">
                  <c:v>0.17662312072455769</c:v>
                </c:pt>
                <c:pt idx="58">
                  <c:v>0.11113099424243258</c:v>
                </c:pt>
                <c:pt idx="59">
                  <c:v>-5.17455014106925E-2</c:v>
                </c:pt>
                <c:pt idx="60">
                  <c:v>-0.14904907291197902</c:v>
                </c:pt>
                <c:pt idx="61">
                  <c:v>0.10275635782851414</c:v>
                </c:pt>
                <c:pt idx="62">
                  <c:v>0.12766670419838119</c:v>
                </c:pt>
                <c:pt idx="63">
                  <c:v>-0.15927522363476349</c:v>
                </c:pt>
                <c:pt idx="64">
                  <c:v>1.5926757717042734E-2</c:v>
                </c:pt>
                <c:pt idx="65">
                  <c:v>-3.2580351734398737E-2</c:v>
                </c:pt>
                <c:pt idx="66">
                  <c:v>0.13037535416791959</c:v>
                </c:pt>
                <c:pt idx="67">
                  <c:v>-3.0552191772908594E-2</c:v>
                </c:pt>
                <c:pt idx="68">
                  <c:v>4.8516636675382252E-2</c:v>
                </c:pt>
                <c:pt idx="69">
                  <c:v>-0.13198603478634982</c:v>
                </c:pt>
                <c:pt idx="70">
                  <c:v>0.11532645393088253</c:v>
                </c:pt>
                <c:pt idx="71">
                  <c:v>-0.14938708726895419</c:v>
                </c:pt>
                <c:pt idx="72">
                  <c:v>3.0634236172153318E-2</c:v>
                </c:pt>
                <c:pt idx="73">
                  <c:v>-8.0055906001844975E-3</c:v>
                </c:pt>
                <c:pt idx="74">
                  <c:v>-0.12509546772034308</c:v>
                </c:pt>
                <c:pt idx="75">
                  <c:v>3.2269200314618447E-2</c:v>
                </c:pt>
                <c:pt idx="76">
                  <c:v>-1.5849140691355866E-2</c:v>
                </c:pt>
                <c:pt idx="77">
                  <c:v>8.2525252947684924E-2</c:v>
                </c:pt>
                <c:pt idx="78">
                  <c:v>4.273076284439007E-2</c:v>
                </c:pt>
                <c:pt idx="79">
                  <c:v>0.15260558135761296</c:v>
                </c:pt>
                <c:pt idx="80">
                  <c:v>9.2392516762117891E-2</c:v>
                </c:pt>
                <c:pt idx="81">
                  <c:v>-6.2381966659342009E-2</c:v>
                </c:pt>
                <c:pt idx="82">
                  <c:v>-3.4847875632175611E-2</c:v>
                </c:pt>
                <c:pt idx="83">
                  <c:v>4.394728632477355E-2</c:v>
                </c:pt>
                <c:pt idx="84">
                  <c:v>-2.9654257300058885E-3</c:v>
                </c:pt>
                <c:pt idx="85">
                  <c:v>0.17440697538354979</c:v>
                </c:pt>
                <c:pt idx="86">
                  <c:v>1.657012723152022E-2</c:v>
                </c:pt>
                <c:pt idx="87">
                  <c:v>0.14525093923912613</c:v>
                </c:pt>
                <c:pt idx="88">
                  <c:v>-0.1760576519591949</c:v>
                </c:pt>
                <c:pt idx="89">
                  <c:v>-0.1285076549385433</c:v>
                </c:pt>
                <c:pt idx="90">
                  <c:v>-0.12569623805300803</c:v>
                </c:pt>
                <c:pt idx="91">
                  <c:v>-6.6179352076476142E-2</c:v>
                </c:pt>
                <c:pt idx="92">
                  <c:v>7.7888072279353168E-2</c:v>
                </c:pt>
                <c:pt idx="93">
                  <c:v>1.5857622793172346E-2</c:v>
                </c:pt>
                <c:pt idx="94">
                  <c:v>-7.2601801446941824E-2</c:v>
                </c:pt>
                <c:pt idx="95">
                  <c:v>-7.9157923292416318E-2</c:v>
                </c:pt>
                <c:pt idx="96">
                  <c:v>6.1377606787523409E-2</c:v>
                </c:pt>
                <c:pt idx="97">
                  <c:v>-0.18725633959661375</c:v>
                </c:pt>
                <c:pt idx="98">
                  <c:v>-5.4782692312803027E-2</c:v>
                </c:pt>
                <c:pt idx="99">
                  <c:v>0.13046467960666125</c:v>
                </c:pt>
                <c:pt idx="100">
                  <c:v>-4.9884772602387203E-2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D7-4F41-9DF8-90A36838409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GBM!$E$28:$DA$28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-0.25017578767271059</c:v>
                </c:pt>
                <c:pt idx="2">
                  <c:v>1.3371615810991104E-2</c:v>
                </c:pt>
                <c:pt idx="3">
                  <c:v>6.9914285016141444E-3</c:v>
                </c:pt>
                <c:pt idx="4">
                  <c:v>-7.9282351576160912E-2</c:v>
                </c:pt>
                <c:pt idx="5">
                  <c:v>4.701852916588347E-2</c:v>
                </c:pt>
                <c:pt idx="6">
                  <c:v>0.15657746202685141</c:v>
                </c:pt>
                <c:pt idx="7">
                  <c:v>-6.3400737313070069E-2</c:v>
                </c:pt>
                <c:pt idx="8">
                  <c:v>0.11061641161084519</c:v>
                </c:pt>
                <c:pt idx="9">
                  <c:v>6.9993463120679028E-2</c:v>
                </c:pt>
                <c:pt idx="10">
                  <c:v>2.5766859594016783E-4</c:v>
                </c:pt>
                <c:pt idx="11">
                  <c:v>5.1282801367020896E-2</c:v>
                </c:pt>
                <c:pt idx="12">
                  <c:v>-9.3620482415685602E-2</c:v>
                </c:pt>
                <c:pt idx="13">
                  <c:v>2.491497954414168E-2</c:v>
                </c:pt>
                <c:pt idx="14">
                  <c:v>-9.5395483185451296E-2</c:v>
                </c:pt>
                <c:pt idx="15">
                  <c:v>1.8065470479905331E-2</c:v>
                </c:pt>
                <c:pt idx="16">
                  <c:v>0.10510518488181031</c:v>
                </c:pt>
                <c:pt idx="17">
                  <c:v>-7.71089493316547E-2</c:v>
                </c:pt>
                <c:pt idx="18">
                  <c:v>1.8100632523510494E-2</c:v>
                </c:pt>
                <c:pt idx="19">
                  <c:v>-0.17596891959268945</c:v>
                </c:pt>
                <c:pt idx="20">
                  <c:v>-0.12798872197705713</c:v>
                </c:pt>
                <c:pt idx="21">
                  <c:v>9.8344908273847106E-2</c:v>
                </c:pt>
                <c:pt idx="22">
                  <c:v>-8.8771578125850792E-2</c:v>
                </c:pt>
                <c:pt idx="23">
                  <c:v>-4.2115054442640625E-2</c:v>
                </c:pt>
                <c:pt idx="24">
                  <c:v>0.19699345801049706</c:v>
                </c:pt>
                <c:pt idx="25">
                  <c:v>7.4762756917687204E-2</c:v>
                </c:pt>
                <c:pt idx="26">
                  <c:v>-3.5308933071077714E-2</c:v>
                </c:pt>
                <c:pt idx="27">
                  <c:v>-6.889315652945939E-2</c:v>
                </c:pt>
                <c:pt idx="28">
                  <c:v>1.735327557185987E-2</c:v>
                </c:pt>
                <c:pt idx="29">
                  <c:v>-4.7429788466016518E-2</c:v>
                </c:pt>
                <c:pt idx="30">
                  <c:v>-2.7699744792451599E-2</c:v>
                </c:pt>
                <c:pt idx="31">
                  <c:v>7.5690167285960442E-3</c:v>
                </c:pt>
                <c:pt idx="32">
                  <c:v>0.22490389034640967</c:v>
                </c:pt>
                <c:pt idx="33">
                  <c:v>0.13766618979251496</c:v>
                </c:pt>
                <c:pt idx="34">
                  <c:v>4.025305664273704E-2</c:v>
                </c:pt>
                <c:pt idx="35">
                  <c:v>-4.8657015960366042E-2</c:v>
                </c:pt>
                <c:pt idx="36">
                  <c:v>3.9360864460006285E-2</c:v>
                </c:pt>
                <c:pt idx="37">
                  <c:v>0.12083150788956268</c:v>
                </c:pt>
                <c:pt idx="38">
                  <c:v>1.6293417534771718E-2</c:v>
                </c:pt>
                <c:pt idx="39">
                  <c:v>-9.6768651542755643E-3</c:v>
                </c:pt>
                <c:pt idx="40">
                  <c:v>-5.6138546544300449E-2</c:v>
                </c:pt>
                <c:pt idx="41">
                  <c:v>-0.14978708533568094</c:v>
                </c:pt>
                <c:pt idx="42">
                  <c:v>8.245855434896808E-2</c:v>
                </c:pt>
                <c:pt idx="43">
                  <c:v>6.8878757814608907E-2</c:v>
                </c:pt>
                <c:pt idx="44">
                  <c:v>0.1329898879105047</c:v>
                </c:pt>
                <c:pt idx="45">
                  <c:v>-3.7760137638086735E-2</c:v>
                </c:pt>
                <c:pt idx="46">
                  <c:v>7.3850110934444255E-2</c:v>
                </c:pt>
                <c:pt idx="47">
                  <c:v>-0.10783347889640026</c:v>
                </c:pt>
                <c:pt idx="48">
                  <c:v>1.9202578363719459E-2</c:v>
                </c:pt>
                <c:pt idx="49">
                  <c:v>-0.18032676955132376</c:v>
                </c:pt>
                <c:pt idx="50">
                  <c:v>2.5975765961918508E-2</c:v>
                </c:pt>
                <c:pt idx="51">
                  <c:v>-4.5658537770103903E-2</c:v>
                </c:pt>
                <c:pt idx="52">
                  <c:v>-0.1027075214307677</c:v>
                </c:pt>
                <c:pt idx="53">
                  <c:v>-0.21433519072821638</c:v>
                </c:pt>
                <c:pt idx="54">
                  <c:v>-2.5554423280025752E-2</c:v>
                </c:pt>
                <c:pt idx="55">
                  <c:v>2.8951485242530495E-2</c:v>
                </c:pt>
                <c:pt idx="56">
                  <c:v>0.10542958568640609</c:v>
                </c:pt>
                <c:pt idx="57">
                  <c:v>-6.4291499261502939E-3</c:v>
                </c:pt>
                <c:pt idx="58">
                  <c:v>9.5959223582893424E-2</c:v>
                </c:pt>
                <c:pt idx="59">
                  <c:v>-3.4369538543078011E-2</c:v>
                </c:pt>
                <c:pt idx="60">
                  <c:v>1.3632298697082702E-2</c:v>
                </c:pt>
                <c:pt idx="61">
                  <c:v>1.996294017012238E-2</c:v>
                </c:pt>
                <c:pt idx="62">
                  <c:v>4.5943929915176684E-3</c:v>
                </c:pt>
                <c:pt idx="63">
                  <c:v>6.6839575634388526E-2</c:v>
                </c:pt>
                <c:pt idx="64">
                  <c:v>0.10555539118281926</c:v>
                </c:pt>
                <c:pt idx="65">
                  <c:v>-0.1849641750841132</c:v>
                </c:pt>
                <c:pt idx="66">
                  <c:v>0.20642260556762859</c:v>
                </c:pt>
                <c:pt idx="67">
                  <c:v>3.0606141269717703E-2</c:v>
                </c:pt>
                <c:pt idx="68">
                  <c:v>0.1157128163530554</c:v>
                </c:pt>
                <c:pt idx="69">
                  <c:v>8.6838996637826887E-4</c:v>
                </c:pt>
                <c:pt idx="70">
                  <c:v>-8.7721229330110905E-3</c:v>
                </c:pt>
                <c:pt idx="71">
                  <c:v>2.2355571618284997E-2</c:v>
                </c:pt>
                <c:pt idx="72">
                  <c:v>9.6441743050184603E-2</c:v>
                </c:pt>
                <c:pt idx="73">
                  <c:v>-2.6875646357432816E-2</c:v>
                </c:pt>
                <c:pt idx="74">
                  <c:v>-5.0201762517365703E-2</c:v>
                </c:pt>
                <c:pt idx="75">
                  <c:v>4.6123175225284738E-2</c:v>
                </c:pt>
                <c:pt idx="76">
                  <c:v>-6.2447640109412731E-4</c:v>
                </c:pt>
                <c:pt idx="77">
                  <c:v>-0.10616180124022084</c:v>
                </c:pt>
                <c:pt idx="78">
                  <c:v>0.11741343648506131</c:v>
                </c:pt>
                <c:pt idx="79">
                  <c:v>1.2451836104462863E-2</c:v>
                </c:pt>
                <c:pt idx="80">
                  <c:v>-8.528873301495947E-2</c:v>
                </c:pt>
                <c:pt idx="81">
                  <c:v>-2.8439880864097801E-2</c:v>
                </c:pt>
                <c:pt idx="82">
                  <c:v>-2.0908142201281135E-2</c:v>
                </c:pt>
                <c:pt idx="83">
                  <c:v>-3.1577566762310813E-2</c:v>
                </c:pt>
                <c:pt idx="84">
                  <c:v>0.18699237703131816</c:v>
                </c:pt>
                <c:pt idx="85">
                  <c:v>5.686366107737123E-2</c:v>
                </c:pt>
                <c:pt idx="86">
                  <c:v>9.2720320334402528E-2</c:v>
                </c:pt>
                <c:pt idx="87">
                  <c:v>-3.8666958831880621E-2</c:v>
                </c:pt>
                <c:pt idx="88">
                  <c:v>5.2107096232830476E-2</c:v>
                </c:pt>
                <c:pt idx="89">
                  <c:v>-0.13967482540541637</c:v>
                </c:pt>
                <c:pt idx="90">
                  <c:v>-0.14107285868648442</c:v>
                </c:pt>
                <c:pt idx="91">
                  <c:v>0.10786913058279368</c:v>
                </c:pt>
                <c:pt idx="92">
                  <c:v>2.2159426592659792E-2</c:v>
                </c:pt>
                <c:pt idx="93">
                  <c:v>2.2655921061891715E-3</c:v>
                </c:pt>
                <c:pt idx="94">
                  <c:v>0.11863079111940744</c:v>
                </c:pt>
                <c:pt idx="95">
                  <c:v>2.9979696496710312E-2</c:v>
                </c:pt>
                <c:pt idx="96">
                  <c:v>6.6889310747718202E-3</c:v>
                </c:pt>
                <c:pt idx="97">
                  <c:v>0.24603354060763849</c:v>
                </c:pt>
                <c:pt idx="98">
                  <c:v>-2.6448524622871658E-2</c:v>
                </c:pt>
                <c:pt idx="99">
                  <c:v>5.3847046800150546E-2</c:v>
                </c:pt>
                <c:pt idx="100">
                  <c:v>0.1178559760004072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D7-4F41-9DF8-90A36838409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GBM!$E$29:$DA$29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0.17040601091232102</c:v>
                </c:pt>
                <c:pt idx="2">
                  <c:v>-3.4091175091119871E-3</c:v>
                </c:pt>
                <c:pt idx="3">
                  <c:v>0.12533088854077745</c:v>
                </c:pt>
                <c:pt idx="4">
                  <c:v>-2.2323420622437449E-2</c:v>
                </c:pt>
                <c:pt idx="5">
                  <c:v>1.0879580034005659E-2</c:v>
                </c:pt>
                <c:pt idx="6">
                  <c:v>4.0943080374549037E-2</c:v>
                </c:pt>
                <c:pt idx="7">
                  <c:v>-0.1313809263423244</c:v>
                </c:pt>
                <c:pt idx="8">
                  <c:v>7.4836216064266591E-3</c:v>
                </c:pt>
                <c:pt idx="9">
                  <c:v>-6.8986416487774968E-2</c:v>
                </c:pt>
                <c:pt idx="10">
                  <c:v>-4.726974646486512E-2</c:v>
                </c:pt>
                <c:pt idx="11">
                  <c:v>-0.10560556958601577</c:v>
                </c:pt>
                <c:pt idx="12">
                  <c:v>-4.6804906391219016E-2</c:v>
                </c:pt>
                <c:pt idx="13">
                  <c:v>7.280771960203257E-2</c:v>
                </c:pt>
                <c:pt idx="14">
                  <c:v>-7.2945286559177192E-3</c:v>
                </c:pt>
                <c:pt idx="15">
                  <c:v>-0.11271958326687248</c:v>
                </c:pt>
                <c:pt idx="16">
                  <c:v>0.10764875803269947</c:v>
                </c:pt>
                <c:pt idx="17">
                  <c:v>4.0374088913639916E-2</c:v>
                </c:pt>
                <c:pt idx="18">
                  <c:v>-5.554307211172349E-2</c:v>
                </c:pt>
                <c:pt idx="19">
                  <c:v>3.1229758962116352E-2</c:v>
                </c:pt>
                <c:pt idx="20">
                  <c:v>-7.2363399914871104E-2</c:v>
                </c:pt>
                <c:pt idx="21">
                  <c:v>-0.20674904685796777</c:v>
                </c:pt>
                <c:pt idx="22">
                  <c:v>3.6749955252446405E-2</c:v>
                </c:pt>
                <c:pt idx="23">
                  <c:v>0.21814578522442216</c:v>
                </c:pt>
                <c:pt idx="24">
                  <c:v>7.2745259275018598E-2</c:v>
                </c:pt>
                <c:pt idx="25">
                  <c:v>-9.2680943050886519E-2</c:v>
                </c:pt>
                <c:pt idx="26">
                  <c:v>-0.16923085182107644</c:v>
                </c:pt>
                <c:pt idx="27">
                  <c:v>3.5775433121053773E-2</c:v>
                </c:pt>
                <c:pt idx="28">
                  <c:v>1.3156307533221376E-2</c:v>
                </c:pt>
                <c:pt idx="29">
                  <c:v>8.9410282423865603E-2</c:v>
                </c:pt>
                <c:pt idx="30">
                  <c:v>0.14393058593541871</c:v>
                </c:pt>
                <c:pt idx="31">
                  <c:v>3.6433480793580234E-2</c:v>
                </c:pt>
                <c:pt idx="32">
                  <c:v>-0.24789060876486599</c:v>
                </c:pt>
                <c:pt idx="33">
                  <c:v>0.16027554143925848</c:v>
                </c:pt>
                <c:pt idx="34">
                  <c:v>-6.8265928440468401E-2</c:v>
                </c:pt>
                <c:pt idx="35">
                  <c:v>-0.16622587987227094</c:v>
                </c:pt>
                <c:pt idx="36">
                  <c:v>3.4234379207282686E-2</c:v>
                </c:pt>
                <c:pt idx="37">
                  <c:v>0.25939890386709652</c:v>
                </c:pt>
                <c:pt idx="38">
                  <c:v>6.2510532749242551E-2</c:v>
                </c:pt>
                <c:pt idx="39">
                  <c:v>8.9405916356396109E-2</c:v>
                </c:pt>
                <c:pt idx="40">
                  <c:v>3.8414983504258246E-2</c:v>
                </c:pt>
                <c:pt idx="41">
                  <c:v>-2.837444438126463E-2</c:v>
                </c:pt>
                <c:pt idx="42">
                  <c:v>-5.5306605100786534E-2</c:v>
                </c:pt>
                <c:pt idx="43">
                  <c:v>-7.7512099604655466E-2</c:v>
                </c:pt>
                <c:pt idx="44">
                  <c:v>-0.20771671905918487</c:v>
                </c:pt>
                <c:pt idx="45">
                  <c:v>-2.2798037912906008E-2</c:v>
                </c:pt>
                <c:pt idx="46">
                  <c:v>2.6588410750515146E-2</c:v>
                </c:pt>
                <c:pt idx="47">
                  <c:v>-5.7876841397270742E-2</c:v>
                </c:pt>
                <c:pt idx="48">
                  <c:v>7.8629717389311737E-2</c:v>
                </c:pt>
                <c:pt idx="49">
                  <c:v>-0.12227715841404743</c:v>
                </c:pt>
                <c:pt idx="50">
                  <c:v>-0.15370730667873378</c:v>
                </c:pt>
                <c:pt idx="51">
                  <c:v>-7.1795486028667144E-2</c:v>
                </c:pt>
                <c:pt idx="52">
                  <c:v>6.3376789140944106E-2</c:v>
                </c:pt>
                <c:pt idx="53">
                  <c:v>-6.5988067018892278E-3</c:v>
                </c:pt>
                <c:pt idx="54">
                  <c:v>3.8829403148640924E-2</c:v>
                </c:pt>
                <c:pt idx="55">
                  <c:v>5.8557916569696347E-2</c:v>
                </c:pt>
                <c:pt idx="56">
                  <c:v>7.0919911737920577E-3</c:v>
                </c:pt>
                <c:pt idx="57">
                  <c:v>-0.12390528597312174</c:v>
                </c:pt>
                <c:pt idx="58">
                  <c:v>-7.3603313255839728E-2</c:v>
                </c:pt>
                <c:pt idx="59">
                  <c:v>-0.10677532551780076</c:v>
                </c:pt>
                <c:pt idx="60">
                  <c:v>5.4758918976731945E-3</c:v>
                </c:pt>
                <c:pt idx="61">
                  <c:v>-7.8275869196822487E-2</c:v>
                </c:pt>
                <c:pt idx="62">
                  <c:v>-4.4193036868781779E-3</c:v>
                </c:pt>
                <c:pt idx="63">
                  <c:v>-0.10918780889396239</c:v>
                </c:pt>
                <c:pt idx="64">
                  <c:v>-4.8565833724690755E-2</c:v>
                </c:pt>
                <c:pt idx="65">
                  <c:v>-9.4771456809632837E-2</c:v>
                </c:pt>
                <c:pt idx="66">
                  <c:v>-0.10346036356820608</c:v>
                </c:pt>
                <c:pt idx="67">
                  <c:v>0.23180455608064757</c:v>
                </c:pt>
                <c:pt idx="68">
                  <c:v>-4.9015423549921423E-2</c:v>
                </c:pt>
                <c:pt idx="69">
                  <c:v>0.14369860625160086</c:v>
                </c:pt>
                <c:pt idx="70">
                  <c:v>-3.0843500677055137E-2</c:v>
                </c:pt>
                <c:pt idx="71">
                  <c:v>-0.18537564350903168</c:v>
                </c:pt>
                <c:pt idx="72">
                  <c:v>6.126377215509602E-3</c:v>
                </c:pt>
                <c:pt idx="73">
                  <c:v>9.3849855777913854E-2</c:v>
                </c:pt>
                <c:pt idx="74">
                  <c:v>8.3813686708317115E-3</c:v>
                </c:pt>
                <c:pt idx="75">
                  <c:v>5.144161999762617E-2</c:v>
                </c:pt>
                <c:pt idx="76">
                  <c:v>-8.315510795592633E-2</c:v>
                </c:pt>
                <c:pt idx="77">
                  <c:v>0.21705225631558861</c:v>
                </c:pt>
                <c:pt idx="78">
                  <c:v>-5.0932976049388401E-2</c:v>
                </c:pt>
                <c:pt idx="79">
                  <c:v>6.6828851133280964E-2</c:v>
                </c:pt>
                <c:pt idx="80">
                  <c:v>-2.147878648606745E-2</c:v>
                </c:pt>
                <c:pt idx="81">
                  <c:v>7.8203998576606606E-2</c:v>
                </c:pt>
                <c:pt idx="82">
                  <c:v>7.4954972553135088E-2</c:v>
                </c:pt>
                <c:pt idx="83">
                  <c:v>-7.8678936763062715E-2</c:v>
                </c:pt>
                <c:pt idx="84">
                  <c:v>-0.11155799660569746</c:v>
                </c:pt>
                <c:pt idx="85">
                  <c:v>-2.8769402484487755E-2</c:v>
                </c:pt>
                <c:pt idx="86">
                  <c:v>3.1492536316315489E-2</c:v>
                </c:pt>
                <c:pt idx="87">
                  <c:v>-8.3366928877825028E-2</c:v>
                </c:pt>
                <c:pt idx="88">
                  <c:v>-0.18926591185004335</c:v>
                </c:pt>
                <c:pt idx="89">
                  <c:v>6.5089209266685532E-3</c:v>
                </c:pt>
                <c:pt idx="90">
                  <c:v>5.4144051148669749E-2</c:v>
                </c:pt>
                <c:pt idx="91">
                  <c:v>5.5597483049739438E-2</c:v>
                </c:pt>
                <c:pt idx="92">
                  <c:v>-3.4136027070045871E-2</c:v>
                </c:pt>
                <c:pt idx="93">
                  <c:v>-5.2578028623049607E-3</c:v>
                </c:pt>
                <c:pt idx="94">
                  <c:v>0.23269783890193108</c:v>
                </c:pt>
                <c:pt idx="95">
                  <c:v>-1.6684375915620536E-2</c:v>
                </c:pt>
                <c:pt idx="96">
                  <c:v>3.0479299214855428E-3</c:v>
                </c:pt>
                <c:pt idx="97">
                  <c:v>0.1401032528686314</c:v>
                </c:pt>
                <c:pt idx="98">
                  <c:v>0.22844459256439487</c:v>
                </c:pt>
                <c:pt idx="99">
                  <c:v>-0.21136469315826065</c:v>
                </c:pt>
                <c:pt idx="100">
                  <c:v>4.2351414151977598E-4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D7-4F41-9DF8-90A36838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641728"/>
        <c:axId val="714643360"/>
      </c:lineChart>
      <c:catAx>
        <c:axId val="71464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14643360"/>
        <c:crosses val="autoZero"/>
        <c:auto val="1"/>
        <c:lblAlgn val="ctr"/>
        <c:lblOffset val="100"/>
        <c:noMultiLvlLbl val="0"/>
      </c:catAx>
      <c:valAx>
        <c:axId val="7146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146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GBM!$E$34:$DA$34</c:f>
              <c:numCache>
                <c:formatCode>0.000000</c:formatCode>
                <c:ptCount val="101"/>
                <c:pt idx="0" formatCode="#,##0">
                  <c:v>258.67999300000002</c:v>
                </c:pt>
                <c:pt idx="1">
                  <c:v>258.73812225680859</c:v>
                </c:pt>
                <c:pt idx="2">
                  <c:v>260.22449361510559</c:v>
                </c:pt>
                <c:pt idx="3">
                  <c:v>259.44403076145397</c:v>
                </c:pt>
                <c:pt idx="4">
                  <c:v>259.78916915574121</c:v>
                </c:pt>
                <c:pt idx="5">
                  <c:v>260.05611667859432</c:v>
                </c:pt>
                <c:pt idx="6">
                  <c:v>259.2685543572702</c:v>
                </c:pt>
                <c:pt idx="7">
                  <c:v>259.38831826581668</c:v>
                </c:pt>
                <c:pt idx="8">
                  <c:v>258.40217498572815</c:v>
                </c:pt>
                <c:pt idx="9">
                  <c:v>257.32133553322643</c:v>
                </c:pt>
                <c:pt idx="10">
                  <c:v>256.1558178829585</c:v>
                </c:pt>
                <c:pt idx="11">
                  <c:v>255.98886922739413</c:v>
                </c:pt>
                <c:pt idx="12">
                  <c:v>255.81998069069388</c:v>
                </c:pt>
                <c:pt idx="13">
                  <c:v>257.75628629051135</c:v>
                </c:pt>
                <c:pt idx="14">
                  <c:v>256.32022019399614</c:v>
                </c:pt>
                <c:pt idx="15">
                  <c:v>256.80028064294618</c:v>
                </c:pt>
                <c:pt idx="16">
                  <c:v>256.22341818356057</c:v>
                </c:pt>
                <c:pt idx="17">
                  <c:v>256.89497279806631</c:v>
                </c:pt>
                <c:pt idx="18">
                  <c:v>256.18315091822018</c:v>
                </c:pt>
                <c:pt idx="19">
                  <c:v>256.57037101163166</c:v>
                </c:pt>
                <c:pt idx="20">
                  <c:v>255.40259740334031</c:v>
                </c:pt>
                <c:pt idx="21">
                  <c:v>256.67224085643954</c:v>
                </c:pt>
                <c:pt idx="22">
                  <c:v>255.78934446862834</c:v>
                </c:pt>
                <c:pt idx="23">
                  <c:v>255.69008084347089</c:v>
                </c:pt>
                <c:pt idx="24">
                  <c:v>257.29056154533072</c:v>
                </c:pt>
                <c:pt idx="25">
                  <c:v>257.56270119612128</c:v>
                </c:pt>
                <c:pt idx="26">
                  <c:v>257.42663347790489</c:v>
                </c:pt>
                <c:pt idx="27">
                  <c:v>257.89491212757042</c:v>
                </c:pt>
                <c:pt idx="28">
                  <c:v>257.73015376095071</c:v>
                </c:pt>
                <c:pt idx="29">
                  <c:v>257.84718765037718</c:v>
                </c:pt>
                <c:pt idx="30">
                  <c:v>258.08722169154044</c:v>
                </c:pt>
                <c:pt idx="31">
                  <c:v>257.9507174678443</c:v>
                </c:pt>
                <c:pt idx="32">
                  <c:v>258.25245729929134</c:v>
                </c:pt>
                <c:pt idx="33">
                  <c:v>258.87420975389949</c:v>
                </c:pt>
                <c:pt idx="34">
                  <c:v>259.22760737426154</c:v>
                </c:pt>
                <c:pt idx="35">
                  <c:v>258.71050227719758</c:v>
                </c:pt>
                <c:pt idx="36">
                  <c:v>257.81544604612697</c:v>
                </c:pt>
                <c:pt idx="37">
                  <c:v>258.01340169541504</c:v>
                </c:pt>
                <c:pt idx="38">
                  <c:v>257.30461904416563</c:v>
                </c:pt>
                <c:pt idx="39">
                  <c:v>257.55571048191553</c:v>
                </c:pt>
                <c:pt idx="40">
                  <c:v>256.92150211268898</c:v>
                </c:pt>
                <c:pt idx="41">
                  <c:v>255.80252051813758</c:v>
                </c:pt>
                <c:pt idx="42">
                  <c:v>256.38026321498069</c:v>
                </c:pt>
                <c:pt idx="43">
                  <c:v>256.57353715288025</c:v>
                </c:pt>
                <c:pt idx="44">
                  <c:v>256.88426922647216</c:v>
                </c:pt>
                <c:pt idx="45">
                  <c:v>256.55706431062322</c:v>
                </c:pt>
                <c:pt idx="46">
                  <c:v>256.94824025842547</c:v>
                </c:pt>
                <c:pt idx="47">
                  <c:v>257.46880792976106</c:v>
                </c:pt>
                <c:pt idx="48">
                  <c:v>258.52212798887837</c:v>
                </c:pt>
                <c:pt idx="49">
                  <c:v>258.8051069057795</c:v>
                </c:pt>
                <c:pt idx="50">
                  <c:v>259.7157953471006</c:v>
                </c:pt>
                <c:pt idx="51">
                  <c:v>259.65631521057298</c:v>
                </c:pt>
                <c:pt idx="52">
                  <c:v>259.8473584896945</c:v>
                </c:pt>
                <c:pt idx="53">
                  <c:v>258.35222576114785</c:v>
                </c:pt>
                <c:pt idx="54">
                  <c:v>258.4254345233536</c:v>
                </c:pt>
                <c:pt idx="55">
                  <c:v>259.18803642441799</c:v>
                </c:pt>
                <c:pt idx="56">
                  <c:v>258.53686973455871</c:v>
                </c:pt>
                <c:pt idx="57">
                  <c:v>257.3126631254413</c:v>
                </c:pt>
                <c:pt idx="58">
                  <c:v>257.1347524214591</c:v>
                </c:pt>
                <c:pt idx="59">
                  <c:v>256.98698018210092</c:v>
                </c:pt>
                <c:pt idx="60">
                  <c:v>256.04531493645959</c:v>
                </c:pt>
                <c:pt idx="61">
                  <c:v>255.13594300899774</c:v>
                </c:pt>
                <c:pt idx="62">
                  <c:v>254.2462937732727</c:v>
                </c:pt>
                <c:pt idx="63">
                  <c:v>254.17692661953831</c:v>
                </c:pt>
                <c:pt idx="64">
                  <c:v>254.13218935204463</c:v>
                </c:pt>
                <c:pt idx="65">
                  <c:v>254.58365064902571</c:v>
                </c:pt>
                <c:pt idx="66">
                  <c:v>254.13545136271267</c:v>
                </c:pt>
                <c:pt idx="67">
                  <c:v>256.08789570339871</c:v>
                </c:pt>
                <c:pt idx="68">
                  <c:v>257.1024703369979</c:v>
                </c:pt>
                <c:pt idx="69">
                  <c:v>255.44932621961951</c:v>
                </c:pt>
                <c:pt idx="70">
                  <c:v>256.02173286369879</c:v>
                </c:pt>
                <c:pt idx="71">
                  <c:v>256.83011887832032</c:v>
                </c:pt>
                <c:pt idx="72">
                  <c:v>256.49330790361859</c:v>
                </c:pt>
                <c:pt idx="73">
                  <c:v>257.09738510004405</c:v>
                </c:pt>
                <c:pt idx="74">
                  <c:v>258.43062094855577</c:v>
                </c:pt>
                <c:pt idx="75">
                  <c:v>258.29427313968165</c:v>
                </c:pt>
                <c:pt idx="76">
                  <c:v>257.84871898881255</c:v>
                </c:pt>
                <c:pt idx="77">
                  <c:v>257.9440663653919</c:v>
                </c:pt>
                <c:pt idx="78">
                  <c:v>258.3408026848395</c:v>
                </c:pt>
                <c:pt idx="79">
                  <c:v>258.79514421884477</c:v>
                </c:pt>
                <c:pt idx="80">
                  <c:v>259.70796898747369</c:v>
                </c:pt>
                <c:pt idx="81">
                  <c:v>258.99843988558558</c:v>
                </c:pt>
                <c:pt idx="82">
                  <c:v>257.74650760854541</c:v>
                </c:pt>
                <c:pt idx="83">
                  <c:v>257.62244008904401</c:v>
                </c:pt>
                <c:pt idx="84">
                  <c:v>256.42331953896348</c:v>
                </c:pt>
                <c:pt idx="85">
                  <c:v>256.08815875594854</c:v>
                </c:pt>
                <c:pt idx="86">
                  <c:v>256.03009533997636</c:v>
                </c:pt>
                <c:pt idx="87">
                  <c:v>256.51632444780114</c:v>
                </c:pt>
                <c:pt idx="88">
                  <c:v>255.21898326586202</c:v>
                </c:pt>
                <c:pt idx="89">
                  <c:v>256.34153300107653</c:v>
                </c:pt>
                <c:pt idx="90">
                  <c:v>255.79324730883519</c:v>
                </c:pt>
                <c:pt idx="91">
                  <c:v>255.92247513841062</c:v>
                </c:pt>
                <c:pt idx="92">
                  <c:v>257.27600917959336</c:v>
                </c:pt>
                <c:pt idx="93">
                  <c:v>257.5058101307564</c:v>
                </c:pt>
                <c:pt idx="94">
                  <c:v>258.18146341771126</c:v>
                </c:pt>
                <c:pt idx="95">
                  <c:v>257.65082439286675</c:v>
                </c:pt>
                <c:pt idx="96">
                  <c:v>258.65169903389028</c:v>
                </c:pt>
                <c:pt idx="97">
                  <c:v>260.07599974088339</c:v>
                </c:pt>
                <c:pt idx="98">
                  <c:v>259.62418386872656</c:v>
                </c:pt>
                <c:pt idx="99">
                  <c:v>258.60879438869426</c:v>
                </c:pt>
                <c:pt idx="100">
                  <c:v>257.98677470404249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4-0E48-A43B-87AF40B97A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GBM!$E$35:$DA$35</c:f>
              <c:numCache>
                <c:formatCode>0.000000</c:formatCode>
                <c:ptCount val="101"/>
                <c:pt idx="0" formatCode="#,##0">
                  <c:v>258.67999300000002</c:v>
                </c:pt>
                <c:pt idx="1">
                  <c:v>258.85366880460924</c:v>
                </c:pt>
                <c:pt idx="2">
                  <c:v>256.75213342506652</c:v>
                </c:pt>
                <c:pt idx="3">
                  <c:v>256.61235323406146</c:v>
                </c:pt>
                <c:pt idx="4">
                  <c:v>257.19505363201125</c:v>
                </c:pt>
                <c:pt idx="5">
                  <c:v>257.38135369340563</c:v>
                </c:pt>
                <c:pt idx="6">
                  <c:v>257.19752473111123</c:v>
                </c:pt>
                <c:pt idx="7">
                  <c:v>258.27084526726242</c:v>
                </c:pt>
                <c:pt idx="8">
                  <c:v>259.06016876320257</c:v>
                </c:pt>
                <c:pt idx="9">
                  <c:v>257.88970059100916</c:v>
                </c:pt>
                <c:pt idx="10">
                  <c:v>258.08806052270978</c:v>
                </c:pt>
                <c:pt idx="11">
                  <c:v>257.25239758870373</c:v>
                </c:pt>
                <c:pt idx="12">
                  <c:v>257.73134633561938</c:v>
                </c:pt>
                <c:pt idx="13">
                  <c:v>257.7917439701813</c:v>
                </c:pt>
                <c:pt idx="14">
                  <c:v>257.76670972611254</c:v>
                </c:pt>
                <c:pt idx="15">
                  <c:v>257.96885704762497</c:v>
                </c:pt>
                <c:pt idx="16">
                  <c:v>257.15084211294675</c:v>
                </c:pt>
                <c:pt idx="17">
                  <c:v>257.11805959792048</c:v>
                </c:pt>
                <c:pt idx="18">
                  <c:v>256.79107975114209</c:v>
                </c:pt>
                <c:pt idx="19">
                  <c:v>256.6398773340793</c:v>
                </c:pt>
                <c:pt idx="20">
                  <c:v>257.21218377846168</c:v>
                </c:pt>
                <c:pt idx="21">
                  <c:v>257.15279097885957</c:v>
                </c:pt>
                <c:pt idx="22">
                  <c:v>258.45435585845814</c:v>
                </c:pt>
                <c:pt idx="23">
                  <c:v>259.64464513740728</c:v>
                </c:pt>
                <c:pt idx="24">
                  <c:v>260.42419320217317</c:v>
                </c:pt>
                <c:pt idx="25">
                  <c:v>261.07622594554596</c:v>
                </c:pt>
                <c:pt idx="26">
                  <c:v>261.60854258898127</c:v>
                </c:pt>
                <c:pt idx="27">
                  <c:v>262.43145071329957</c:v>
                </c:pt>
                <c:pt idx="28">
                  <c:v>262.27236015920914</c:v>
                </c:pt>
                <c:pt idx="29">
                  <c:v>261.49384905340685</c:v>
                </c:pt>
                <c:pt idx="30">
                  <c:v>262.30428292439717</c:v>
                </c:pt>
                <c:pt idx="31">
                  <c:v>264.25879571230968</c:v>
                </c:pt>
                <c:pt idx="32">
                  <c:v>263.45780432058478</c:v>
                </c:pt>
                <c:pt idx="33">
                  <c:v>262.86101440164185</c:v>
                </c:pt>
                <c:pt idx="34">
                  <c:v>262.47931695388661</c:v>
                </c:pt>
                <c:pt idx="35">
                  <c:v>262.29530068815382</c:v>
                </c:pt>
                <c:pt idx="36">
                  <c:v>262.53172469237091</c:v>
                </c:pt>
                <c:pt idx="37">
                  <c:v>262.7055940960459</c:v>
                </c:pt>
                <c:pt idx="38">
                  <c:v>261.64672826168879</c:v>
                </c:pt>
                <c:pt idx="39">
                  <c:v>261.99183111580402</c:v>
                </c:pt>
                <c:pt idx="40">
                  <c:v>261.3755768257177</c:v>
                </c:pt>
                <c:pt idx="41">
                  <c:v>261.84162762244233</c:v>
                </c:pt>
                <c:pt idx="42">
                  <c:v>260.8372481158255</c:v>
                </c:pt>
                <c:pt idx="43">
                  <c:v>261.56058935926995</c:v>
                </c:pt>
                <c:pt idx="44">
                  <c:v>262.39932451154306</c:v>
                </c:pt>
                <c:pt idx="45">
                  <c:v>262.6482083586319</c:v>
                </c:pt>
                <c:pt idx="46">
                  <c:v>262.28749302812469</c:v>
                </c:pt>
                <c:pt idx="47">
                  <c:v>261.27548229147612</c:v>
                </c:pt>
                <c:pt idx="48">
                  <c:v>261.35540646210666</c:v>
                </c:pt>
                <c:pt idx="49">
                  <c:v>261.84824254024846</c:v>
                </c:pt>
                <c:pt idx="50">
                  <c:v>261.19169128508054</c:v>
                </c:pt>
                <c:pt idx="51">
                  <c:v>261.28980257915771</c:v>
                </c:pt>
                <c:pt idx="52">
                  <c:v>261.13305636836594</c:v>
                </c:pt>
                <c:pt idx="53">
                  <c:v>260.34258762904676</c:v>
                </c:pt>
                <c:pt idx="54">
                  <c:v>261.23354042731023</c:v>
                </c:pt>
                <c:pt idx="55">
                  <c:v>261.01863910669459</c:v>
                </c:pt>
                <c:pt idx="56">
                  <c:v>260.80563416339737</c:v>
                </c:pt>
                <c:pt idx="57">
                  <c:v>259.38010762450807</c:v>
                </c:pt>
                <c:pt idx="58">
                  <c:v>259.53534183849496</c:v>
                </c:pt>
                <c:pt idx="59">
                  <c:v>259.37818291298044</c:v>
                </c:pt>
                <c:pt idx="60">
                  <c:v>259.30338480332426</c:v>
                </c:pt>
                <c:pt idx="61">
                  <c:v>257.88807307948304</c:v>
                </c:pt>
                <c:pt idx="62">
                  <c:v>259.15753206382226</c:v>
                </c:pt>
                <c:pt idx="63">
                  <c:v>258.56618187069779</c:v>
                </c:pt>
                <c:pt idx="64">
                  <c:v>257.40597641231136</c:v>
                </c:pt>
                <c:pt idx="65">
                  <c:v>258.92316862134527</c:v>
                </c:pt>
                <c:pt idx="66">
                  <c:v>257.164570957791</c:v>
                </c:pt>
                <c:pt idx="67">
                  <c:v>258.10881928904854</c:v>
                </c:pt>
                <c:pt idx="68">
                  <c:v>258.00873708901162</c:v>
                </c:pt>
                <c:pt idx="69">
                  <c:v>258.62050253893534</c:v>
                </c:pt>
                <c:pt idx="70">
                  <c:v>259.46834655235449</c:v>
                </c:pt>
                <c:pt idx="71">
                  <c:v>260.10593591733954</c:v>
                </c:pt>
                <c:pt idx="72">
                  <c:v>259.94764230295175</c:v>
                </c:pt>
                <c:pt idx="73">
                  <c:v>259.58805871140908</c:v>
                </c:pt>
                <c:pt idx="74">
                  <c:v>259.2834922465733</c:v>
                </c:pt>
                <c:pt idx="75">
                  <c:v>258.30050592846095</c:v>
                </c:pt>
                <c:pt idx="76">
                  <c:v>258.14312669559422</c:v>
                </c:pt>
                <c:pt idx="77">
                  <c:v>258.44733335440105</c:v>
                </c:pt>
                <c:pt idx="78">
                  <c:v>258.63405080373684</c:v>
                </c:pt>
                <c:pt idx="79">
                  <c:v>258.61021054071148</c:v>
                </c:pt>
                <c:pt idx="80">
                  <c:v>259.00076781296508</c:v>
                </c:pt>
                <c:pt idx="81">
                  <c:v>259.34914772765836</c:v>
                </c:pt>
                <c:pt idx="82">
                  <c:v>259.3753097528172</c:v>
                </c:pt>
                <c:pt idx="83">
                  <c:v>258.59507426057479</c:v>
                </c:pt>
                <c:pt idx="84">
                  <c:v>258.31222155311468</c:v>
                </c:pt>
                <c:pt idx="85">
                  <c:v>257.47591274082021</c:v>
                </c:pt>
                <c:pt idx="86">
                  <c:v>258.58429541085911</c:v>
                </c:pt>
                <c:pt idx="87">
                  <c:v>258.40133154961575</c:v>
                </c:pt>
                <c:pt idx="88">
                  <c:v>259.13556879492944</c:v>
                </c:pt>
                <c:pt idx="89">
                  <c:v>259.60362415137359</c:v>
                </c:pt>
                <c:pt idx="90">
                  <c:v>259.7172007270068</c:v>
                </c:pt>
                <c:pt idx="91">
                  <c:v>259.6045095530402</c:v>
                </c:pt>
                <c:pt idx="92">
                  <c:v>259.26250012587616</c:v>
                </c:pt>
                <c:pt idx="93">
                  <c:v>258.62939338364976</c:v>
                </c:pt>
                <c:pt idx="94">
                  <c:v>258.16166731861534</c:v>
                </c:pt>
                <c:pt idx="95">
                  <c:v>258.46609291091698</c:v>
                </c:pt>
                <c:pt idx="96">
                  <c:v>259.03152710486233</c:v>
                </c:pt>
                <c:pt idx="97">
                  <c:v>259.95214073607201</c:v>
                </c:pt>
                <c:pt idx="98">
                  <c:v>260.24386308950471</c:v>
                </c:pt>
                <c:pt idx="99">
                  <c:v>260.84763739831646</c:v>
                </c:pt>
                <c:pt idx="100">
                  <c:v>261.09161614258636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4-0E48-A43B-87AF40B97AB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GBM!$E$36:$DA$36</c:f>
              <c:numCache>
                <c:formatCode>0.000000</c:formatCode>
                <c:ptCount val="101"/>
                <c:pt idx="0" formatCode="#,##0">
                  <c:v>258.67999300000002</c:v>
                </c:pt>
                <c:pt idx="1">
                  <c:v>258.69444131231694</c:v>
                </c:pt>
                <c:pt idx="2">
                  <c:v>258.87963305932004</c:v>
                </c:pt>
                <c:pt idx="3">
                  <c:v>258.15911452858796</c:v>
                </c:pt>
                <c:pt idx="4">
                  <c:v>257.64056450791054</c:v>
                </c:pt>
                <c:pt idx="5">
                  <c:v>258.28750158763529</c:v>
                </c:pt>
                <c:pt idx="6">
                  <c:v>258.47533429688173</c:v>
                </c:pt>
                <c:pt idx="7">
                  <c:v>257.74876618253091</c:v>
                </c:pt>
                <c:pt idx="8">
                  <c:v>257.77694244993057</c:v>
                </c:pt>
                <c:pt idx="9">
                  <c:v>257.81092295702121</c:v>
                </c:pt>
                <c:pt idx="10">
                  <c:v>257.66733510538916</c:v>
                </c:pt>
                <c:pt idx="11">
                  <c:v>258.1637641482701</c:v>
                </c:pt>
                <c:pt idx="12">
                  <c:v>258.39577417677873</c:v>
                </c:pt>
                <c:pt idx="13">
                  <c:v>258.53671850962246</c:v>
                </c:pt>
                <c:pt idx="14">
                  <c:v>258.97779820092609</c:v>
                </c:pt>
                <c:pt idx="15">
                  <c:v>259.92018148498397</c:v>
                </c:pt>
                <c:pt idx="16">
                  <c:v>259.27704684192958</c:v>
                </c:pt>
                <c:pt idx="17">
                  <c:v>259.74175062118667</c:v>
                </c:pt>
                <c:pt idx="18">
                  <c:v>259.46200055112325</c:v>
                </c:pt>
                <c:pt idx="19">
                  <c:v>260.77829198872786</c:v>
                </c:pt>
                <c:pt idx="20">
                  <c:v>261.78959861522526</c:v>
                </c:pt>
                <c:pt idx="21">
                  <c:v>261.14503037113644</c:v>
                </c:pt>
                <c:pt idx="22">
                  <c:v>260.88771219924377</c:v>
                </c:pt>
                <c:pt idx="23">
                  <c:v>261.12836353267028</c:v>
                </c:pt>
                <c:pt idx="24">
                  <c:v>260.82602304620258</c:v>
                </c:pt>
                <c:pt idx="25">
                  <c:v>260.36126571151601</c:v>
                </c:pt>
                <c:pt idx="26">
                  <c:v>259.26206322813653</c:v>
                </c:pt>
                <c:pt idx="27">
                  <c:v>259.07092897876407</c:v>
                </c:pt>
                <c:pt idx="28">
                  <c:v>258.90069578407775</c:v>
                </c:pt>
                <c:pt idx="29">
                  <c:v>257.65974728163707</c:v>
                </c:pt>
                <c:pt idx="30">
                  <c:v>257.28146314700348</c:v>
                </c:pt>
                <c:pt idx="31">
                  <c:v>256.04853151918167</c:v>
                </c:pt>
                <c:pt idx="32">
                  <c:v>256.91184804906896</c:v>
                </c:pt>
                <c:pt idx="33">
                  <c:v>257.09375464940666</c:v>
                </c:pt>
                <c:pt idx="34">
                  <c:v>257.5095965187283</c:v>
                </c:pt>
                <c:pt idx="35">
                  <c:v>256.69510439744676</c:v>
                </c:pt>
                <c:pt idx="36">
                  <c:v>256.26346222589285</c:v>
                </c:pt>
                <c:pt idx="37">
                  <c:v>256.29699377292297</c:v>
                </c:pt>
                <c:pt idx="38">
                  <c:v>255.34452295409966</c:v>
                </c:pt>
                <c:pt idx="39">
                  <c:v>256.09518963416576</c:v>
                </c:pt>
                <c:pt idx="40">
                  <c:v>256.29345272735759</c:v>
                </c:pt>
                <c:pt idx="41">
                  <c:v>256.47317768425756</c:v>
                </c:pt>
                <c:pt idx="42">
                  <c:v>256.35816161818445</c:v>
                </c:pt>
                <c:pt idx="43">
                  <c:v>255.78206248979851</c:v>
                </c:pt>
                <c:pt idx="44">
                  <c:v>255.43902762094785</c:v>
                </c:pt>
                <c:pt idx="45">
                  <c:v>256.66885231464528</c:v>
                </c:pt>
                <c:pt idx="46">
                  <c:v>255.38514037851928</c:v>
                </c:pt>
                <c:pt idx="47">
                  <c:v>254.78706541206844</c:v>
                </c:pt>
                <c:pt idx="48">
                  <c:v>255.34328350941252</c:v>
                </c:pt>
                <c:pt idx="49">
                  <c:v>256.16215850096489</c:v>
                </c:pt>
                <c:pt idx="50">
                  <c:v>256.33108299107101</c:v>
                </c:pt>
                <c:pt idx="51">
                  <c:v>256.90901667263415</c:v>
                </c:pt>
                <c:pt idx="52">
                  <c:v>258.48099500308564</c:v>
                </c:pt>
                <c:pt idx="53">
                  <c:v>257.45506744290253</c:v>
                </c:pt>
                <c:pt idx="54">
                  <c:v>257.66865776141321</c:v>
                </c:pt>
                <c:pt idx="55">
                  <c:v>257.1368041614806</c:v>
                </c:pt>
                <c:pt idx="56">
                  <c:v>257.29127394937717</c:v>
                </c:pt>
                <c:pt idx="57">
                  <c:v>257.12107289102175</c:v>
                </c:pt>
                <c:pt idx="58">
                  <c:v>255.91034616648173</c:v>
                </c:pt>
                <c:pt idx="59">
                  <c:v>255.80675261569303</c:v>
                </c:pt>
                <c:pt idx="60">
                  <c:v>255.50069289142365</c:v>
                </c:pt>
                <c:pt idx="61">
                  <c:v>256.0539312635737</c:v>
                </c:pt>
                <c:pt idx="62">
                  <c:v>255.64729888800542</c:v>
                </c:pt>
                <c:pt idx="63">
                  <c:v>256.32944360739617</c:v>
                </c:pt>
                <c:pt idx="64">
                  <c:v>255.73319212290562</c:v>
                </c:pt>
                <c:pt idx="65">
                  <c:v>254.93264809231223</c:v>
                </c:pt>
                <c:pt idx="66">
                  <c:v>255.03505996970858</c:v>
                </c:pt>
                <c:pt idx="67">
                  <c:v>254.78096429606842</c:v>
                </c:pt>
                <c:pt idx="68">
                  <c:v>255.11344463470982</c:v>
                </c:pt>
                <c:pt idx="69">
                  <c:v>255.77042430245541</c:v>
                </c:pt>
                <c:pt idx="70">
                  <c:v>256.83762405003876</c:v>
                </c:pt>
                <c:pt idx="71">
                  <c:v>256.75633548031021</c:v>
                </c:pt>
                <c:pt idx="72">
                  <c:v>256.047016427274</c:v>
                </c:pt>
                <c:pt idx="73">
                  <c:v>255.28853292541282</c:v>
                </c:pt>
                <c:pt idx="74">
                  <c:v>256.30482107794973</c:v>
                </c:pt>
                <c:pt idx="75">
                  <c:v>257.08436992742003</c:v>
                </c:pt>
                <c:pt idx="76">
                  <c:v>256.67210527289728</c:v>
                </c:pt>
                <c:pt idx="77">
                  <c:v>256.02456308679069</c:v>
                </c:pt>
                <c:pt idx="78">
                  <c:v>257.09362576320768</c:v>
                </c:pt>
                <c:pt idx="79">
                  <c:v>257.62453372915564</c:v>
                </c:pt>
                <c:pt idx="80">
                  <c:v>257.49159154330613</c:v>
                </c:pt>
                <c:pt idx="81">
                  <c:v>256.50087341699822</c:v>
                </c:pt>
                <c:pt idx="82">
                  <c:v>255.72072571900318</c:v>
                </c:pt>
                <c:pt idx="83">
                  <c:v>255.90826746002941</c:v>
                </c:pt>
                <c:pt idx="84">
                  <c:v>256.73887237466226</c:v>
                </c:pt>
                <c:pt idx="85">
                  <c:v>255.69121683002876</c:v>
                </c:pt>
                <c:pt idx="86">
                  <c:v>255.74982903674771</c:v>
                </c:pt>
                <c:pt idx="87">
                  <c:v>254.32073926279733</c:v>
                </c:pt>
                <c:pt idx="88">
                  <c:v>254.91528155938931</c:v>
                </c:pt>
                <c:pt idx="89">
                  <c:v>256.16362689127715</c:v>
                </c:pt>
                <c:pt idx="90">
                  <c:v>256.11027955417478</c:v>
                </c:pt>
                <c:pt idx="91">
                  <c:v>256.87341315005511</c:v>
                </c:pt>
                <c:pt idx="92">
                  <c:v>257.90585406548485</c:v>
                </c:pt>
                <c:pt idx="93">
                  <c:v>256.78014945371598</c:v>
                </c:pt>
                <c:pt idx="94">
                  <c:v>258.3143759585945</c:v>
                </c:pt>
                <c:pt idx="95">
                  <c:v>258.65665227398864</c:v>
                </c:pt>
                <c:pt idx="96">
                  <c:v>259.31338000634184</c:v>
                </c:pt>
                <c:pt idx="97">
                  <c:v>259.41828630718675</c:v>
                </c:pt>
                <c:pt idx="98">
                  <c:v>260.11335615119151</c:v>
                </c:pt>
                <c:pt idx="99">
                  <c:v>261.05306463566893</c:v>
                </c:pt>
                <c:pt idx="100">
                  <c:v>260.61442137596697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4-0E48-A43B-87AF40B97AB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GBM!$E$37:$DA$37</c:f>
              <c:numCache>
                <c:formatCode>0.000000</c:formatCode>
                <c:ptCount val="101"/>
                <c:pt idx="0" formatCode="#,##0">
                  <c:v>258.67999300000002</c:v>
                </c:pt>
                <c:pt idx="1">
                  <c:v>259.39334452548161</c:v>
                </c:pt>
                <c:pt idx="2">
                  <c:v>260.12722037786722</c:v>
                </c:pt>
                <c:pt idx="3">
                  <c:v>260.03044964885925</c:v>
                </c:pt>
                <c:pt idx="4">
                  <c:v>260.08307224797687</c:v>
                </c:pt>
                <c:pt idx="5">
                  <c:v>259.42455148137248</c:v>
                </c:pt>
                <c:pt idx="6">
                  <c:v>259.46515756148813</c:v>
                </c:pt>
                <c:pt idx="7">
                  <c:v>258.87410132938896</c:v>
                </c:pt>
                <c:pt idx="8">
                  <c:v>259.18529463727145</c:v>
                </c:pt>
                <c:pt idx="9">
                  <c:v>258.5437728770238</c:v>
                </c:pt>
                <c:pt idx="10">
                  <c:v>258.27115111749373</c:v>
                </c:pt>
                <c:pt idx="11">
                  <c:v>257.16352187570925</c:v>
                </c:pt>
                <c:pt idx="12">
                  <c:v>257.79908280716467</c:v>
                </c:pt>
                <c:pt idx="13">
                  <c:v>258.09760919140143</c:v>
                </c:pt>
                <c:pt idx="14">
                  <c:v>257.80411213403289</c:v>
                </c:pt>
                <c:pt idx="15">
                  <c:v>257.70901475770961</c:v>
                </c:pt>
                <c:pt idx="16">
                  <c:v>257.96631016356474</c:v>
                </c:pt>
                <c:pt idx="17">
                  <c:v>257.43907148976257</c:v>
                </c:pt>
                <c:pt idx="18">
                  <c:v>256.36353311177652</c:v>
                </c:pt>
                <c:pt idx="19">
                  <c:v>255.59856865216747</c:v>
                </c:pt>
                <c:pt idx="20">
                  <c:v>255.71154927755825</c:v>
                </c:pt>
                <c:pt idx="21">
                  <c:v>255.6421140023422</c:v>
                </c:pt>
                <c:pt idx="22">
                  <c:v>255.62819294301315</c:v>
                </c:pt>
                <c:pt idx="23">
                  <c:v>254.98483902715716</c:v>
                </c:pt>
                <c:pt idx="24">
                  <c:v>253.87502613026527</c:v>
                </c:pt>
                <c:pt idx="25">
                  <c:v>253.51186348977365</c:v>
                </c:pt>
                <c:pt idx="26">
                  <c:v>252.40991402501848</c:v>
                </c:pt>
                <c:pt idx="27">
                  <c:v>252.08971373280446</c:v>
                </c:pt>
                <c:pt idx="28">
                  <c:v>252.88921264747913</c:v>
                </c:pt>
                <c:pt idx="29">
                  <c:v>253.19137583526569</c:v>
                </c:pt>
                <c:pt idx="30">
                  <c:v>252.48859476560122</c:v>
                </c:pt>
                <c:pt idx="31">
                  <c:v>252.09300231180404</c:v>
                </c:pt>
                <c:pt idx="32">
                  <c:v>252.25698013246549</c:v>
                </c:pt>
                <c:pt idx="33">
                  <c:v>251.5567108794541</c:v>
                </c:pt>
                <c:pt idx="34">
                  <c:v>250.64751622803527</c:v>
                </c:pt>
                <c:pt idx="35">
                  <c:v>250.79110617713869</c:v>
                </c:pt>
                <c:pt idx="36">
                  <c:v>251.27076649001603</c:v>
                </c:pt>
                <c:pt idx="37">
                  <c:v>250.14657266814942</c:v>
                </c:pt>
                <c:pt idx="38">
                  <c:v>249.07465989749997</c:v>
                </c:pt>
                <c:pt idx="39">
                  <c:v>248.51579975074841</c:v>
                </c:pt>
                <c:pt idx="40">
                  <c:v>247.87336277175137</c:v>
                </c:pt>
                <c:pt idx="41">
                  <c:v>248.18676684976009</c:v>
                </c:pt>
                <c:pt idx="42">
                  <c:v>247.97937259713831</c:v>
                </c:pt>
                <c:pt idx="43">
                  <c:v>248.24089645974658</c:v>
                </c:pt>
                <c:pt idx="44">
                  <c:v>249.08924391613996</c:v>
                </c:pt>
                <c:pt idx="45">
                  <c:v>247.71178638894148</c:v>
                </c:pt>
                <c:pt idx="46">
                  <c:v>248.20319364460724</c:v>
                </c:pt>
                <c:pt idx="47">
                  <c:v>248.38255253489078</c:v>
                </c:pt>
                <c:pt idx="48">
                  <c:v>247.95045695079054</c:v>
                </c:pt>
                <c:pt idx="49">
                  <c:v>248.92474940054035</c:v>
                </c:pt>
                <c:pt idx="50">
                  <c:v>248.97789245520644</c:v>
                </c:pt>
                <c:pt idx="51">
                  <c:v>250.11829250139377</c:v>
                </c:pt>
                <c:pt idx="52">
                  <c:v>248.77487035629574</c:v>
                </c:pt>
                <c:pt idx="53">
                  <c:v>249.33025796954956</c:v>
                </c:pt>
                <c:pt idx="54">
                  <c:v>248.70869847525853</c:v>
                </c:pt>
                <c:pt idx="55">
                  <c:v>249.06964418011498</c:v>
                </c:pt>
                <c:pt idx="56">
                  <c:v>248.47736736512022</c:v>
                </c:pt>
                <c:pt idx="57">
                  <c:v>248.43098821113819</c:v>
                </c:pt>
                <c:pt idx="58">
                  <c:v>248.15018944346573</c:v>
                </c:pt>
                <c:pt idx="59">
                  <c:v>248.41616469254049</c:v>
                </c:pt>
                <c:pt idx="60">
                  <c:v>248.41073358429728</c:v>
                </c:pt>
                <c:pt idx="61">
                  <c:v>247.36185012616022</c:v>
                </c:pt>
                <c:pt idx="62">
                  <c:v>248.02180419014883</c:v>
                </c:pt>
                <c:pt idx="63">
                  <c:v>249.01728455012815</c:v>
                </c:pt>
                <c:pt idx="64">
                  <c:v>249.76947242342055</c:v>
                </c:pt>
                <c:pt idx="65">
                  <c:v>249.68024969646652</c:v>
                </c:pt>
                <c:pt idx="66">
                  <c:v>249.62807916154006</c:v>
                </c:pt>
                <c:pt idx="67">
                  <c:v>249.89596137047553</c:v>
                </c:pt>
                <c:pt idx="68">
                  <c:v>249.61089723973095</c:v>
                </c:pt>
                <c:pt idx="69">
                  <c:v>249.95348982158401</c:v>
                </c:pt>
                <c:pt idx="70">
                  <c:v>248.47147373968238</c:v>
                </c:pt>
                <c:pt idx="71">
                  <c:v>247.97520295142454</c:v>
                </c:pt>
                <c:pt idx="72">
                  <c:v>248.49091569466071</c:v>
                </c:pt>
                <c:pt idx="73">
                  <c:v>249.04963136187217</c:v>
                </c:pt>
                <c:pt idx="74">
                  <c:v>248.34993858395842</c:v>
                </c:pt>
                <c:pt idx="75">
                  <c:v>248.39575701077939</c:v>
                </c:pt>
                <c:pt idx="76">
                  <c:v>247.72067965012465</c:v>
                </c:pt>
                <c:pt idx="77">
                  <c:v>247.50942479777785</c:v>
                </c:pt>
                <c:pt idx="78">
                  <c:v>247.9988195745602</c:v>
                </c:pt>
                <c:pt idx="79">
                  <c:v>248.21126959488845</c:v>
                </c:pt>
                <c:pt idx="80">
                  <c:v>247.59778094107801</c:v>
                </c:pt>
                <c:pt idx="81">
                  <c:v>246.74684110147538</c:v>
                </c:pt>
                <c:pt idx="82">
                  <c:v>247.6557609040224</c:v>
                </c:pt>
                <c:pt idx="83">
                  <c:v>246.75349855756215</c:v>
                </c:pt>
                <c:pt idx="84">
                  <c:v>246.76770512004921</c:v>
                </c:pt>
                <c:pt idx="85">
                  <c:v>247.55223713002368</c:v>
                </c:pt>
                <c:pt idx="86">
                  <c:v>247.94408423547324</c:v>
                </c:pt>
                <c:pt idx="87">
                  <c:v>248.03277231970284</c:v>
                </c:pt>
                <c:pt idx="88">
                  <c:v>248.37011200707391</c:v>
                </c:pt>
                <c:pt idx="89">
                  <c:v>248.8753506169657</c:v>
                </c:pt>
                <c:pt idx="90">
                  <c:v>249.08809516674236</c:v>
                </c:pt>
                <c:pt idx="91">
                  <c:v>248.78121655472233</c:v>
                </c:pt>
                <c:pt idx="92">
                  <c:v>248.94062716948719</c:v>
                </c:pt>
                <c:pt idx="93">
                  <c:v>249.04313839494444</c:v>
                </c:pt>
                <c:pt idx="94">
                  <c:v>249.67048371044308</c:v>
                </c:pt>
                <c:pt idx="95">
                  <c:v>249.71873047945917</c:v>
                </c:pt>
                <c:pt idx="96">
                  <c:v>249.33106099174026</c:v>
                </c:pt>
                <c:pt idx="97">
                  <c:v>248.34344561688678</c:v>
                </c:pt>
                <c:pt idx="98">
                  <c:v>248.95945715766376</c:v>
                </c:pt>
                <c:pt idx="99">
                  <c:v>248.54343611489145</c:v>
                </c:pt>
                <c:pt idx="100">
                  <c:v>249.72423196195552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04-0E48-A43B-87AF40B97AB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GBM!$E$38:$DA$38</c:f>
              <c:numCache>
                <c:formatCode>0.000000</c:formatCode>
                <c:ptCount val="101"/>
                <c:pt idx="0" formatCode="#,##0">
                  <c:v>258.67999300000002</c:v>
                </c:pt>
                <c:pt idx="1">
                  <c:v>258.54849742188338</c:v>
                </c:pt>
                <c:pt idx="2">
                  <c:v>258.83731225721857</c:v>
                </c:pt>
                <c:pt idx="3">
                  <c:v>258.4927992902891</c:v>
                </c:pt>
                <c:pt idx="4">
                  <c:v>258.2106737528668</c:v>
                </c:pt>
                <c:pt idx="5">
                  <c:v>258.28278187548955</c:v>
                </c:pt>
                <c:pt idx="6">
                  <c:v>258.02640718025572</c:v>
                </c:pt>
                <c:pt idx="7">
                  <c:v>257.61263953747255</c:v>
                </c:pt>
                <c:pt idx="8">
                  <c:v>256.94871417303386</c:v>
                </c:pt>
                <c:pt idx="9">
                  <c:v>257.44119803059965</c:v>
                </c:pt>
                <c:pt idx="10">
                  <c:v>258.14162299179355</c:v>
                </c:pt>
                <c:pt idx="11">
                  <c:v>258.12025831850633</c:v>
                </c:pt>
                <c:pt idx="12">
                  <c:v>258.87996633028939</c:v>
                </c:pt>
                <c:pt idx="13">
                  <c:v>259.33469399281745</c:v>
                </c:pt>
                <c:pt idx="14">
                  <c:v>259.16036409568227</c:v>
                </c:pt>
                <c:pt idx="15">
                  <c:v>258.2924414172756</c:v>
                </c:pt>
                <c:pt idx="16">
                  <c:v>257.75523846824427</c:v>
                </c:pt>
                <c:pt idx="17">
                  <c:v>258.32398067773937</c:v>
                </c:pt>
                <c:pt idx="18">
                  <c:v>258.4572725820849</c:v>
                </c:pt>
                <c:pt idx="19">
                  <c:v>258.25379984448205</c:v>
                </c:pt>
                <c:pt idx="20">
                  <c:v>257.90195921955905</c:v>
                </c:pt>
                <c:pt idx="21">
                  <c:v>257.5773529700927</c:v>
                </c:pt>
                <c:pt idx="22">
                  <c:v>257.7499166728731</c:v>
                </c:pt>
                <c:pt idx="23">
                  <c:v>257.47067850796083</c:v>
                </c:pt>
                <c:pt idx="24">
                  <c:v>257.72307983923542</c:v>
                </c:pt>
                <c:pt idx="25">
                  <c:v>257.19741717296978</c:v>
                </c:pt>
                <c:pt idx="26">
                  <c:v>256.39465845002508</c:v>
                </c:pt>
                <c:pt idx="27">
                  <c:v>256.35662665174794</c:v>
                </c:pt>
                <c:pt idx="28">
                  <c:v>257.69080148215528</c:v>
                </c:pt>
                <c:pt idx="29">
                  <c:v>257.86167400819926</c:v>
                </c:pt>
                <c:pt idx="30">
                  <c:v>256.94728499685453</c:v>
                </c:pt>
                <c:pt idx="31">
                  <c:v>258.02572044530319</c:v>
                </c:pt>
                <c:pt idx="32">
                  <c:v>258.0063077134227</c:v>
                </c:pt>
                <c:pt idx="33">
                  <c:v>258.14754055685654</c:v>
                </c:pt>
                <c:pt idx="34">
                  <c:v>258.02935988510393</c:v>
                </c:pt>
                <c:pt idx="35">
                  <c:v>258.60237496654923</c:v>
                </c:pt>
                <c:pt idx="36">
                  <c:v>259.26021699846314</c:v>
                </c:pt>
                <c:pt idx="37">
                  <c:v>260.37052094431772</c:v>
                </c:pt>
                <c:pt idx="38">
                  <c:v>260.30313239191582</c:v>
                </c:pt>
                <c:pt idx="39">
                  <c:v>260.86893832241378</c:v>
                </c:pt>
                <c:pt idx="40">
                  <c:v>260.67423163610925</c:v>
                </c:pt>
                <c:pt idx="41">
                  <c:v>260.7255507313298</c:v>
                </c:pt>
                <c:pt idx="42">
                  <c:v>260.24790801483152</c:v>
                </c:pt>
                <c:pt idx="43">
                  <c:v>260.00243908746609</c:v>
                </c:pt>
                <c:pt idx="44">
                  <c:v>261.71993738046825</c:v>
                </c:pt>
                <c:pt idx="45">
                  <c:v>261.44103022659044</c:v>
                </c:pt>
                <c:pt idx="46">
                  <c:v>262.24613256380167</c:v>
                </c:pt>
                <c:pt idx="47">
                  <c:v>261.63548036011753</c:v>
                </c:pt>
                <c:pt idx="48">
                  <c:v>261.05542546467109</c:v>
                </c:pt>
                <c:pt idx="49">
                  <c:v>262.55187740657431</c:v>
                </c:pt>
                <c:pt idx="50">
                  <c:v>261.0644924405093</c:v>
                </c:pt>
                <c:pt idx="51">
                  <c:v>260.64620444296435</c:v>
                </c:pt>
                <c:pt idx="52">
                  <c:v>260.149008854925</c:v>
                </c:pt>
                <c:pt idx="53">
                  <c:v>262.21515933269961</c:v>
                </c:pt>
                <c:pt idx="54">
                  <c:v>260.86580351486361</c:v>
                </c:pt>
                <c:pt idx="55">
                  <c:v>260.8197024874712</c:v>
                </c:pt>
                <c:pt idx="56">
                  <c:v>261.24313155579426</c:v>
                </c:pt>
                <c:pt idx="57">
                  <c:v>260.01986635919513</c:v>
                </c:pt>
                <c:pt idx="58">
                  <c:v>260.71842560182358</c:v>
                </c:pt>
                <c:pt idx="59">
                  <c:v>261.22574588274733</c:v>
                </c:pt>
                <c:pt idx="60">
                  <c:v>260.4479963267936</c:v>
                </c:pt>
                <c:pt idx="61">
                  <c:v>258.97239370059145</c:v>
                </c:pt>
                <c:pt idx="62">
                  <c:v>258.99462317890072</c:v>
                </c:pt>
                <c:pt idx="63">
                  <c:v>259.7102070546523</c:v>
                </c:pt>
                <c:pt idx="64">
                  <c:v>260.22903992102181</c:v>
                </c:pt>
                <c:pt idx="65">
                  <c:v>260.13135408486067</c:v>
                </c:pt>
                <c:pt idx="66">
                  <c:v>259.73589290250368</c:v>
                </c:pt>
                <c:pt idx="67">
                  <c:v>259.71626597404128</c:v>
                </c:pt>
                <c:pt idx="68">
                  <c:v>259.17662973812384</c:v>
                </c:pt>
                <c:pt idx="69">
                  <c:v>259.56519051246244</c:v>
                </c:pt>
                <c:pt idx="70">
                  <c:v>260.59427975143507</c:v>
                </c:pt>
                <c:pt idx="71">
                  <c:v>261.22381666035602</c:v>
                </c:pt>
                <c:pt idx="72">
                  <c:v>262.04061424751876</c:v>
                </c:pt>
                <c:pt idx="73">
                  <c:v>261.17150168062784</c:v>
                </c:pt>
                <c:pt idx="74">
                  <c:v>261.1391321695973</c:v>
                </c:pt>
                <c:pt idx="75">
                  <c:v>261.29718523006426</c:v>
                </c:pt>
                <c:pt idx="76">
                  <c:v>260.69473829884305</c:v>
                </c:pt>
                <c:pt idx="77">
                  <c:v>259.8477805620949</c:v>
                </c:pt>
                <c:pt idx="78">
                  <c:v>259.67347489334304</c:v>
                </c:pt>
                <c:pt idx="79">
                  <c:v>260.03533984423467</c:v>
                </c:pt>
                <c:pt idx="80">
                  <c:v>259.74972651501611</c:v>
                </c:pt>
                <c:pt idx="81">
                  <c:v>259.08690557495999</c:v>
                </c:pt>
                <c:pt idx="82">
                  <c:v>259.50888335048728</c:v>
                </c:pt>
                <c:pt idx="83">
                  <c:v>259.03533728197419</c:v>
                </c:pt>
                <c:pt idx="84">
                  <c:v>258.76254403405471</c:v>
                </c:pt>
                <c:pt idx="85">
                  <c:v>259.10750569815701</c:v>
                </c:pt>
                <c:pt idx="86">
                  <c:v>259.41492641121289</c:v>
                </c:pt>
                <c:pt idx="87">
                  <c:v>260.19999451023921</c:v>
                </c:pt>
                <c:pt idx="88">
                  <c:v>260.35398348911752</c:v>
                </c:pt>
                <c:pt idx="89">
                  <c:v>260.31237049575242</c:v>
                </c:pt>
                <c:pt idx="90">
                  <c:v>261.49287588281948</c:v>
                </c:pt>
                <c:pt idx="91">
                  <c:v>260.93545899226098</c:v>
                </c:pt>
                <c:pt idx="92">
                  <c:v>260.39590358977256</c:v>
                </c:pt>
                <c:pt idx="93">
                  <c:v>260.89731007295109</c:v>
                </c:pt>
                <c:pt idx="94">
                  <c:v>259.81249727394481</c:v>
                </c:pt>
                <c:pt idx="95">
                  <c:v>260.62760503927586</c:v>
                </c:pt>
                <c:pt idx="96">
                  <c:v>260.39656563176476</c:v>
                </c:pt>
                <c:pt idx="97">
                  <c:v>259.86764670249943</c:v>
                </c:pt>
                <c:pt idx="98">
                  <c:v>259.92411031376014</c:v>
                </c:pt>
                <c:pt idx="99">
                  <c:v>260.86067713265021</c:v>
                </c:pt>
                <c:pt idx="100">
                  <c:v>260.35011417242964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04-0E48-A43B-87AF40B97AB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GBM!$E$39:$DA$39</c:f>
              <c:numCache>
                <c:formatCode>0.000000</c:formatCode>
                <c:ptCount val="101"/>
                <c:pt idx="0" formatCode="#,##0">
                  <c:v>258.67999300000002</c:v>
                </c:pt>
                <c:pt idx="1">
                  <c:v>259.41090212574932</c:v>
                </c:pt>
                <c:pt idx="2">
                  <c:v>259.34618195485621</c:v>
                </c:pt>
                <c:pt idx="3">
                  <c:v>260.49583192481936</c:v>
                </c:pt>
                <c:pt idx="4">
                  <c:v>261.25561386796215</c:v>
                </c:pt>
                <c:pt idx="5">
                  <c:v>260.53658240142693</c:v>
                </c:pt>
                <c:pt idx="6">
                  <c:v>261.68430480298787</c:v>
                </c:pt>
                <c:pt idx="7">
                  <c:v>261.21940682927817</c:v>
                </c:pt>
                <c:pt idx="8">
                  <c:v>261.36127290557783</c:v>
                </c:pt>
                <c:pt idx="9">
                  <c:v>261.91532429794216</c:v>
                </c:pt>
                <c:pt idx="10">
                  <c:v>261.04355841257103</c:v>
                </c:pt>
                <c:pt idx="11">
                  <c:v>261.57701779787135</c:v>
                </c:pt>
                <c:pt idx="12">
                  <c:v>260.23037238995278</c:v>
                </c:pt>
                <c:pt idx="13">
                  <c:v>261.10689876816321</c:v>
                </c:pt>
                <c:pt idx="14">
                  <c:v>261.07640807533994</c:v>
                </c:pt>
                <c:pt idx="15">
                  <c:v>261.77462805458265</c:v>
                </c:pt>
                <c:pt idx="16">
                  <c:v>262.52315644176377</c:v>
                </c:pt>
                <c:pt idx="17">
                  <c:v>261.83755775047308</c:v>
                </c:pt>
                <c:pt idx="18">
                  <c:v>261.29243050333503</c:v>
                </c:pt>
                <c:pt idx="19">
                  <c:v>262.74876137577718</c:v>
                </c:pt>
                <c:pt idx="20">
                  <c:v>263.15608908682646</c:v>
                </c:pt>
                <c:pt idx="21">
                  <c:v>262.48840038996457</c:v>
                </c:pt>
                <c:pt idx="22">
                  <c:v>262.08176847462744</c:v>
                </c:pt>
                <c:pt idx="23">
                  <c:v>261.68433511706223</c:v>
                </c:pt>
                <c:pt idx="24">
                  <c:v>264.59213529035173</c:v>
                </c:pt>
                <c:pt idx="25">
                  <c:v>264.58198934219604</c:v>
                </c:pt>
                <c:pt idx="26">
                  <c:v>263.49091719682804</c:v>
                </c:pt>
                <c:pt idx="27">
                  <c:v>263.61545157614455</c:v>
                </c:pt>
                <c:pt idx="28">
                  <c:v>263.02013514333697</c:v>
                </c:pt>
                <c:pt idx="29">
                  <c:v>263.28673933672559</c:v>
                </c:pt>
                <c:pt idx="30">
                  <c:v>262.48603807374695</c:v>
                </c:pt>
                <c:pt idx="31">
                  <c:v>262.08145042879909</c:v>
                </c:pt>
                <c:pt idx="32">
                  <c:v>262.96565736082346</c:v>
                </c:pt>
                <c:pt idx="33">
                  <c:v>261.15297166308551</c:v>
                </c:pt>
                <c:pt idx="34">
                  <c:v>260.81153629877468</c:v>
                </c:pt>
                <c:pt idx="35">
                  <c:v>261.11789105381848</c:v>
                </c:pt>
                <c:pt idx="36">
                  <c:v>261.82219952024298</c:v>
                </c:pt>
                <c:pt idx="37">
                  <c:v>261.55683280033031</c:v>
                </c:pt>
                <c:pt idx="38">
                  <c:v>261.81910490285378</c:v>
                </c:pt>
                <c:pt idx="39">
                  <c:v>262.02301588665733</c:v>
                </c:pt>
                <c:pt idx="40">
                  <c:v>261.85573869736686</c:v>
                </c:pt>
                <c:pt idx="41">
                  <c:v>261.27293645056881</c:v>
                </c:pt>
                <c:pt idx="42">
                  <c:v>261.69468919447934</c:v>
                </c:pt>
                <c:pt idx="43">
                  <c:v>261.6177011197646</c:v>
                </c:pt>
                <c:pt idx="44">
                  <c:v>262.21406622635413</c:v>
                </c:pt>
                <c:pt idx="45">
                  <c:v>261.95960137647899</c:v>
                </c:pt>
                <c:pt idx="46">
                  <c:v>262.26463958670956</c:v>
                </c:pt>
                <c:pt idx="47">
                  <c:v>261.64061485664558</c:v>
                </c:pt>
                <c:pt idx="48">
                  <c:v>261.33369662948593</c:v>
                </c:pt>
                <c:pt idx="49">
                  <c:v>261.87625947350892</c:v>
                </c:pt>
                <c:pt idx="50">
                  <c:v>261.12009188641804</c:v>
                </c:pt>
                <c:pt idx="51">
                  <c:v>261.23476919982085</c:v>
                </c:pt>
                <c:pt idx="52">
                  <c:v>262.8040156730093</c:v>
                </c:pt>
                <c:pt idx="53">
                  <c:v>263.85307762916727</c:v>
                </c:pt>
                <c:pt idx="54">
                  <c:v>263.65776584046364</c:v>
                </c:pt>
                <c:pt idx="55">
                  <c:v>263.68164767078275</c:v>
                </c:pt>
                <c:pt idx="56">
                  <c:v>263.8416244764793</c:v>
                </c:pt>
                <c:pt idx="57">
                  <c:v>262.1709538693126</c:v>
                </c:pt>
                <c:pt idx="58">
                  <c:v>262.78003763370145</c:v>
                </c:pt>
                <c:pt idx="59">
                  <c:v>262.63529483596801</c:v>
                </c:pt>
                <c:pt idx="60">
                  <c:v>262.26942313929271</c:v>
                </c:pt>
                <c:pt idx="61">
                  <c:v>261.57399255760384</c:v>
                </c:pt>
                <c:pt idx="62">
                  <c:v>262.53360181273035</c:v>
                </c:pt>
                <c:pt idx="63">
                  <c:v>263.09540348607732</c:v>
                </c:pt>
                <c:pt idx="64">
                  <c:v>262.58772703525904</c:v>
                </c:pt>
                <c:pt idx="65">
                  <c:v>262.42784645727841</c:v>
                </c:pt>
                <c:pt idx="66">
                  <c:v>262.38442796641698</c:v>
                </c:pt>
                <c:pt idx="67">
                  <c:v>262.22066430438321</c:v>
                </c:pt>
                <c:pt idx="68">
                  <c:v>261.53044829885164</c:v>
                </c:pt>
                <c:pt idx="69">
                  <c:v>262.4019614118555</c:v>
                </c:pt>
                <c:pt idx="70">
                  <c:v>261.94435435253166</c:v>
                </c:pt>
                <c:pt idx="71">
                  <c:v>262.09008699115554</c:v>
                </c:pt>
                <c:pt idx="72">
                  <c:v>262.80291403161129</c:v>
                </c:pt>
                <c:pt idx="73">
                  <c:v>263.86874368227063</c:v>
                </c:pt>
                <c:pt idx="74">
                  <c:v>264.30352311120123</c:v>
                </c:pt>
                <c:pt idx="75">
                  <c:v>264.61978190425788</c:v>
                </c:pt>
                <c:pt idx="76">
                  <c:v>263.95562685453751</c:v>
                </c:pt>
                <c:pt idx="77">
                  <c:v>264.40249703944636</c:v>
                </c:pt>
                <c:pt idx="78">
                  <c:v>263.86167215113062</c:v>
                </c:pt>
                <c:pt idx="79">
                  <c:v>263.76732142280906</c:v>
                </c:pt>
                <c:pt idx="80">
                  <c:v>263.47260064200265</c:v>
                </c:pt>
                <c:pt idx="81">
                  <c:v>264.26995531537722</c:v>
                </c:pt>
                <c:pt idx="82">
                  <c:v>263.69235492335019</c:v>
                </c:pt>
                <c:pt idx="83">
                  <c:v>264.2087298617376</c:v>
                </c:pt>
                <c:pt idx="84">
                  <c:v>264.08912808141491</c:v>
                </c:pt>
                <c:pt idx="85">
                  <c:v>265.20475457787023</c:v>
                </c:pt>
                <c:pt idx="86">
                  <c:v>264.91700585380374</c:v>
                </c:pt>
                <c:pt idx="87">
                  <c:v>265.37121163080002</c:v>
                </c:pt>
                <c:pt idx="88">
                  <c:v>264.89498705967065</c:v>
                </c:pt>
                <c:pt idx="89">
                  <c:v>264.30188831870095</c:v>
                </c:pt>
                <c:pt idx="90">
                  <c:v>263.83744838305432</c:v>
                </c:pt>
                <c:pt idx="91">
                  <c:v>264.52954564785335</c:v>
                </c:pt>
                <c:pt idx="92">
                  <c:v>264.97644741779197</c:v>
                </c:pt>
                <c:pt idx="93">
                  <c:v>265.27614509466417</c:v>
                </c:pt>
                <c:pt idx="94">
                  <c:v>265.28910723597841</c:v>
                </c:pt>
                <c:pt idx="95">
                  <c:v>265.96072375521987</c:v>
                </c:pt>
                <c:pt idx="96">
                  <c:v>265.47008452323547</c:v>
                </c:pt>
                <c:pt idx="97">
                  <c:v>265.48370580601528</c:v>
                </c:pt>
                <c:pt idx="98">
                  <c:v>264.82454382105448</c:v>
                </c:pt>
                <c:pt idx="99">
                  <c:v>264.36011869098297</c:v>
                </c:pt>
                <c:pt idx="100">
                  <c:v>265.16779076027478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04-0E48-A43B-87AF40B97AB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GBM!$E$40:$DA$40</c:f>
              <c:numCache>
                <c:formatCode>0.000000</c:formatCode>
                <c:ptCount val="101"/>
                <c:pt idx="0" formatCode="#,##0">
                  <c:v>258.67999300000002</c:v>
                </c:pt>
                <c:pt idx="1">
                  <c:v>259.10265500555062</c:v>
                </c:pt>
                <c:pt idx="2">
                  <c:v>258.73016937598851</c:v>
                </c:pt>
                <c:pt idx="3">
                  <c:v>258.03088576423141</c:v>
                </c:pt>
                <c:pt idx="4">
                  <c:v>257.2413441623479</c:v>
                </c:pt>
                <c:pt idx="5">
                  <c:v>256.86666575727128</c:v>
                </c:pt>
                <c:pt idx="6">
                  <c:v>256.61344218852787</c:v>
                </c:pt>
                <c:pt idx="7">
                  <c:v>256.49624369236221</c:v>
                </c:pt>
                <c:pt idx="8">
                  <c:v>256.76817770287613</c:v>
                </c:pt>
                <c:pt idx="9">
                  <c:v>257.33784861663548</c:v>
                </c:pt>
                <c:pt idx="10">
                  <c:v>258.51104656143644</c:v>
                </c:pt>
                <c:pt idx="11">
                  <c:v>259.35458641553669</c:v>
                </c:pt>
                <c:pt idx="12">
                  <c:v>259.60400961151953</c:v>
                </c:pt>
                <c:pt idx="13">
                  <c:v>260.84130000907288</c:v>
                </c:pt>
                <c:pt idx="14">
                  <c:v>260.50766793558324</c:v>
                </c:pt>
                <c:pt idx="15">
                  <c:v>259.45419857268968</c:v>
                </c:pt>
                <c:pt idx="16">
                  <c:v>258.94398002466943</c:v>
                </c:pt>
                <c:pt idx="17">
                  <c:v>258.38722929655512</c:v>
                </c:pt>
                <c:pt idx="18">
                  <c:v>259.41434825997885</c:v>
                </c:pt>
                <c:pt idx="19">
                  <c:v>259.38057778369512</c:v>
                </c:pt>
                <c:pt idx="20">
                  <c:v>258.43067240895903</c:v>
                </c:pt>
                <c:pt idx="21">
                  <c:v>257.45182770752672</c:v>
                </c:pt>
                <c:pt idx="22">
                  <c:v>257.86558359502897</c:v>
                </c:pt>
                <c:pt idx="23">
                  <c:v>258.40428247770194</c:v>
                </c:pt>
                <c:pt idx="24">
                  <c:v>258.49212757578073</c:v>
                </c:pt>
                <c:pt idx="25">
                  <c:v>257.79617068216396</c:v>
                </c:pt>
                <c:pt idx="26">
                  <c:v>257.98929276821298</c:v>
                </c:pt>
                <c:pt idx="27">
                  <c:v>257.18341939426813</c:v>
                </c:pt>
                <c:pt idx="28">
                  <c:v>257.7160732483257</c:v>
                </c:pt>
                <c:pt idx="29">
                  <c:v>257.72504021602748</c:v>
                </c:pt>
                <c:pt idx="30">
                  <c:v>256.92339286083057</c:v>
                </c:pt>
                <c:pt idx="31">
                  <c:v>256.89884970637155</c:v>
                </c:pt>
                <c:pt idx="32">
                  <c:v>257.07427842929229</c:v>
                </c:pt>
                <c:pt idx="33">
                  <c:v>256.77913479035197</c:v>
                </c:pt>
                <c:pt idx="34">
                  <c:v>256.82604156117077</c:v>
                </c:pt>
                <c:pt idx="35">
                  <c:v>256.83294940367199</c:v>
                </c:pt>
                <c:pt idx="36">
                  <c:v>256.42526557259282</c:v>
                </c:pt>
                <c:pt idx="37">
                  <c:v>255.93099679291527</c:v>
                </c:pt>
                <c:pt idx="38">
                  <c:v>255.8739207102989</c:v>
                </c:pt>
                <c:pt idx="39">
                  <c:v>256.67298445045492</c:v>
                </c:pt>
                <c:pt idx="40">
                  <c:v>256.55280233428289</c:v>
                </c:pt>
                <c:pt idx="41">
                  <c:v>256.25738770594825</c:v>
                </c:pt>
                <c:pt idx="42">
                  <c:v>255.52151030299424</c:v>
                </c:pt>
                <c:pt idx="43">
                  <c:v>256.31645648303277</c:v>
                </c:pt>
                <c:pt idx="44">
                  <c:v>254.97503388904698</c:v>
                </c:pt>
                <c:pt idx="45">
                  <c:v>254.51729127999687</c:v>
                </c:pt>
                <c:pt idx="46">
                  <c:v>255.43211820797467</c:v>
                </c:pt>
                <c:pt idx="47">
                  <c:v>255.58895089437794</c:v>
                </c:pt>
                <c:pt idx="48">
                  <c:v>253.48344774965395</c:v>
                </c:pt>
                <c:pt idx="49">
                  <c:v>254.34927164995045</c:v>
                </c:pt>
                <c:pt idx="50">
                  <c:v>254.66416452671638</c:v>
                </c:pt>
                <c:pt idx="51">
                  <c:v>254.15929561207273</c:v>
                </c:pt>
                <c:pt idx="52">
                  <c:v>253.14225415086051</c:v>
                </c:pt>
                <c:pt idx="53">
                  <c:v>254.23168133264073</c:v>
                </c:pt>
                <c:pt idx="54">
                  <c:v>252.6314565668016</c:v>
                </c:pt>
                <c:pt idx="55">
                  <c:v>252.57334625255399</c:v>
                </c:pt>
                <c:pt idx="56">
                  <c:v>252.72133237755708</c:v>
                </c:pt>
                <c:pt idx="57">
                  <c:v>253.09768774302066</c:v>
                </c:pt>
                <c:pt idx="58">
                  <c:v>252.51123250872445</c:v>
                </c:pt>
                <c:pt idx="59">
                  <c:v>253.7112581713381</c:v>
                </c:pt>
                <c:pt idx="60">
                  <c:v>254.14955496989089</c:v>
                </c:pt>
                <c:pt idx="61">
                  <c:v>254.23610471786256</c:v>
                </c:pt>
                <c:pt idx="62">
                  <c:v>253.29420993745461</c:v>
                </c:pt>
                <c:pt idx="63">
                  <c:v>253.9066814091735</c:v>
                </c:pt>
                <c:pt idx="64">
                  <c:v>254.9639807817347</c:v>
                </c:pt>
                <c:pt idx="65">
                  <c:v>255.35129350346355</c:v>
                </c:pt>
                <c:pt idx="66">
                  <c:v>255.39046438344874</c:v>
                </c:pt>
                <c:pt idx="67">
                  <c:v>255.22527855103249</c:v>
                </c:pt>
                <c:pt idx="68">
                  <c:v>255.69829465256507</c:v>
                </c:pt>
                <c:pt idx="69">
                  <c:v>254.52589994959652</c:v>
                </c:pt>
                <c:pt idx="70">
                  <c:v>254.21983409116638</c:v>
                </c:pt>
                <c:pt idx="71">
                  <c:v>253.69330244595932</c:v>
                </c:pt>
                <c:pt idx="72">
                  <c:v>253.31243060169385</c:v>
                </c:pt>
                <c:pt idx="73">
                  <c:v>253.36128117805268</c:v>
                </c:pt>
                <c:pt idx="74">
                  <c:v>253.30912963989255</c:v>
                </c:pt>
                <c:pt idx="75">
                  <c:v>252.97052474095256</c:v>
                </c:pt>
                <c:pt idx="76">
                  <c:v>252.16267781940044</c:v>
                </c:pt>
                <c:pt idx="77">
                  <c:v>251.83732738593895</c:v>
                </c:pt>
                <c:pt idx="78">
                  <c:v>251.25490138312787</c:v>
                </c:pt>
                <c:pt idx="79">
                  <c:v>251.26838350055505</c:v>
                </c:pt>
                <c:pt idx="80">
                  <c:v>251.87179852068974</c:v>
                </c:pt>
                <c:pt idx="81">
                  <c:v>251.43435673699923</c:v>
                </c:pt>
                <c:pt idx="82">
                  <c:v>251.02278035760554</c:v>
                </c:pt>
                <c:pt idx="83">
                  <c:v>251.05208983542053</c:v>
                </c:pt>
                <c:pt idx="84">
                  <c:v>251.41413036713004</c:v>
                </c:pt>
                <c:pt idx="85">
                  <c:v>251.07481493522968</c:v>
                </c:pt>
                <c:pt idx="86">
                  <c:v>252.02386240595823</c:v>
                </c:pt>
                <c:pt idx="87">
                  <c:v>252.02888494265119</c:v>
                </c:pt>
                <c:pt idx="88">
                  <c:v>251.27708649039357</c:v>
                </c:pt>
                <c:pt idx="89">
                  <c:v>251.80574266641801</c:v>
                </c:pt>
                <c:pt idx="90">
                  <c:v>251.81859679980826</c:v>
                </c:pt>
                <c:pt idx="91">
                  <c:v>252.27915222461743</c:v>
                </c:pt>
                <c:pt idx="92">
                  <c:v>252.41474743147486</c:v>
                </c:pt>
                <c:pt idx="93">
                  <c:v>252.42888647544967</c:v>
                </c:pt>
                <c:pt idx="94">
                  <c:v>253.11632653995383</c:v>
                </c:pt>
                <c:pt idx="95">
                  <c:v>253.21502976126285</c:v>
                </c:pt>
                <c:pt idx="96">
                  <c:v>252.86357854088774</c:v>
                </c:pt>
                <c:pt idx="97">
                  <c:v>253.47965190643166</c:v>
                </c:pt>
                <c:pt idx="98">
                  <c:v>252.44928169613368</c:v>
                </c:pt>
                <c:pt idx="99">
                  <c:v>252.08311538257121</c:v>
                </c:pt>
                <c:pt idx="100">
                  <c:v>252.06487292876335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04-0E48-A43B-87AF40B97AB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GBM!$E$41:$DA$41</c:f>
              <c:numCache>
                <c:formatCode>0.000000</c:formatCode>
                <c:ptCount val="101"/>
                <c:pt idx="0" formatCode="#,##0">
                  <c:v>258.67999300000002</c:v>
                </c:pt>
                <c:pt idx="1">
                  <c:v>257.89101521265513</c:v>
                </c:pt>
                <c:pt idx="2">
                  <c:v>257.45549062263399</c:v>
                </c:pt>
                <c:pt idx="3">
                  <c:v>258.36184468993116</c:v>
                </c:pt>
                <c:pt idx="4">
                  <c:v>258.52528274517942</c:v>
                </c:pt>
                <c:pt idx="5">
                  <c:v>258.46639564780452</c:v>
                </c:pt>
                <c:pt idx="6">
                  <c:v>258.3175943811753</c:v>
                </c:pt>
                <c:pt idx="7">
                  <c:v>258.88636907420187</c:v>
                </c:pt>
                <c:pt idx="8">
                  <c:v>260.10168907669942</c:v>
                </c:pt>
                <c:pt idx="9">
                  <c:v>260.46144261941396</c:v>
                </c:pt>
                <c:pt idx="10">
                  <c:v>259.36596403355077</c:v>
                </c:pt>
                <c:pt idx="11">
                  <c:v>259.1074217419042</c:v>
                </c:pt>
                <c:pt idx="12">
                  <c:v>258.9012677785143</c:v>
                </c:pt>
                <c:pt idx="13">
                  <c:v>259.0691517196903</c:v>
                </c:pt>
                <c:pt idx="14">
                  <c:v>259.36572162485129</c:v>
                </c:pt>
                <c:pt idx="15">
                  <c:v>260.39594831585435</c:v>
                </c:pt>
                <c:pt idx="16">
                  <c:v>260.58480965323162</c:v>
                </c:pt>
                <c:pt idx="17">
                  <c:v>260.89044388633596</c:v>
                </c:pt>
                <c:pt idx="18">
                  <c:v>262.66075997535148</c:v>
                </c:pt>
                <c:pt idx="19">
                  <c:v>263.64435603021872</c:v>
                </c:pt>
                <c:pt idx="20">
                  <c:v>264.26170898214087</c:v>
                </c:pt>
                <c:pt idx="21">
                  <c:v>261.99527932761487</c:v>
                </c:pt>
                <c:pt idx="22">
                  <c:v>261.82385255220305</c:v>
                </c:pt>
                <c:pt idx="23">
                  <c:v>261.59020591969204</c:v>
                </c:pt>
                <c:pt idx="24">
                  <c:v>261.53374945895234</c:v>
                </c:pt>
                <c:pt idx="25">
                  <c:v>260.15095315301642</c:v>
                </c:pt>
                <c:pt idx="26">
                  <c:v>259.9904333815544</c:v>
                </c:pt>
                <c:pt idx="27">
                  <c:v>259.33405326756559</c:v>
                </c:pt>
                <c:pt idx="28">
                  <c:v>258.98220112269291</c:v>
                </c:pt>
                <c:pt idx="29">
                  <c:v>259.43420776817078</c:v>
                </c:pt>
                <c:pt idx="30">
                  <c:v>258.65550628913905</c:v>
                </c:pt>
                <c:pt idx="31">
                  <c:v>258.95984580235296</c:v>
                </c:pt>
                <c:pt idx="32">
                  <c:v>258.45940831280626</c:v>
                </c:pt>
                <c:pt idx="33">
                  <c:v>258.45793526630911</c:v>
                </c:pt>
                <c:pt idx="34">
                  <c:v>257.83663099653432</c:v>
                </c:pt>
                <c:pt idx="35">
                  <c:v>256.94271962859739</c:v>
                </c:pt>
                <c:pt idx="36">
                  <c:v>256.60059857615579</c:v>
                </c:pt>
                <c:pt idx="37">
                  <c:v>257.9347708780092</c:v>
                </c:pt>
                <c:pt idx="38">
                  <c:v>257.04546935409076</c:v>
                </c:pt>
                <c:pt idx="39">
                  <c:v>257.70925414065209</c:v>
                </c:pt>
                <c:pt idx="40">
                  <c:v>257.84360847039676</c:v>
                </c:pt>
                <c:pt idx="41">
                  <c:v>257.72347522691825</c:v>
                </c:pt>
                <c:pt idx="42">
                  <c:v>257.71294983951822</c:v>
                </c:pt>
                <c:pt idx="43">
                  <c:v>258.20183835836582</c:v>
                </c:pt>
                <c:pt idx="44">
                  <c:v>258.00612718228678</c:v>
                </c:pt>
                <c:pt idx="45">
                  <c:v>257.32859072390238</c:v>
                </c:pt>
                <c:pt idx="46">
                  <c:v>257.57694513635585</c:v>
                </c:pt>
                <c:pt idx="47">
                  <c:v>258.36979722447944</c:v>
                </c:pt>
                <c:pt idx="48">
                  <c:v>259.48555027017534</c:v>
                </c:pt>
                <c:pt idx="49">
                  <c:v>260.23035467093513</c:v>
                </c:pt>
                <c:pt idx="50">
                  <c:v>260.68922380535702</c:v>
                </c:pt>
                <c:pt idx="51">
                  <c:v>260.75492020696072</c:v>
                </c:pt>
                <c:pt idx="52">
                  <c:v>260.88870733232119</c:v>
                </c:pt>
                <c:pt idx="53">
                  <c:v>260.32264621696407</c:v>
                </c:pt>
                <c:pt idx="54">
                  <c:v>260.9420971526589</c:v>
                </c:pt>
                <c:pt idx="55">
                  <c:v>261.38821811726569</c:v>
                </c:pt>
                <c:pt idx="56">
                  <c:v>260.51389218209653</c:v>
                </c:pt>
                <c:pt idx="57">
                  <c:v>261.73153139178572</c:v>
                </c:pt>
                <c:pt idx="58">
                  <c:v>262.50253238208842</c:v>
                </c:pt>
                <c:pt idx="59">
                  <c:v>262.14756417494795</c:v>
                </c:pt>
                <c:pt idx="60">
                  <c:v>261.11996861682059</c:v>
                </c:pt>
                <c:pt idx="61">
                  <c:v>261.83146277413169</c:v>
                </c:pt>
                <c:pt idx="62">
                  <c:v>262.71700766523452</c:v>
                </c:pt>
                <c:pt idx="63">
                  <c:v>261.61628583616556</c:v>
                </c:pt>
                <c:pt idx="64">
                  <c:v>261.72969706088514</c:v>
                </c:pt>
                <c:pt idx="65">
                  <c:v>261.50813946108605</c:v>
                </c:pt>
                <c:pt idx="66">
                  <c:v>262.41128249258077</c:v>
                </c:pt>
                <c:pt idx="67">
                  <c:v>262.20319203877943</c:v>
                </c:pt>
                <c:pt idx="68">
                  <c:v>262.54234933132523</c:v>
                </c:pt>
                <c:pt idx="69">
                  <c:v>261.63141930918215</c:v>
                </c:pt>
                <c:pt idx="70">
                  <c:v>262.43109076880467</c:v>
                </c:pt>
                <c:pt idx="71">
                  <c:v>261.4000430335447</c:v>
                </c:pt>
                <c:pt idx="72">
                  <c:v>261.61481087927484</c:v>
                </c:pt>
                <c:pt idx="73">
                  <c:v>261.5630034607243</c:v>
                </c:pt>
                <c:pt idx="74">
                  <c:v>260.70303133409465</c:v>
                </c:pt>
                <c:pt idx="75">
                  <c:v>260.92847421904952</c:v>
                </c:pt>
                <c:pt idx="76">
                  <c:v>260.82279648332155</c:v>
                </c:pt>
                <c:pt idx="77">
                  <c:v>261.39423742961003</c:v>
                </c:pt>
                <c:pt idx="78">
                  <c:v>261.69243899331877</c:v>
                </c:pt>
                <c:pt idx="79">
                  <c:v>262.74973139539736</c:v>
                </c:pt>
                <c:pt idx="80">
                  <c:v>263.39380868823986</c:v>
                </c:pt>
                <c:pt idx="81">
                  <c:v>262.96370663269886</c:v>
                </c:pt>
                <c:pt idx="82">
                  <c:v>262.72536976585815</c:v>
                </c:pt>
                <c:pt idx="83">
                  <c:v>263.0335238742843</c:v>
                </c:pt>
                <c:pt idx="84">
                  <c:v>263.01641919556823</c:v>
                </c:pt>
                <c:pt idx="85">
                  <c:v>264.2303739687859</c:v>
                </c:pt>
                <c:pt idx="86">
                  <c:v>264.34940434104362</c:v>
                </c:pt>
                <c:pt idx="87">
                  <c:v>265.36612763211645</c:v>
                </c:pt>
                <c:pt idx="88">
                  <c:v>264.13678709784949</c:v>
                </c:pt>
                <c:pt idx="89">
                  <c:v>263.2445695685862</c:v>
                </c:pt>
                <c:pt idx="90">
                  <c:v>262.37489547394193</c:v>
                </c:pt>
                <c:pt idx="91">
                  <c:v>261.92016564621213</c:v>
                </c:pt>
                <c:pt idx="92">
                  <c:v>262.46196049358878</c:v>
                </c:pt>
                <c:pt idx="93">
                  <c:v>262.57525949866073</c:v>
                </c:pt>
                <c:pt idx="94">
                  <c:v>262.07568198260208</c:v>
                </c:pt>
                <c:pt idx="95">
                  <c:v>261.5317147622348</c:v>
                </c:pt>
                <c:pt idx="96">
                  <c:v>261.95876156902318</c:v>
                </c:pt>
                <c:pt idx="97">
                  <c:v>260.66779380082727</c:v>
                </c:pt>
                <c:pt idx="98">
                  <c:v>260.29441513364196</c:v>
                </c:pt>
                <c:pt idx="99">
                  <c:v>261.19398000334741</c:v>
                </c:pt>
                <c:pt idx="100">
                  <c:v>260.85360624060297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04-0E48-A43B-87AF40B97AB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GBM!$E$42:$DA$42</c:f>
              <c:numCache>
                <c:formatCode>0.000000</c:formatCode>
                <c:ptCount val="101"/>
                <c:pt idx="0" formatCode="#,##0">
                  <c:v>258.67999300000002</c:v>
                </c:pt>
                <c:pt idx="1">
                  <c:v>256.97568907306783</c:v>
                </c:pt>
                <c:pt idx="2">
                  <c:v>257.06976185170299</c:v>
                </c:pt>
                <c:pt idx="3">
                  <c:v>257.12058838048642</c:v>
                </c:pt>
                <c:pt idx="4">
                  <c:v>256.58606176834098</c:v>
                </c:pt>
                <c:pt idx="5">
                  <c:v>256.90780990540128</c:v>
                </c:pt>
                <c:pt idx="6">
                  <c:v>257.97269810725891</c:v>
                </c:pt>
                <c:pt idx="7">
                  <c:v>257.54451309841403</c:v>
                </c:pt>
                <c:pt idx="8">
                  <c:v>258.29968292098562</c:v>
                </c:pt>
                <c:pt idx="9">
                  <c:v>258.78017846626494</c:v>
                </c:pt>
                <c:pt idx="10">
                  <c:v>258.78536005748145</c:v>
                </c:pt>
                <c:pt idx="11">
                  <c:v>259.13898622204147</c:v>
                </c:pt>
                <c:pt idx="12">
                  <c:v>258.50221641241745</c:v>
                </c:pt>
                <c:pt idx="13">
                  <c:v>258.67559000585248</c:v>
                </c:pt>
                <c:pt idx="14">
                  <c:v>258.02784275316895</c:v>
                </c:pt>
                <c:pt idx="15">
                  <c:v>258.15426063940492</c:v>
                </c:pt>
                <c:pt idx="16">
                  <c:v>258.8736746383812</c:v>
                </c:pt>
                <c:pt idx="17">
                  <c:v>258.35035051110401</c:v>
                </c:pt>
                <c:pt idx="18">
                  <c:v>258.47716612016728</c:v>
                </c:pt>
                <c:pt idx="19">
                  <c:v>257.28034475046445</c:v>
                </c:pt>
                <c:pt idx="20">
                  <c:v>256.41481045629962</c:v>
                </c:pt>
                <c:pt idx="21">
                  <c:v>257.08363479826227</c:v>
                </c:pt>
                <c:pt idx="22">
                  <c:v>256.48481034469603</c:v>
                </c:pt>
                <c:pt idx="23">
                  <c:v>256.20316010316969</c:v>
                </c:pt>
                <c:pt idx="24">
                  <c:v>257.53836954275874</c:v>
                </c:pt>
                <c:pt idx="25">
                  <c:v>258.04986086759698</c:v>
                </c:pt>
                <c:pt idx="26">
                  <c:v>257.81283810233356</c:v>
                </c:pt>
                <c:pt idx="27">
                  <c:v>257.34755231529857</c:v>
                </c:pt>
                <c:pt idx="28">
                  <c:v>257.46880042924175</c:v>
                </c:pt>
                <c:pt idx="29">
                  <c:v>257.14996061756392</c:v>
                </c:pt>
                <c:pt idx="30">
                  <c:v>256.96539827596706</c:v>
                </c:pt>
                <c:pt idx="31">
                  <c:v>257.02012071179308</c:v>
                </c:pt>
                <c:pt idx="32">
                  <c:v>258.54888462527623</c:v>
                </c:pt>
                <c:pt idx="33">
                  <c:v>259.49155033101709</c:v>
                </c:pt>
                <c:pt idx="34">
                  <c:v>259.7706151586155</c:v>
                </c:pt>
                <c:pt idx="35">
                  <c:v>259.44051236979266</c:v>
                </c:pt>
                <c:pt idx="36">
                  <c:v>259.71341421252453</c:v>
                </c:pt>
                <c:pt idx="37">
                  <c:v>260.54495149168042</c:v>
                </c:pt>
                <c:pt idx="38">
                  <c:v>260.6604191911764</c:v>
                </c:pt>
                <c:pt idx="39">
                  <c:v>260.59730514440838</c:v>
                </c:pt>
                <c:pt idx="40">
                  <c:v>260.21470365109326</c:v>
                </c:pt>
                <c:pt idx="41">
                  <c:v>259.1896171035014</c:v>
                </c:pt>
                <c:pt idx="42">
                  <c:v>259.75702370208688</c:v>
                </c:pt>
                <c:pt idx="43">
                  <c:v>260.23258945975527</c:v>
                </c:pt>
                <c:pt idx="44">
                  <c:v>261.14928144261728</c:v>
                </c:pt>
                <c:pt idx="45">
                  <c:v>260.89251992670859</c:v>
                </c:pt>
                <c:pt idx="46">
                  <c:v>261.40438976017992</c:v>
                </c:pt>
                <c:pt idx="47">
                  <c:v>260.66401216537912</c:v>
                </c:pt>
                <c:pt idx="48">
                  <c:v>260.79954315732419</c:v>
                </c:pt>
                <c:pt idx="49">
                  <c:v>259.56197768052033</c:v>
                </c:pt>
                <c:pt idx="50">
                  <c:v>259.74332776169075</c:v>
                </c:pt>
                <c:pt idx="51">
                  <c:v>259.43381169235244</c:v>
                </c:pt>
                <c:pt idx="52">
                  <c:v>258.7341076376087</c:v>
                </c:pt>
                <c:pt idx="53">
                  <c:v>257.27414981358322</c:v>
                </c:pt>
                <c:pt idx="54">
                  <c:v>257.10406292874137</c:v>
                </c:pt>
                <c:pt idx="55">
                  <c:v>257.30388452613232</c:v>
                </c:pt>
                <c:pt idx="56">
                  <c:v>258.02313134283219</c:v>
                </c:pt>
                <c:pt idx="57">
                  <c:v>257.98276879705389</c:v>
                </c:pt>
                <c:pt idx="58">
                  <c:v>258.63944192595005</c:v>
                </c:pt>
                <c:pt idx="59">
                  <c:v>258.40828901604914</c:v>
                </c:pt>
                <c:pt idx="60">
                  <c:v>258.50466381405062</c:v>
                </c:pt>
                <c:pt idx="61">
                  <c:v>258.64425885016658</c:v>
                </c:pt>
                <c:pt idx="62">
                  <c:v>258.67903653962628</c:v>
                </c:pt>
                <c:pt idx="63">
                  <c:v>259.13870910007324</c:v>
                </c:pt>
                <c:pt idx="64">
                  <c:v>259.86394512305577</c:v>
                </c:pt>
                <c:pt idx="65">
                  <c:v>258.59901904415489</c:v>
                </c:pt>
                <c:pt idx="66">
                  <c:v>260.01105870990511</c:v>
                </c:pt>
                <c:pt idx="67">
                  <c:v>260.22449259237385</c:v>
                </c:pt>
                <c:pt idx="68">
                  <c:v>261.02251690209641</c:v>
                </c:pt>
                <c:pt idx="69">
                  <c:v>261.0319499881025</c:v>
                </c:pt>
                <c:pt idx="70">
                  <c:v>260.97497799371422</c:v>
                </c:pt>
                <c:pt idx="71">
                  <c:v>261.13238426117204</c:v>
                </c:pt>
                <c:pt idx="72">
                  <c:v>261.80039941893625</c:v>
                </c:pt>
                <c:pt idx="73">
                  <c:v>261.61819258741241</c:v>
                </c:pt>
                <c:pt idx="74">
                  <c:v>261.2750776320388</c:v>
                </c:pt>
                <c:pt idx="75">
                  <c:v>261.59653250997786</c:v>
                </c:pt>
                <c:pt idx="76">
                  <c:v>261.59568099270717</c:v>
                </c:pt>
                <c:pt idx="77">
                  <c:v>260.86630125761184</c:v>
                </c:pt>
                <c:pt idx="78">
                  <c:v>261.67800050126669</c:v>
                </c:pt>
                <c:pt idx="79">
                  <c:v>261.76744341317226</c:v>
                </c:pt>
                <c:pt idx="80">
                  <c:v>261.18176697254626</c:v>
                </c:pt>
                <c:pt idx="81">
                  <c:v>260.98920980862761</c:v>
                </c:pt>
                <c:pt idx="82">
                  <c:v>260.84866595484965</c:v>
                </c:pt>
                <c:pt idx="83">
                  <c:v>260.6347566553938</c:v>
                </c:pt>
                <c:pt idx="84">
                  <c:v>261.92427722639917</c:v>
                </c:pt>
                <c:pt idx="85">
                  <c:v>262.32076595402958</c:v>
                </c:pt>
                <c:pt idx="86">
                  <c:v>262.96606083850315</c:v>
                </c:pt>
                <c:pt idx="87">
                  <c:v>262.70122045429196</c:v>
                </c:pt>
                <c:pt idx="88">
                  <c:v>263.06591176764368</c:v>
                </c:pt>
                <c:pt idx="89">
                  <c:v>262.09979084920423</c:v>
                </c:pt>
                <c:pt idx="90">
                  <c:v>261.12754877652304</c:v>
                </c:pt>
                <c:pt idx="91">
                  <c:v>261.87429409652543</c:v>
                </c:pt>
                <c:pt idx="92">
                  <c:v>262.03088734501813</c:v>
                </c:pt>
                <c:pt idx="93">
                  <c:v>262.05001785861879</c:v>
                </c:pt>
                <c:pt idx="94">
                  <c:v>262.87381833983778</c:v>
                </c:pt>
                <c:pt idx="95">
                  <c:v>263.08525665946428</c:v>
                </c:pt>
                <c:pt idx="96">
                  <c:v>263.13517249962752</c:v>
                </c:pt>
                <c:pt idx="97">
                  <c:v>264.84702610663385</c:v>
                </c:pt>
                <c:pt idx="98">
                  <c:v>264.66568397924334</c:v>
                </c:pt>
                <c:pt idx="99">
                  <c:v>265.0452543341724</c:v>
                </c:pt>
                <c:pt idx="100">
                  <c:v>265.87305176137642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04-0E48-A43B-87AF40B97AB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GBM!$E$43:$DA$43</c:f>
              <c:numCache>
                <c:formatCode>0.000000</c:formatCode>
                <c:ptCount val="101"/>
                <c:pt idx="0" formatCode="#,##0">
                  <c:v>258.67999300000002</c:v>
                </c:pt>
                <c:pt idx="1">
                  <c:v>259.84662197832688</c:v>
                </c:pt>
                <c:pt idx="2">
                  <c:v>259.82668219602823</c:v>
                </c:pt>
                <c:pt idx="3">
                  <c:v>260.68943149472807</c:v>
                </c:pt>
                <c:pt idx="4">
                  <c:v>260.53931319680561</c:v>
                </c:pt>
                <c:pt idx="5">
                  <c:v>260.61755738282437</c:v>
                </c:pt>
                <c:pt idx="6">
                  <c:v>260.90257860171346</c:v>
                </c:pt>
                <c:pt idx="7">
                  <c:v>260.00150402947446</c:v>
                </c:pt>
                <c:pt idx="8">
                  <c:v>260.05628713010253</c:v>
                </c:pt>
                <c:pt idx="9">
                  <c:v>259.58631250655503</c:v>
                </c:pt>
                <c:pt idx="10">
                  <c:v>259.26594673656609</c:v>
                </c:pt>
                <c:pt idx="11">
                  <c:v>258.54686824738661</c:v>
                </c:pt>
                <c:pt idx="12">
                  <c:v>258.23095670812438</c:v>
                </c:pt>
                <c:pt idx="13">
                  <c:v>258.73050145308179</c:v>
                </c:pt>
                <c:pt idx="14">
                  <c:v>258.68411993933387</c:v>
                </c:pt>
                <c:pt idx="15">
                  <c:v>257.91809342172593</c:v>
                </c:pt>
                <c:pt idx="16">
                  <c:v>258.65416082198158</c:v>
                </c:pt>
                <c:pt idx="17">
                  <c:v>258.93315119206426</c:v>
                </c:pt>
                <c:pt idx="18">
                  <c:v>258.55706170718111</c:v>
                </c:pt>
                <c:pt idx="19">
                  <c:v>258.77355690793115</c:v>
                </c:pt>
                <c:pt idx="20">
                  <c:v>258.28284047869698</c:v>
                </c:pt>
                <c:pt idx="21">
                  <c:v>256.87713328153524</c:v>
                </c:pt>
                <c:pt idx="22">
                  <c:v>257.12964062948214</c:v>
                </c:pt>
                <c:pt idx="23">
                  <c:v>258.6132009586388</c:v>
                </c:pt>
                <c:pt idx="24">
                  <c:v>259.11305890032287</c:v>
                </c:pt>
                <c:pt idx="25">
                  <c:v>258.48277692607718</c:v>
                </c:pt>
                <c:pt idx="26">
                  <c:v>257.33188922692676</c:v>
                </c:pt>
                <c:pt idx="27">
                  <c:v>257.57822607821913</c:v>
                </c:pt>
                <c:pt idx="28">
                  <c:v>257.67105597575636</c:v>
                </c:pt>
                <c:pt idx="29">
                  <c:v>258.28240630615892</c:v>
                </c:pt>
                <c:pt idx="30">
                  <c:v>259.26679609898275</c:v>
                </c:pt>
                <c:pt idx="31">
                  <c:v>259.51948727231809</c:v>
                </c:pt>
                <c:pt idx="32">
                  <c:v>257.82530184719957</c:v>
                </c:pt>
                <c:pt idx="33">
                  <c:v>258.91915312199023</c:v>
                </c:pt>
                <c:pt idx="34">
                  <c:v>258.45615620055327</c:v>
                </c:pt>
                <c:pt idx="35">
                  <c:v>257.325881515535</c:v>
                </c:pt>
                <c:pt idx="36">
                  <c:v>257.56174829535979</c:v>
                </c:pt>
                <c:pt idx="37">
                  <c:v>259.32818230221841</c:v>
                </c:pt>
                <c:pt idx="38">
                  <c:v>259.7593838737584</c:v>
                </c:pt>
                <c:pt idx="39">
                  <c:v>260.37565904322656</c:v>
                </c:pt>
                <c:pt idx="40">
                  <c:v>260.64304555282382</c:v>
                </c:pt>
                <c:pt idx="41">
                  <c:v>260.4513356287398</c:v>
                </c:pt>
                <c:pt idx="42">
                  <c:v>260.07466624521766</c:v>
                </c:pt>
                <c:pt idx="43">
                  <c:v>259.54614748170872</c:v>
                </c:pt>
                <c:pt idx="44">
                  <c:v>258.12693717890016</c:v>
                </c:pt>
                <c:pt idx="45">
                  <c:v>257.97506163829155</c:v>
                </c:pt>
                <c:pt idx="46">
                  <c:v>258.15947355463845</c:v>
                </c:pt>
                <c:pt idx="47">
                  <c:v>257.76860931986522</c:v>
                </c:pt>
                <c:pt idx="48">
                  <c:v>258.306861173556</c:v>
                </c:pt>
                <c:pt idx="49">
                  <c:v>257.47680496520104</c:v>
                </c:pt>
                <c:pt idx="50">
                  <c:v>256.43586871016385</c:v>
                </c:pt>
                <c:pt idx="51">
                  <c:v>255.95342828173875</c:v>
                </c:pt>
                <c:pt idx="52">
                  <c:v>256.38486925902106</c:v>
                </c:pt>
                <c:pt idx="53">
                  <c:v>256.34361516771236</c:v>
                </c:pt>
                <c:pt idx="54">
                  <c:v>256.60966438629964</c:v>
                </c:pt>
                <c:pt idx="55">
                  <c:v>257.00958069582344</c:v>
                </c:pt>
                <c:pt idx="56">
                  <c:v>257.06107734390963</c:v>
                </c:pt>
                <c:pt idx="57">
                  <c:v>256.22398019421064</c:v>
                </c:pt>
                <c:pt idx="58">
                  <c:v>255.72971515554423</c:v>
                </c:pt>
                <c:pt idx="59">
                  <c:v>255.01255066336967</c:v>
                </c:pt>
                <c:pt idx="60">
                  <c:v>255.05277191760121</c:v>
                </c:pt>
                <c:pt idx="61">
                  <c:v>254.52931808986574</c:v>
                </c:pt>
                <c:pt idx="62">
                  <c:v>254.50300135399263</c:v>
                </c:pt>
                <c:pt idx="63">
                  <c:v>253.7730751011797</c:v>
                </c:pt>
                <c:pt idx="64">
                  <c:v>253.45120428199479</c:v>
                </c:pt>
                <c:pt idx="65">
                  <c:v>252.82071293088887</c:v>
                </c:pt>
                <c:pt idx="66">
                  <c:v>252.13382211206587</c:v>
                </c:pt>
                <c:pt idx="67">
                  <c:v>253.6794347585155</c:v>
                </c:pt>
                <c:pt idx="68">
                  <c:v>253.35467308861305</c:v>
                </c:pt>
                <c:pt idx="69">
                  <c:v>254.31873093172695</c:v>
                </c:pt>
                <c:pt idx="70">
                  <c:v>254.11510284127021</c:v>
                </c:pt>
                <c:pt idx="71">
                  <c:v>252.87540094109426</c:v>
                </c:pt>
                <c:pt idx="72">
                  <c:v>252.91962575884892</c:v>
                </c:pt>
                <c:pt idx="73">
                  <c:v>253.54933297202334</c:v>
                </c:pt>
                <c:pt idx="74">
                  <c:v>253.60876314594674</c:v>
                </c:pt>
                <c:pt idx="75">
                  <c:v>253.95637842989498</c:v>
                </c:pt>
                <c:pt idx="76">
                  <c:v>253.40247678929617</c:v>
                </c:pt>
                <c:pt idx="77">
                  <c:v>254.8572202623437</c:v>
                </c:pt>
                <c:pt idx="78">
                  <c:v>254.51805481799408</c:v>
                </c:pt>
                <c:pt idx="79">
                  <c:v>254.97026128665453</c:v>
                </c:pt>
                <c:pt idx="80">
                  <c:v>254.82911925140365</c:v>
                </c:pt>
                <c:pt idx="81">
                  <c:v>255.35837035820964</c:v>
                </c:pt>
                <c:pt idx="82">
                  <c:v>255.86682726923306</c:v>
                </c:pt>
                <c:pt idx="83">
                  <c:v>255.33898126934076</c:v>
                </c:pt>
                <c:pt idx="84">
                  <c:v>254.59068721593326</c:v>
                </c:pt>
                <c:pt idx="85">
                  <c:v>254.40077555978425</c:v>
                </c:pt>
                <c:pt idx="86">
                  <c:v>254.61555468691316</c:v>
                </c:pt>
                <c:pt idx="87">
                  <c:v>254.0587921317053</c:v>
                </c:pt>
                <c:pt idx="88">
                  <c:v>252.79328398702805</c:v>
                </c:pt>
                <c:pt idx="89">
                  <c:v>252.84004630049088</c:v>
                </c:pt>
                <c:pt idx="90">
                  <c:v>253.20463852524193</c:v>
                </c:pt>
                <c:pt idx="91">
                  <c:v>253.57946775849163</c:v>
                </c:pt>
                <c:pt idx="92">
                  <c:v>253.35439962455055</c:v>
                </c:pt>
                <c:pt idx="93">
                  <c:v>253.32259852632271</c:v>
                </c:pt>
                <c:pt idx="94">
                  <c:v>254.88146987617949</c:v>
                </c:pt>
                <c:pt idx="95">
                  <c:v>254.77262353932886</c:v>
                </c:pt>
                <c:pt idx="96">
                  <c:v>254.79648378668455</c:v>
                </c:pt>
                <c:pt idx="97">
                  <c:v>255.74185417615251</c:v>
                </c:pt>
                <c:pt idx="98">
                  <c:v>257.28690958404917</c:v>
                </c:pt>
                <c:pt idx="99">
                  <c:v>255.85528556970297</c:v>
                </c:pt>
                <c:pt idx="100">
                  <c:v>255.86152831151216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04-0E48-A43B-87AF40B9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013280"/>
        <c:axId val="705256256"/>
      </c:lineChart>
      <c:catAx>
        <c:axId val="64901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05256256"/>
        <c:crosses val="autoZero"/>
        <c:auto val="1"/>
        <c:lblAlgn val="ctr"/>
        <c:lblOffset val="100"/>
        <c:noMultiLvlLbl val="0"/>
      </c:catAx>
      <c:valAx>
        <c:axId val="705256256"/>
        <c:scaling>
          <c:orientation val="minMax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64901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GBM!$E$45:$DA$45</c:f>
              <c:numCache>
                <c:formatCode>#,##0</c:formatCode>
                <c:ptCount val="101"/>
                <c:pt idx="0">
                  <c:v>258.67999300000008</c:v>
                </c:pt>
                <c:pt idx="1">
                  <c:v>258.74549577164493</c:v>
                </c:pt>
                <c:pt idx="2">
                  <c:v>258.72490787357873</c:v>
                </c:pt>
                <c:pt idx="3">
                  <c:v>258.74373297174486</c:v>
                </c:pt>
                <c:pt idx="4">
                  <c:v>258.7066149037143</c:v>
                </c:pt>
                <c:pt idx="5">
                  <c:v>258.68273164112259</c:v>
                </c:pt>
                <c:pt idx="6">
                  <c:v>258.79235962086705</c:v>
                </c:pt>
                <c:pt idx="7">
                  <c:v>258.60427073062021</c:v>
                </c:pt>
                <c:pt idx="8">
                  <c:v>258.7960404745408</c:v>
                </c:pt>
                <c:pt idx="9">
                  <c:v>258.70880364956918</c:v>
                </c:pt>
                <c:pt idx="10">
                  <c:v>258.52958634219505</c:v>
                </c:pt>
                <c:pt idx="11">
                  <c:v>258.44136915833241</c:v>
                </c:pt>
                <c:pt idx="12">
                  <c:v>258.40949732410746</c:v>
                </c:pt>
                <c:pt idx="13">
                  <c:v>258.99404939103948</c:v>
                </c:pt>
                <c:pt idx="14">
                  <c:v>258.76909646790273</c:v>
                </c:pt>
                <c:pt idx="15">
                  <c:v>258.83879043547978</c:v>
                </c:pt>
                <c:pt idx="16">
                  <c:v>258.79526373502733</c:v>
                </c:pt>
                <c:pt idx="17">
                  <c:v>258.79165678212075</c:v>
                </c:pt>
                <c:pt idx="18">
                  <c:v>258.76588034803603</c:v>
                </c:pt>
                <c:pt idx="19">
                  <c:v>258.9668505679175</c:v>
                </c:pt>
                <c:pt idx="20">
                  <c:v>258.85640097070672</c:v>
                </c:pt>
                <c:pt idx="21">
                  <c:v>258.40858046837741</c:v>
                </c:pt>
                <c:pt idx="22">
                  <c:v>258.38951777382539</c:v>
                </c:pt>
                <c:pt idx="23">
                  <c:v>258.54137916249312</c:v>
                </c:pt>
                <c:pt idx="24">
                  <c:v>259.14083245313731</c:v>
                </c:pt>
                <c:pt idx="25">
                  <c:v>258.87712244869778</c:v>
                </c:pt>
                <c:pt idx="26">
                  <c:v>258.37171824459222</c:v>
                </c:pt>
                <c:pt idx="27">
                  <c:v>258.29023348356822</c:v>
                </c:pt>
                <c:pt idx="28">
                  <c:v>258.4341489753225</c:v>
                </c:pt>
                <c:pt idx="29">
                  <c:v>258.39321880735326</c:v>
                </c:pt>
                <c:pt idx="30">
                  <c:v>258.14059791240629</c:v>
                </c:pt>
                <c:pt idx="31">
                  <c:v>258.28565213780774</c:v>
                </c:pt>
                <c:pt idx="32">
                  <c:v>258.37589280902307</c:v>
                </c:pt>
                <c:pt idx="33">
                  <c:v>258.33339754140127</c:v>
                </c:pt>
                <c:pt idx="34">
                  <c:v>258.15943771756645</c:v>
                </c:pt>
                <c:pt idx="35">
                  <c:v>257.87543424779017</c:v>
                </c:pt>
                <c:pt idx="36">
                  <c:v>257.92648426297461</c:v>
                </c:pt>
                <c:pt idx="37">
                  <c:v>258.28288174420049</c:v>
                </c:pt>
                <c:pt idx="38">
                  <c:v>257.88319605815479</c:v>
                </c:pt>
                <c:pt idx="39">
                  <c:v>258.24056879704472</c:v>
                </c:pt>
                <c:pt idx="40">
                  <c:v>258.02480247795881</c:v>
                </c:pt>
                <c:pt idx="41">
                  <c:v>257.79243955216037</c:v>
                </c:pt>
                <c:pt idx="42">
                  <c:v>257.65637928452566</c:v>
                </c:pt>
                <c:pt idx="43">
                  <c:v>257.80742574517888</c:v>
                </c:pt>
                <c:pt idx="44">
                  <c:v>258.00032485747772</c:v>
                </c:pt>
                <c:pt idx="45">
                  <c:v>257.77000065448112</c:v>
                </c:pt>
                <c:pt idx="46">
                  <c:v>257.99077661193371</c:v>
                </c:pt>
                <c:pt idx="47">
                  <c:v>257.75813729890615</c:v>
                </c:pt>
                <c:pt idx="48">
                  <c:v>257.76357993560543</c:v>
                </c:pt>
                <c:pt idx="49">
                  <c:v>258.17868031942237</c:v>
                </c:pt>
                <c:pt idx="50">
                  <c:v>257.99336312093141</c:v>
                </c:pt>
                <c:pt idx="51">
                  <c:v>258.01558563996684</c:v>
                </c:pt>
                <c:pt idx="52">
                  <c:v>258.03392431251871</c:v>
                </c:pt>
                <c:pt idx="53">
                  <c:v>257.97204682954145</c:v>
                </c:pt>
                <c:pt idx="54">
                  <c:v>257.78471815771644</c:v>
                </c:pt>
                <c:pt idx="55">
                  <c:v>257.91895036227368</c:v>
                </c:pt>
                <c:pt idx="56">
                  <c:v>257.85153344911225</c:v>
                </c:pt>
                <c:pt idx="57">
                  <c:v>257.3471620206688</c:v>
                </c:pt>
                <c:pt idx="58">
                  <c:v>257.36120150777333</c:v>
                </c:pt>
                <c:pt idx="59">
                  <c:v>257.37287831477352</c:v>
                </c:pt>
                <c:pt idx="60">
                  <c:v>257.08045049999544</c:v>
                </c:pt>
                <c:pt idx="61">
                  <c:v>256.62273281684361</c:v>
                </c:pt>
                <c:pt idx="62">
                  <c:v>256.77944094031886</c:v>
                </c:pt>
                <c:pt idx="63">
                  <c:v>256.93301986350815</c:v>
                </c:pt>
                <c:pt idx="64">
                  <c:v>256.9866424514633</c:v>
                </c:pt>
                <c:pt idx="65">
                  <c:v>256.89580825408819</c:v>
                </c:pt>
                <c:pt idx="66">
                  <c:v>256.80301100186733</c:v>
                </c:pt>
                <c:pt idx="67">
                  <c:v>257.21429688781166</c:v>
                </c:pt>
                <c:pt idx="68">
                  <c:v>257.3160461312026</c:v>
                </c:pt>
                <c:pt idx="69">
                  <c:v>257.32688949855208</c:v>
                </c:pt>
                <c:pt idx="70">
                  <c:v>257.50788170046968</c:v>
                </c:pt>
                <c:pt idx="71">
                  <c:v>257.40826275606759</c:v>
                </c:pt>
                <c:pt idx="72">
                  <c:v>257.54696772663885</c:v>
                </c:pt>
                <c:pt idx="73">
                  <c:v>257.61556636598493</c:v>
                </c:pt>
                <c:pt idx="74">
                  <c:v>257.67075298898089</c:v>
                </c:pt>
                <c:pt idx="75">
                  <c:v>257.74437830405384</c:v>
                </c:pt>
                <c:pt idx="76">
                  <c:v>257.30186278455346</c:v>
                </c:pt>
                <c:pt idx="77">
                  <c:v>257.31307515414073</c:v>
                </c:pt>
                <c:pt idx="78">
                  <c:v>257.47458415665255</c:v>
                </c:pt>
                <c:pt idx="79">
                  <c:v>257.77996389464232</c:v>
                </c:pt>
                <c:pt idx="80">
                  <c:v>257.82969298747213</c:v>
                </c:pt>
                <c:pt idx="81">
                  <c:v>257.56978065585901</c:v>
                </c:pt>
                <c:pt idx="82">
                  <c:v>257.41631856057722</c:v>
                </c:pt>
                <c:pt idx="83">
                  <c:v>257.21826991453611</c:v>
                </c:pt>
                <c:pt idx="84">
                  <c:v>257.20393047072901</c:v>
                </c:pt>
                <c:pt idx="85">
                  <c:v>257.31465161506776</c:v>
                </c:pt>
                <c:pt idx="86">
                  <c:v>257.65951185604911</c:v>
                </c:pt>
                <c:pt idx="87">
                  <c:v>257.69973988817208</c:v>
                </c:pt>
                <c:pt idx="88">
                  <c:v>257.41619855189577</c:v>
                </c:pt>
                <c:pt idx="89">
                  <c:v>257.55885428598452</c:v>
                </c:pt>
                <c:pt idx="90">
                  <c:v>257.45648265981481</c:v>
                </c:pt>
                <c:pt idx="91">
                  <c:v>257.62996987621898</c:v>
                </c:pt>
                <c:pt idx="92">
                  <c:v>257.90193364426381</c:v>
                </c:pt>
                <c:pt idx="93">
                  <c:v>257.85087088897336</c:v>
                </c:pt>
                <c:pt idx="94">
                  <c:v>258.23768916538609</c:v>
                </c:pt>
                <c:pt idx="95">
                  <c:v>258.36852535740184</c:v>
                </c:pt>
                <c:pt idx="96">
                  <c:v>258.49483136880576</c:v>
                </c:pt>
                <c:pt idx="97">
                  <c:v>258.78775508995898</c:v>
                </c:pt>
                <c:pt idx="98">
                  <c:v>258.83858047949695</c:v>
                </c:pt>
                <c:pt idx="99">
                  <c:v>258.84513636509985</c:v>
                </c:pt>
                <c:pt idx="100">
                  <c:v>258.95880083595108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0-654A-91B3-42AF1B948D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GBM!$E$46:$DA$46</c:f>
              <c:numCache>
                <c:formatCode>_-* #,##0\ _C_O_P_-;\-* #,##0\ _C_O_P_-;_-* "-"?\ _C_O_P_-;_-@_-</c:formatCode>
                <c:ptCount val="101"/>
                <c:pt idx="0">
                  <c:v>258.67999300000014</c:v>
                </c:pt>
                <c:pt idx="1">
                  <c:v>259.56998475295825</c:v>
                </c:pt>
                <c:pt idx="2">
                  <c:v>259.97632909873533</c:v>
                </c:pt>
                <c:pt idx="3">
                  <c:v>260.12767920035236</c:v>
                </c:pt>
                <c:pt idx="4">
                  <c:v>260.31446443817424</c:v>
                </c:pt>
                <c:pt idx="5">
                  <c:v>260.10172155284835</c:v>
                </c:pt>
                <c:pt idx="6">
                  <c:v>260.36897358436141</c:v>
                </c:pt>
                <c:pt idx="7">
                  <c:v>259.97668035114367</c:v>
                </c:pt>
                <c:pt idx="8">
                  <c:v>260.25128170690851</c:v>
                </c:pt>
                <c:pt idx="9">
                  <c:v>260.23794278216508</c:v>
                </c:pt>
                <c:pt idx="10">
                  <c:v>259.79529110985357</c:v>
                </c:pt>
                <c:pt idx="11">
                  <c:v>259.96339863367706</c:v>
                </c:pt>
                <c:pt idx="12">
                  <c:v>259.60133893466343</c:v>
                </c:pt>
                <c:pt idx="13">
                  <c:v>260.15639246149959</c:v>
                </c:pt>
                <c:pt idx="14">
                  <c:v>260.15908339747813</c:v>
                </c:pt>
                <c:pt idx="15">
                  <c:v>260.34416885249095</c:v>
                </c:pt>
                <c:pt idx="16">
                  <c:v>260.57375488753678</c:v>
                </c:pt>
                <c:pt idx="17">
                  <c:v>260.4044520569592</c:v>
                </c:pt>
                <c:pt idx="18">
                  <c:v>260.84814508199293</c:v>
                </c:pt>
                <c:pt idx="19">
                  <c:v>261.66515753387301</c:v>
                </c:pt>
                <c:pt idx="20">
                  <c:v>261.98712971419917</c:v>
                </c:pt>
                <c:pt idx="21">
                  <c:v>260.87951918072395</c:v>
                </c:pt>
                <c:pt idx="22">
                  <c:v>260.79222835915618</c:v>
                </c:pt>
                <c:pt idx="23">
                  <c:v>261.0021762926346</c:v>
                </c:pt>
                <c:pt idx="24">
                  <c:v>262.04831999912466</c:v>
                </c:pt>
                <c:pt idx="25">
                  <c:v>261.79355733330556</c:v>
                </c:pt>
                <c:pt idx="26">
                  <c:v>261.38983177382011</c:v>
                </c:pt>
                <c:pt idx="27">
                  <c:v>261.49038751402338</c:v>
                </c:pt>
                <c:pt idx="28">
                  <c:v>261.22511647851189</c:v>
                </c:pt>
                <c:pt idx="29">
                  <c:v>261.07704656223103</c:v>
                </c:pt>
                <c:pt idx="30">
                  <c:v>261.02205886981835</c:v>
                </c:pt>
                <c:pt idx="31">
                  <c:v>261.60431271242612</c:v>
                </c:pt>
                <c:pt idx="32">
                  <c:v>261.51458261939109</c:v>
                </c:pt>
                <c:pt idx="33">
                  <c:v>261.3213771592682</c:v>
                </c:pt>
                <c:pt idx="34">
                  <c:v>261.29117902058221</c:v>
                </c:pt>
                <c:pt idx="35">
                  <c:v>260.99461538365017</c:v>
                </c:pt>
                <c:pt idx="36">
                  <c:v>261.13373320567723</c:v>
                </c:pt>
                <c:pt idx="37">
                  <c:v>261.8840456024468</c:v>
                </c:pt>
                <c:pt idx="38">
                  <c:v>261.76840432124732</c:v>
                </c:pt>
                <c:pt idx="39">
                  <c:v>262.29276229793567</c:v>
                </c:pt>
                <c:pt idx="40">
                  <c:v>262.16190139860674</c:v>
                </c:pt>
                <c:pt idx="41">
                  <c:v>261.82653142692192</c:v>
                </c:pt>
                <c:pt idx="42">
                  <c:v>261.66916273190338</c:v>
                </c:pt>
                <c:pt idx="43">
                  <c:v>261.77743416988721</c:v>
                </c:pt>
                <c:pt idx="44">
                  <c:v>262.18016930189236</c:v>
                </c:pt>
                <c:pt idx="45">
                  <c:v>262.23274366747421</c:v>
                </c:pt>
                <c:pt idx="46">
                  <c:v>262.42433470447793</c:v>
                </c:pt>
                <c:pt idx="47">
                  <c:v>261.87875513594412</c:v>
                </c:pt>
                <c:pt idx="48">
                  <c:v>262.10985230008305</c:v>
                </c:pt>
                <c:pt idx="49">
                  <c:v>262.36379306481382</c:v>
                </c:pt>
                <c:pt idx="50">
                  <c:v>261.94143752692759</c:v>
                </c:pt>
                <c:pt idx="51">
                  <c:v>261.71132352627143</c:v>
                </c:pt>
                <c:pt idx="52">
                  <c:v>262.2678918753623</c:v>
                </c:pt>
                <c:pt idx="53">
                  <c:v>262.13480246763527</c:v>
                </c:pt>
                <c:pt idx="54">
                  <c:v>262.22002425902565</c:v>
                </c:pt>
                <c:pt idx="55">
                  <c:v>262.31061199058814</c:v>
                </c:pt>
                <c:pt idx="56">
                  <c:v>262.30912110406217</c:v>
                </c:pt>
                <c:pt idx="57">
                  <c:v>261.47083225463808</c:v>
                </c:pt>
                <c:pt idx="58">
                  <c:v>261.91473197140465</c:v>
                </c:pt>
                <c:pt idx="59">
                  <c:v>261.74744569320268</c:v>
                </c:pt>
                <c:pt idx="60">
                  <c:v>261.20336868471384</c:v>
                </c:pt>
                <c:pt idx="61">
                  <c:v>260.85528926515116</c:v>
                </c:pt>
                <c:pt idx="62">
                  <c:v>261.30418369690022</c:v>
                </c:pt>
                <c:pt idx="63">
                  <c:v>261.21367660292043</c:v>
                </c:pt>
                <c:pt idx="64">
                  <c:v>261.08587863024655</c:v>
                </c:pt>
                <c:pt idx="65">
                  <c:v>260.97302412523953</c:v>
                </c:pt>
                <c:pt idx="66">
                  <c:v>261.11251988622627</c:v>
                </c:pt>
                <c:pt idx="67">
                  <c:v>261.2041932028576</c:v>
                </c:pt>
                <c:pt idx="68">
                  <c:v>261.33448878294826</c:v>
                </c:pt>
                <c:pt idx="69">
                  <c:v>261.29769465284238</c:v>
                </c:pt>
                <c:pt idx="70">
                  <c:v>261.92938304402298</c:v>
                </c:pt>
                <c:pt idx="71">
                  <c:v>262.0945121940133</c:v>
                </c:pt>
                <c:pt idx="72">
                  <c:v>262.41107467665353</c:v>
                </c:pt>
                <c:pt idx="73">
                  <c:v>262.34059358843444</c:v>
                </c:pt>
                <c:pt idx="74">
                  <c:v>262.45097102028444</c:v>
                </c:pt>
                <c:pt idx="75">
                  <c:v>262.58005342452907</c:v>
                </c:pt>
                <c:pt idx="76">
                  <c:v>262.26211484100111</c:v>
                </c:pt>
                <c:pt idx="77">
                  <c:v>262.27333374434937</c:v>
                </c:pt>
                <c:pt idx="78">
                  <c:v>262.42483086881123</c:v>
                </c:pt>
                <c:pt idx="79">
                  <c:v>262.78143957091129</c:v>
                </c:pt>
                <c:pt idx="80">
                  <c:v>262.90611278876986</c:v>
                </c:pt>
                <c:pt idx="81">
                  <c:v>262.88224505035743</c:v>
                </c:pt>
                <c:pt idx="82">
                  <c:v>262.46170082037008</c:v>
                </c:pt>
                <c:pt idx="83">
                  <c:v>262.51499654163422</c:v>
                </c:pt>
                <c:pt idx="84">
                  <c:v>262.54997249315056</c:v>
                </c:pt>
                <c:pt idx="85">
                  <c:v>262.94446559852702</c:v>
                </c:pt>
                <c:pt idx="86">
                  <c:v>263.14929719946264</c:v>
                </c:pt>
                <c:pt idx="87">
                  <c:v>263.48349844415714</c:v>
                </c:pt>
                <c:pt idx="88">
                  <c:v>263.15668556481035</c:v>
                </c:pt>
                <c:pt idx="89">
                  <c:v>262.76969890836017</c:v>
                </c:pt>
                <c:pt idx="90">
                  <c:v>262.44825378190916</c:v>
                </c:pt>
                <c:pt idx="91">
                  <c:v>262.63746922489298</c:v>
                </c:pt>
                <c:pt idx="92">
                  <c:v>262.92905966920404</c:v>
                </c:pt>
                <c:pt idx="93">
                  <c:v>262.9468289560225</c:v>
                </c:pt>
                <c:pt idx="94">
                  <c:v>262.94384109495923</c:v>
                </c:pt>
                <c:pt idx="95">
                  <c:v>263.19799333252627</c:v>
                </c:pt>
                <c:pt idx="96">
                  <c:v>263.39549425413543</c:v>
                </c:pt>
                <c:pt idx="97">
                  <c:v>263.91070175371266</c:v>
                </c:pt>
                <c:pt idx="98">
                  <c:v>263.76165162931653</c:v>
                </c:pt>
                <c:pt idx="99">
                  <c:v>264.09623088239044</c:v>
                </c:pt>
                <c:pt idx="100">
                  <c:v>264.14977461246855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0-654A-91B3-42AF1B948D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GBM!$E$47:$DA$47</c:f>
              <c:numCache>
                <c:formatCode>_-* #,##0\ _C_O_P_-;\-* #,##0\ _C_O_P_-;_-* "-"?\ _C_O_P_-;_-@_-</c:formatCode>
                <c:ptCount val="101"/>
                <c:pt idx="0">
                  <c:v>258.67999300000002</c:v>
                </c:pt>
                <c:pt idx="1">
                  <c:v>257.9210067903316</c:v>
                </c:pt>
                <c:pt idx="2">
                  <c:v>257.47348664842212</c:v>
                </c:pt>
                <c:pt idx="3">
                  <c:v>257.35978674313736</c:v>
                </c:pt>
                <c:pt idx="4">
                  <c:v>257.09876536925435</c:v>
                </c:pt>
                <c:pt idx="5">
                  <c:v>257.26374172939683</c:v>
                </c:pt>
                <c:pt idx="6">
                  <c:v>257.21574565737268</c:v>
                </c:pt>
                <c:pt idx="7">
                  <c:v>257.23186111009676</c:v>
                </c:pt>
                <c:pt idx="8">
                  <c:v>257.34079924217309</c:v>
                </c:pt>
                <c:pt idx="9">
                  <c:v>257.17966451697328</c:v>
                </c:pt>
                <c:pt idx="10">
                  <c:v>257.26388157453653</c:v>
                </c:pt>
                <c:pt idx="11">
                  <c:v>256.91933968298775</c:v>
                </c:pt>
                <c:pt idx="12">
                  <c:v>257.21765571355149</c:v>
                </c:pt>
                <c:pt idx="13">
                  <c:v>257.83170632057937</c:v>
                </c:pt>
                <c:pt idx="14">
                  <c:v>257.37910953832733</c:v>
                </c:pt>
                <c:pt idx="15">
                  <c:v>257.33341201846861</c:v>
                </c:pt>
                <c:pt idx="16">
                  <c:v>257.01677258251789</c:v>
                </c:pt>
                <c:pt idx="17">
                  <c:v>257.17886150728231</c:v>
                </c:pt>
                <c:pt idx="18">
                  <c:v>256.68361561407914</c:v>
                </c:pt>
                <c:pt idx="19">
                  <c:v>256.26854360196199</c:v>
                </c:pt>
                <c:pt idx="20">
                  <c:v>255.72567222721426</c:v>
                </c:pt>
                <c:pt idx="21">
                  <c:v>255.9376417560309</c:v>
                </c:pt>
                <c:pt idx="22">
                  <c:v>255.98680718849457</c:v>
                </c:pt>
                <c:pt idx="23">
                  <c:v>256.08058203235163</c:v>
                </c:pt>
                <c:pt idx="24">
                  <c:v>256.23334490714996</c:v>
                </c:pt>
                <c:pt idx="25">
                  <c:v>255.96068756409002</c:v>
                </c:pt>
                <c:pt idx="26">
                  <c:v>255.35360471536436</c:v>
                </c:pt>
                <c:pt idx="27">
                  <c:v>255.09007945311305</c:v>
                </c:pt>
                <c:pt idx="28">
                  <c:v>255.64318147213314</c:v>
                </c:pt>
                <c:pt idx="29">
                  <c:v>255.7093910524755</c:v>
                </c:pt>
                <c:pt idx="30">
                  <c:v>255.25913695499423</c:v>
                </c:pt>
                <c:pt idx="31">
                  <c:v>254.96699156318937</c:v>
                </c:pt>
                <c:pt idx="32">
                  <c:v>255.23720299865505</c:v>
                </c:pt>
                <c:pt idx="33">
                  <c:v>255.34541792353434</c:v>
                </c:pt>
                <c:pt idx="34">
                  <c:v>255.02769641455072</c:v>
                </c:pt>
                <c:pt idx="35">
                  <c:v>254.75625311193016</c:v>
                </c:pt>
                <c:pt idx="36">
                  <c:v>254.71923532027199</c:v>
                </c:pt>
                <c:pt idx="37">
                  <c:v>254.68171788595421</c:v>
                </c:pt>
                <c:pt idx="38">
                  <c:v>253.9979877950623</c:v>
                </c:pt>
                <c:pt idx="39">
                  <c:v>254.18837529615374</c:v>
                </c:pt>
                <c:pt idx="40">
                  <c:v>253.88770355731086</c:v>
                </c:pt>
                <c:pt idx="41">
                  <c:v>253.7583476773988</c:v>
                </c:pt>
                <c:pt idx="42">
                  <c:v>253.64359583714793</c:v>
                </c:pt>
                <c:pt idx="43">
                  <c:v>253.83741732047051</c:v>
                </c:pt>
                <c:pt idx="44">
                  <c:v>253.82048041306308</c:v>
                </c:pt>
                <c:pt idx="45">
                  <c:v>253.30725764148804</c:v>
                </c:pt>
                <c:pt idx="46">
                  <c:v>253.55721851938952</c:v>
                </c:pt>
                <c:pt idx="47">
                  <c:v>253.63751946186815</c:v>
                </c:pt>
                <c:pt idx="48">
                  <c:v>253.41730757112785</c:v>
                </c:pt>
                <c:pt idx="49">
                  <c:v>253.99356757403095</c:v>
                </c:pt>
                <c:pt idx="50">
                  <c:v>254.04528871493523</c:v>
                </c:pt>
                <c:pt idx="51">
                  <c:v>254.31984775366226</c:v>
                </c:pt>
                <c:pt idx="52">
                  <c:v>253.79995674967512</c:v>
                </c:pt>
                <c:pt idx="53">
                  <c:v>253.80929119144761</c:v>
                </c:pt>
                <c:pt idx="54">
                  <c:v>253.3494120564072</c:v>
                </c:pt>
                <c:pt idx="55">
                  <c:v>253.52728873395918</c:v>
                </c:pt>
                <c:pt idx="56">
                  <c:v>253.39394579416233</c:v>
                </c:pt>
                <c:pt idx="57">
                  <c:v>253.2234917866995</c:v>
                </c:pt>
                <c:pt idx="58">
                  <c:v>252.80767104414204</c:v>
                </c:pt>
                <c:pt idx="59">
                  <c:v>252.99831093634435</c:v>
                </c:pt>
                <c:pt idx="60">
                  <c:v>252.95753231527704</c:v>
                </c:pt>
                <c:pt idx="61">
                  <c:v>252.39017636853609</c:v>
                </c:pt>
                <c:pt idx="62">
                  <c:v>252.25469818373753</c:v>
                </c:pt>
                <c:pt idx="63">
                  <c:v>252.65236312409587</c:v>
                </c:pt>
                <c:pt idx="64">
                  <c:v>252.88740627268004</c:v>
                </c:pt>
                <c:pt idx="65">
                  <c:v>252.81859238293688</c:v>
                </c:pt>
                <c:pt idx="66">
                  <c:v>252.4935021175084</c:v>
                </c:pt>
                <c:pt idx="67">
                  <c:v>253.22440057276575</c:v>
                </c:pt>
                <c:pt idx="68">
                  <c:v>253.29760347945691</c:v>
                </c:pt>
                <c:pt idx="69">
                  <c:v>253.3560843442618</c:v>
                </c:pt>
                <c:pt idx="70">
                  <c:v>253.08638035691641</c:v>
                </c:pt>
                <c:pt idx="71">
                  <c:v>252.72201331812187</c:v>
                </c:pt>
                <c:pt idx="72">
                  <c:v>252.68286077662418</c:v>
                </c:pt>
                <c:pt idx="73">
                  <c:v>252.89053914353542</c:v>
                </c:pt>
                <c:pt idx="74">
                  <c:v>252.89053495767737</c:v>
                </c:pt>
                <c:pt idx="75">
                  <c:v>252.90870318357861</c:v>
                </c:pt>
                <c:pt idx="76">
                  <c:v>252.34161072810579</c:v>
                </c:pt>
                <c:pt idx="77">
                  <c:v>252.35281656393207</c:v>
                </c:pt>
                <c:pt idx="78">
                  <c:v>252.52433744449385</c:v>
                </c:pt>
                <c:pt idx="79">
                  <c:v>252.77848821837338</c:v>
                </c:pt>
                <c:pt idx="80">
                  <c:v>252.7532731861744</c:v>
                </c:pt>
                <c:pt idx="81">
                  <c:v>252.25731626136059</c:v>
                </c:pt>
                <c:pt idx="82">
                  <c:v>252.37093630078436</c:v>
                </c:pt>
                <c:pt idx="83">
                  <c:v>251.921543287438</c:v>
                </c:pt>
                <c:pt idx="84">
                  <c:v>251.85788844830748</c:v>
                </c:pt>
                <c:pt idx="85">
                  <c:v>251.6848376316085</c:v>
                </c:pt>
                <c:pt idx="86">
                  <c:v>252.16972651263561</c:v>
                </c:pt>
                <c:pt idx="87">
                  <c:v>251.91598133218699</c:v>
                </c:pt>
                <c:pt idx="88">
                  <c:v>251.6757115389812</c:v>
                </c:pt>
                <c:pt idx="89">
                  <c:v>252.34800966360888</c:v>
                </c:pt>
                <c:pt idx="90">
                  <c:v>252.46471153772046</c:v>
                </c:pt>
                <c:pt idx="91">
                  <c:v>252.62247052754498</c:v>
                </c:pt>
                <c:pt idx="92">
                  <c:v>252.87480761932355</c:v>
                </c:pt>
                <c:pt idx="93">
                  <c:v>252.75491282192422</c:v>
                </c:pt>
                <c:pt idx="94">
                  <c:v>253.53153723581295</c:v>
                </c:pt>
                <c:pt idx="95">
                  <c:v>253.53905738227741</c:v>
                </c:pt>
                <c:pt idx="96">
                  <c:v>253.59416848347607</c:v>
                </c:pt>
                <c:pt idx="97">
                  <c:v>253.66480842620533</c:v>
                </c:pt>
                <c:pt idx="98">
                  <c:v>253.91550932967741</c:v>
                </c:pt>
                <c:pt idx="99">
                  <c:v>253.59404184780925</c:v>
                </c:pt>
                <c:pt idx="100">
                  <c:v>253.76782705943364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0-654A-91B3-42AF1B948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37120"/>
        <c:axId val="704861472"/>
      </c:lineChart>
      <c:catAx>
        <c:axId val="72053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04861472"/>
        <c:crosses val="autoZero"/>
        <c:auto val="1"/>
        <c:lblAlgn val="ctr"/>
        <c:lblOffset val="100"/>
        <c:noMultiLvlLbl val="0"/>
      </c:catAx>
      <c:valAx>
        <c:axId val="704861472"/>
        <c:scaling>
          <c:orientation val="minMax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205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83C918-AB46-1140-84AB-29248387D442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9210A4-92B3-AA4E-B117-A98824FA0F37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58257F-B127-ED4C-B0A2-A4B334ED9823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7B2594-471D-8B49-8546-851FFB01C760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71C916-EC5F-1A40-AB2D-1B0850A39C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870E14-7361-2943-8F27-7E70CE70CA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255411</xdr:colOff>
      <xdr:row>0</xdr:row>
      <xdr:rowOff>68438</xdr:rowOff>
    </xdr:from>
    <xdr:ext cx="282770" cy="181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366E4E45-5EFF-C84E-BD5D-19CA6CDE331F}"/>
                </a:ext>
              </a:extLst>
            </xdr:cNvPr>
            <xdr:cNvSpPr txBox="1"/>
          </xdr:nvSpPr>
          <xdr:spPr>
            <a:xfrm>
              <a:off x="4876800" y="68438"/>
              <a:ext cx="282770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366E4E45-5EFF-C84E-BD5D-19CA6CDE331F}"/>
                </a:ext>
              </a:extLst>
            </xdr:cNvPr>
            <xdr:cNvSpPr txBox="1"/>
          </xdr:nvSpPr>
          <xdr:spPr>
            <a:xfrm>
              <a:off x="4876800" y="68438"/>
              <a:ext cx="282770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𝜆^(</a:t>
              </a:r>
              <a:r>
                <a:rPr lang="de-DE" sz="1100" b="0" i="0">
                  <a:latin typeface="Cambria Math" panose="02040503050406030204" pitchFamily="18" charset="0"/>
                </a:rPr>
                <a:t>𝑖−1)</a:t>
              </a:r>
              <a:endParaRPr lang="de-DE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94ED89-01CF-2C4F-A8B3-2871997BE3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963DAF-755A-E14D-AD64-03D5F1D964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46123F-0738-4747-976A-045B225259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F6C808-8434-CA4D-A6D0-2BD1C52326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31750</xdr:rowOff>
    </xdr:from>
    <xdr:ext cx="1562100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459ADD74-EC35-F24E-9602-C6BEB7D872AF}"/>
                </a:ext>
              </a:extLst>
            </xdr:cNvPr>
            <xdr:cNvSpPr txBox="1"/>
          </xdr:nvSpPr>
          <xdr:spPr>
            <a:xfrm>
              <a:off x="0" y="641350"/>
              <a:ext cx="1562100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𝐵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rad>
                    <m:r>
                      <a:rPr lang="de-DE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(0)</m:t>
                    </m:r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459ADD74-EC35-F24E-9602-C6BEB7D872AF}"/>
                </a:ext>
              </a:extLst>
            </xdr:cNvPr>
            <xdr:cNvSpPr txBox="1"/>
          </xdr:nvSpPr>
          <xdr:spPr>
            <a:xfrm>
              <a:off x="0" y="641350"/>
              <a:ext cx="1562100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𝐵(𝑡)=√𝑡 𝑍=𝐵(0)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0</xdr:col>
      <xdr:colOff>171450</xdr:colOff>
      <xdr:row>4</xdr:row>
      <xdr:rowOff>19050</xdr:rowOff>
    </xdr:from>
    <xdr:ext cx="1268424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1A502E24-2CB6-1548-89F1-7F15B4A13CEC}"/>
                </a:ext>
              </a:extLst>
            </xdr:cNvPr>
            <xdr:cNvSpPr txBox="1"/>
          </xdr:nvSpPr>
          <xdr:spPr>
            <a:xfrm>
              <a:off x="171450" y="831850"/>
              <a:ext cx="1268424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𝐵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𝐵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e>
                    </m:rad>
                    <m:r>
                      <a:rPr lang="de-DE" sz="1100" b="0" i="1">
                        <a:latin typeface="Cambria Math" panose="02040503050406030204" pitchFamily="18" charset="0"/>
                      </a:rPr>
                      <m:t>𝑍</m:t>
                    </m:r>
                  </m:oMath>
                </m:oMathPara>
              </a14:m>
              <a:endParaRPr lang="de-DE" sz="1100"/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1A502E24-2CB6-1548-89F1-7F15B4A13CEC}"/>
                </a:ext>
              </a:extLst>
            </xdr:cNvPr>
            <xdr:cNvSpPr txBox="1"/>
          </xdr:nvSpPr>
          <xdr:spPr>
            <a:xfrm>
              <a:off x="171450" y="831850"/>
              <a:ext cx="1268424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latin typeface="Cambria Math" panose="02040503050406030204" pitchFamily="18" charset="0"/>
                </a:rPr>
                <a:t>𝐵(𝑡)=𝐵(0)+√𝑑𝑡 𝑍</a:t>
              </a:r>
              <a:endParaRPr lang="de-DE" sz="1100"/>
            </a:p>
            <a:p>
              <a:endParaRPr lang="de-DE" sz="1100"/>
            </a:p>
          </xdr:txBody>
        </xdr:sp>
      </mc:Fallback>
    </mc:AlternateContent>
    <xdr:clientData/>
  </xdr:oneCellAnchor>
  <xdr:oneCellAnchor>
    <xdr:from>
      <xdr:col>0</xdr:col>
      <xdr:colOff>158750</xdr:colOff>
      <xdr:row>5</xdr:row>
      <xdr:rowOff>0</xdr:rowOff>
    </xdr:from>
    <xdr:ext cx="921021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56C1319-AFC3-5F47-8D8C-863832854613}"/>
                </a:ext>
              </a:extLst>
            </xdr:cNvPr>
            <xdr:cNvSpPr txBox="1"/>
          </xdr:nvSpPr>
          <xdr:spPr>
            <a:xfrm>
              <a:off x="158750" y="1016000"/>
              <a:ext cx="921021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𝑑𝐵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e>
                    </m:rad>
                    <m:r>
                      <a:rPr lang="de-DE" sz="1100" b="0" i="1">
                        <a:latin typeface="Cambria Math" panose="02040503050406030204" pitchFamily="18" charset="0"/>
                      </a:rPr>
                      <m:t>𝑍</m:t>
                    </m:r>
                  </m:oMath>
                </m:oMathPara>
              </a14:m>
              <a:endParaRPr lang="de-DE" sz="1100"/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56C1319-AFC3-5F47-8D8C-863832854613}"/>
                </a:ext>
              </a:extLst>
            </xdr:cNvPr>
            <xdr:cNvSpPr txBox="1"/>
          </xdr:nvSpPr>
          <xdr:spPr>
            <a:xfrm>
              <a:off x="158750" y="1016000"/>
              <a:ext cx="921021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latin typeface="Cambria Math" panose="02040503050406030204" pitchFamily="18" charset="0"/>
                </a:rPr>
                <a:t>𝑑𝐵(𝑡)=√𝑑𝑡 𝑍</a:t>
              </a:r>
              <a:endParaRPr lang="de-DE" sz="1100"/>
            </a:p>
            <a:p>
              <a:endParaRPr lang="de-DE" sz="1100"/>
            </a:p>
          </xdr:txBody>
        </xdr:sp>
      </mc:Fallback>
    </mc:AlternateContent>
    <xdr:clientData/>
  </xdr:oneCellAnchor>
  <xdr:oneCellAnchor>
    <xdr:from>
      <xdr:col>0</xdr:col>
      <xdr:colOff>65616</xdr:colOff>
      <xdr:row>31</xdr:row>
      <xdr:rowOff>2116</xdr:rowOff>
    </xdr:from>
    <xdr:ext cx="17307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707C7500-B744-1F44-8301-3881A24F31A2}"/>
                </a:ext>
              </a:extLst>
            </xdr:cNvPr>
            <xdr:cNvSpPr txBox="1"/>
          </xdr:nvSpPr>
          <xdr:spPr>
            <a:xfrm>
              <a:off x="65616" y="6301316"/>
              <a:ext cx="1730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𝑑𝑡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𝑑𝐵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707C7500-B744-1F44-8301-3881A24F31A2}"/>
                </a:ext>
              </a:extLst>
            </xdr:cNvPr>
            <xdr:cNvSpPr txBox="1"/>
          </xdr:nvSpPr>
          <xdr:spPr>
            <a:xfrm>
              <a:off x="65616" y="6301316"/>
              <a:ext cx="1730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𝑆_𝑡=𝑆_0+𝑆_0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𝜇𝑑𝑡+𝑆_0 𝜎𝑑𝐵(𝑡)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3</xdr:col>
      <xdr:colOff>38100</xdr:colOff>
      <xdr:row>32</xdr:row>
      <xdr:rowOff>22225</xdr:rowOff>
    </xdr:from>
    <xdr:ext cx="20441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60791A28-6FA2-EF44-8287-B19643FAD3B4}"/>
                </a:ext>
              </a:extLst>
            </xdr:cNvPr>
            <xdr:cNvSpPr txBox="1"/>
          </xdr:nvSpPr>
          <xdr:spPr>
            <a:xfrm>
              <a:off x="3860800" y="6524625"/>
              <a:ext cx="20441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de-DE" sz="1100" b="0"/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60791A28-6FA2-EF44-8287-B19643FAD3B4}"/>
                </a:ext>
              </a:extLst>
            </xdr:cNvPr>
            <xdr:cNvSpPr txBox="1"/>
          </xdr:nvSpPr>
          <xdr:spPr>
            <a:xfrm>
              <a:off x="3860800" y="6524625"/>
              <a:ext cx="20441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𝑆_𝑡</a:t>
              </a:r>
              <a:endParaRPr lang="de-DE" sz="1100" b="0"/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0"/>
  <sheetViews>
    <sheetView topLeftCell="F1" zoomScale="180" zoomScaleNormal="180" workbookViewId="0">
      <selection activeCell="M3" sqref="M3"/>
    </sheetView>
  </sheetViews>
  <sheetFormatPr baseColWidth="10" defaultRowHeight="16"/>
  <cols>
    <col min="3" max="3" width="12.5" bestFit="1" customWidth="1"/>
    <col min="4" max="4" width="14" bestFit="1" customWidth="1"/>
    <col min="5" max="5" width="12.5" customWidth="1"/>
    <col min="6" max="6" width="15.33203125" customWidth="1"/>
    <col min="7" max="8" width="12.5" customWidth="1"/>
    <col min="11" max="11" width="15.83203125" bestFit="1" customWidth="1"/>
    <col min="12" max="12" width="12.1640625" bestFit="1" customWidth="1"/>
    <col min="13" max="13" width="12.83203125" bestFit="1" customWidth="1"/>
  </cols>
  <sheetData>
    <row r="1" spans="1:14">
      <c r="A1" t="s">
        <v>0</v>
      </c>
      <c r="B1" t="s">
        <v>1</v>
      </c>
      <c r="C1" t="s">
        <v>2</v>
      </c>
      <c r="D1" t="s">
        <v>10</v>
      </c>
      <c r="E1" t="s">
        <v>13</v>
      </c>
      <c r="G1" t="s">
        <v>14</v>
      </c>
      <c r="K1" t="s">
        <v>5</v>
      </c>
      <c r="L1" t="s">
        <v>6</v>
      </c>
      <c r="M1" t="s">
        <v>7</v>
      </c>
      <c r="N1" t="s">
        <v>8</v>
      </c>
    </row>
    <row r="2" spans="1:14">
      <c r="A2" s="1">
        <v>43689</v>
      </c>
      <c r="B2" s="2">
        <v>185.36999499999999</v>
      </c>
      <c r="C2" s="2"/>
      <c r="D2" s="2">
        <v>1</v>
      </c>
      <c r="E2" s="2">
        <v>2</v>
      </c>
      <c r="F2" s="2">
        <v>3</v>
      </c>
      <c r="G2" s="2"/>
      <c r="H2" s="2"/>
      <c r="I2" s="2" t="s">
        <v>9</v>
      </c>
      <c r="J2" s="2" t="s">
        <v>3</v>
      </c>
      <c r="K2" s="7">
        <f>+_xlfn.STDEV.S(C3:C254)</f>
        <v>2.6388197664927383E-2</v>
      </c>
      <c r="L2" s="7">
        <f>+K2*SQRT(5)</f>
        <v>5.9005803782478848E-2</v>
      </c>
      <c r="M2" s="7">
        <f>+K2*SQRT(20)</f>
        <v>0.1180116075649577</v>
      </c>
      <c r="N2" s="7">
        <f>+K2*SQRT(250)</f>
        <v>0.41723403983953627</v>
      </c>
    </row>
    <row r="3" spans="1:14">
      <c r="A3" s="1">
        <v>43690</v>
      </c>
      <c r="B3" s="2">
        <v>188.449997</v>
      </c>
      <c r="C3" s="5">
        <f>+LN(B3/B2)</f>
        <v>1.6478903025885748E-2</v>
      </c>
      <c r="D3" s="5">
        <f>+C3^2</f>
        <v>2.7155424493654644E-4</v>
      </c>
      <c r="E3" s="2">
        <v>252</v>
      </c>
      <c r="F3" s="8">
        <f>+$J$9^(E3-1)</f>
        <v>2.5622702110040764E-6</v>
      </c>
      <c r="G3" s="5">
        <f>+F3*D3</f>
        <v>6.9579535247261747E-10</v>
      </c>
      <c r="H3" s="5"/>
      <c r="I3" s="2"/>
      <c r="J3" s="2" t="s">
        <v>4</v>
      </c>
      <c r="K3" s="6">
        <f>+AVERAGE(C3:C254)</f>
        <v>1.322372812500054E-3</v>
      </c>
      <c r="L3" s="6">
        <f>+K3*5</f>
        <v>6.61186406250027E-3</v>
      </c>
      <c r="M3" s="6">
        <f>+K3*20</f>
        <v>2.644745625000108E-2</v>
      </c>
      <c r="N3" s="6">
        <f>+K3*250</f>
        <v>0.3305932031250135</v>
      </c>
    </row>
    <row r="4" spans="1:14">
      <c r="A4" s="1">
        <v>43691</v>
      </c>
      <c r="B4" s="2">
        <v>179.71000699999999</v>
      </c>
      <c r="C4" s="5">
        <f t="shared" ref="C4:C67" si="0">+LN(B4/B3)</f>
        <v>-4.7488224298227966E-2</v>
      </c>
      <c r="D4" s="5">
        <f t="shared" ref="D4:D67" si="1">+C4^2</f>
        <v>2.2551314469988091E-3</v>
      </c>
      <c r="E4" s="2">
        <f>+E3-1</f>
        <v>251</v>
      </c>
      <c r="F4" s="8">
        <f t="shared" ref="F4:F67" si="2">+$J$9^(E4-1)</f>
        <v>2.6971265378990281E-6</v>
      </c>
      <c r="G4" s="5">
        <f t="shared" ref="G4:G67" si="3">+F4*D4</f>
        <v>6.0823748721511232E-9</v>
      </c>
      <c r="H4" s="5"/>
      <c r="I4" s="2"/>
      <c r="J4" s="2"/>
      <c r="K4" s="2"/>
    </row>
    <row r="5" spans="1:14">
      <c r="A5" s="1">
        <v>43692</v>
      </c>
      <c r="B5" s="2">
        <v>182.58999600000001</v>
      </c>
      <c r="C5" s="5">
        <f t="shared" si="0"/>
        <v>1.5898700746062294E-2</v>
      </c>
      <c r="D5" s="5">
        <f t="shared" si="1"/>
        <v>2.5276868541284172E-4</v>
      </c>
      <c r="E5" s="2">
        <f t="shared" ref="E5:E68" si="4">+E4-1</f>
        <v>250</v>
      </c>
      <c r="F5" s="8">
        <f t="shared" si="2"/>
        <v>2.8390805662095022E-6</v>
      </c>
      <c r="G5" s="5">
        <f t="shared" si="3"/>
        <v>7.176306625019222E-10</v>
      </c>
      <c r="H5" s="5"/>
      <c r="J5" s="2"/>
      <c r="K5" s="2"/>
    </row>
    <row r="6" spans="1:14">
      <c r="A6" s="1">
        <v>43693</v>
      </c>
      <c r="B6" s="2">
        <v>183.699997</v>
      </c>
      <c r="C6" s="5">
        <f t="shared" si="0"/>
        <v>6.0607956484686806E-3</v>
      </c>
      <c r="D6" s="5">
        <f t="shared" si="1"/>
        <v>3.6733243892496892E-5</v>
      </c>
      <c r="E6" s="2">
        <f t="shared" si="4"/>
        <v>249</v>
      </c>
      <c r="F6" s="8">
        <f t="shared" si="2"/>
        <v>2.9885058591678981E-6</v>
      </c>
      <c r="G6" s="5">
        <f t="shared" si="3"/>
        <v>1.0977751459897037E-10</v>
      </c>
      <c r="H6" s="5"/>
      <c r="J6" s="2"/>
      <c r="K6" s="2"/>
    </row>
    <row r="7" spans="1:14">
      <c r="A7" s="1">
        <v>43696</v>
      </c>
      <c r="B7" s="2">
        <v>186.16999799999999</v>
      </c>
      <c r="C7" s="5">
        <f t="shared" si="0"/>
        <v>1.335624815083066E-2</v>
      </c>
      <c r="D7" s="5">
        <f t="shared" si="1"/>
        <v>1.7838936466656741E-4</v>
      </c>
      <c r="E7" s="2">
        <f t="shared" si="4"/>
        <v>248</v>
      </c>
      <c r="F7" s="8">
        <f t="shared" si="2"/>
        <v>3.1457956412293666E-6</v>
      </c>
      <c r="G7" s="5">
        <f t="shared" si="3"/>
        <v>5.6117648580976378E-10</v>
      </c>
      <c r="H7" s="5"/>
      <c r="I7" s="2"/>
      <c r="K7" t="s">
        <v>5</v>
      </c>
      <c r="L7" t="s">
        <v>6</v>
      </c>
      <c r="M7" t="s">
        <v>7</v>
      </c>
      <c r="N7" t="s">
        <v>8</v>
      </c>
    </row>
    <row r="8" spans="1:14">
      <c r="A8" s="1">
        <v>43697</v>
      </c>
      <c r="B8" s="2">
        <v>183.80999800000001</v>
      </c>
      <c r="C8" s="5">
        <f t="shared" si="0"/>
        <v>-1.2757619516064085E-2</v>
      </c>
      <c r="D8" s="5">
        <f t="shared" si="1"/>
        <v>1.6275685571665922E-4</v>
      </c>
      <c r="E8" s="2">
        <f t="shared" si="4"/>
        <v>247</v>
      </c>
      <c r="F8" s="8">
        <f t="shared" si="2"/>
        <v>3.3113638328730164E-6</v>
      </c>
      <c r="G8" s="5">
        <f t="shared" si="3"/>
        <v>5.3894716557227723E-10</v>
      </c>
      <c r="H8" s="5"/>
      <c r="I8" s="2" t="s">
        <v>11</v>
      </c>
      <c r="J8" s="2" t="s">
        <v>3</v>
      </c>
      <c r="K8" s="7">
        <f>+SQRT(G256)</f>
        <v>2.7109694788193087E-2</v>
      </c>
      <c r="L8" s="7">
        <f>+K8*SQRT(5)</f>
        <v>6.0619120395671508E-2</v>
      </c>
      <c r="M8" s="7">
        <f>+K8*SQRT(20)</f>
        <v>0.12123824079134302</v>
      </c>
      <c r="N8" s="7">
        <f>+K8*SQRT(250)</f>
        <v>0.42864191101343069</v>
      </c>
    </row>
    <row r="9" spans="1:14">
      <c r="A9" s="1">
        <v>43698</v>
      </c>
      <c r="B9" s="2">
        <v>183.550003</v>
      </c>
      <c r="C9" s="5">
        <f t="shared" si="0"/>
        <v>-1.4154782377085191E-3</v>
      </c>
      <c r="D9" s="5">
        <f t="shared" si="1"/>
        <v>2.0035786414264147E-6</v>
      </c>
      <c r="E9" s="2">
        <f t="shared" si="4"/>
        <v>246</v>
      </c>
      <c r="F9" s="8">
        <f t="shared" si="2"/>
        <v>3.4856461398663338E-6</v>
      </c>
      <c r="G9" s="5">
        <f t="shared" si="3"/>
        <v>6.9837661574066156E-12</v>
      </c>
      <c r="H9" s="5"/>
      <c r="I9" s="2" t="s">
        <v>12</v>
      </c>
      <c r="J9" s="3">
        <v>0.95</v>
      </c>
      <c r="K9" s="2"/>
    </row>
    <row r="10" spans="1:14">
      <c r="A10" s="1">
        <v>43699</v>
      </c>
      <c r="B10" s="2">
        <v>182.03999300000001</v>
      </c>
      <c r="C10" s="5">
        <f t="shared" si="0"/>
        <v>-8.2607215918102921E-3</v>
      </c>
      <c r="D10" s="5">
        <f t="shared" si="1"/>
        <v>6.8239521217400764E-5</v>
      </c>
      <c r="E10" s="2">
        <f t="shared" si="4"/>
        <v>245</v>
      </c>
      <c r="F10" s="8">
        <f t="shared" si="2"/>
        <v>3.6691011998592984E-6</v>
      </c>
      <c r="G10" s="5">
        <f t="shared" si="3"/>
        <v>2.5037770917658921E-10</v>
      </c>
      <c r="H10" s="5"/>
      <c r="I10" s="2"/>
      <c r="J10" s="2"/>
      <c r="K10" s="2"/>
    </row>
    <row r="11" spans="1:14">
      <c r="A11" s="1">
        <v>43700</v>
      </c>
      <c r="B11" s="2">
        <v>177.75</v>
      </c>
      <c r="C11" s="5">
        <f t="shared" si="0"/>
        <v>-2.3848336012002983E-2</v>
      </c>
      <c r="D11" s="5">
        <f t="shared" si="1"/>
        <v>5.6874313054139836E-4</v>
      </c>
      <c r="E11" s="2">
        <f t="shared" si="4"/>
        <v>244</v>
      </c>
      <c r="F11" s="8">
        <f t="shared" si="2"/>
        <v>3.862211789325577E-6</v>
      </c>
      <c r="G11" s="5">
        <f t="shared" si="3"/>
        <v>2.1966064238749244E-9</v>
      </c>
      <c r="H11" s="5"/>
      <c r="I11" s="2"/>
      <c r="J11" s="2"/>
      <c r="K11" s="2"/>
    </row>
    <row r="12" spans="1:14">
      <c r="A12" s="1">
        <v>43703</v>
      </c>
      <c r="B12" s="2">
        <v>180.36000100000001</v>
      </c>
      <c r="C12" s="5">
        <f t="shared" si="0"/>
        <v>1.4576790413999735E-2</v>
      </c>
      <c r="D12" s="5">
        <f t="shared" si="1"/>
        <v>2.1248281877367457E-4</v>
      </c>
      <c r="E12" s="2">
        <f t="shared" si="4"/>
        <v>243</v>
      </c>
      <c r="F12" s="8">
        <f t="shared" si="2"/>
        <v>4.0654860940269238E-6</v>
      </c>
      <c r="G12" s="5">
        <f t="shared" si="3"/>
        <v>8.6384594494401693E-10</v>
      </c>
      <c r="H12" s="5"/>
      <c r="I12" s="2"/>
      <c r="J12" s="2" t="s">
        <v>18</v>
      </c>
      <c r="K12" s="2" t="s">
        <v>11</v>
      </c>
    </row>
    <row r="13" spans="1:14">
      <c r="A13" s="1">
        <v>43704</v>
      </c>
      <c r="B13" s="2">
        <v>181.300003</v>
      </c>
      <c r="C13" s="5">
        <f t="shared" si="0"/>
        <v>5.1982752106144543E-3</v>
      </c>
      <c r="D13" s="5">
        <f t="shared" si="1"/>
        <v>2.702206516528875E-5</v>
      </c>
      <c r="E13" s="2">
        <f t="shared" si="4"/>
        <v>242</v>
      </c>
      <c r="F13" s="8">
        <f t="shared" si="2"/>
        <v>4.2794590463441302E-6</v>
      </c>
      <c r="G13" s="5">
        <f t="shared" si="3"/>
        <v>1.1563982122249554E-10</v>
      </c>
      <c r="H13" s="5"/>
      <c r="I13" s="2" t="s">
        <v>16</v>
      </c>
      <c r="J13" s="4">
        <f>+EXP(L2)</f>
        <v>1.0607813972667808</v>
      </c>
      <c r="K13" s="4">
        <f>+EXP(L8)</f>
        <v>1.0624941547565177</v>
      </c>
    </row>
    <row r="14" spans="1:14">
      <c r="A14" s="1">
        <v>43705</v>
      </c>
      <c r="B14" s="2">
        <v>181.759995</v>
      </c>
      <c r="C14" s="5">
        <f t="shared" si="0"/>
        <v>2.5339737160187535E-3</v>
      </c>
      <c r="D14" s="5">
        <f t="shared" si="1"/>
        <v>6.4210227934738904E-6</v>
      </c>
      <c r="E14" s="2">
        <f t="shared" si="4"/>
        <v>241</v>
      </c>
      <c r="F14" s="8">
        <f t="shared" si="2"/>
        <v>4.5046937329938212E-6</v>
      </c>
      <c r="G14" s="5">
        <f t="shared" si="3"/>
        <v>2.8924741137172313E-11</v>
      </c>
      <c r="H14" s="5"/>
      <c r="I14" s="2" t="s">
        <v>17</v>
      </c>
      <c r="J14" s="4">
        <f>+EXP(-L2)</f>
        <v>0.94270129790794721</v>
      </c>
      <c r="K14" s="4">
        <f>+EXP(-L8)</f>
        <v>0.9411816484102552</v>
      </c>
    </row>
    <row r="15" spans="1:14">
      <c r="A15" s="1">
        <v>43706</v>
      </c>
      <c r="B15" s="2">
        <v>185.570007</v>
      </c>
      <c r="C15" s="5">
        <f t="shared" si="0"/>
        <v>2.0745099053877926E-2</v>
      </c>
      <c r="D15" s="5">
        <f t="shared" si="1"/>
        <v>4.3035913475520683E-4</v>
      </c>
      <c r="E15" s="2">
        <f t="shared" si="4"/>
        <v>240</v>
      </c>
      <c r="F15" s="8">
        <f t="shared" si="2"/>
        <v>4.7417828768356016E-6</v>
      </c>
      <c r="G15" s="5">
        <f t="shared" si="3"/>
        <v>2.0406695760720248E-9</v>
      </c>
      <c r="H15" s="5"/>
      <c r="I15" s="2"/>
      <c r="J15" s="2"/>
      <c r="K15" s="2"/>
    </row>
    <row r="16" spans="1:14">
      <c r="A16" s="1">
        <v>43707</v>
      </c>
      <c r="B16" s="2">
        <v>185.66999799999999</v>
      </c>
      <c r="C16" s="5">
        <f t="shared" si="0"/>
        <v>5.3868656971910265E-4</v>
      </c>
      <c r="D16" s="5">
        <f t="shared" si="1"/>
        <v>2.9018322039573364E-7</v>
      </c>
      <c r="E16" s="2">
        <f t="shared" si="4"/>
        <v>239</v>
      </c>
      <c r="F16" s="8">
        <f t="shared" si="2"/>
        <v>4.9913503966690538E-6</v>
      </c>
      <c r="G16" s="5">
        <f t="shared" si="3"/>
        <v>1.4484061322289485E-12</v>
      </c>
      <c r="H16" s="5"/>
      <c r="I16" s="2" t="s">
        <v>19</v>
      </c>
      <c r="J16" s="7">
        <v>8.9999999999999998E-4</v>
      </c>
      <c r="K16" s="2"/>
      <c r="L16" s="12">
        <f>+(1+N16)^(1/52)-1</f>
        <v>1.7300058160252263E-5</v>
      </c>
      <c r="M16" s="11">
        <f>+(1+N16)^(1/12)-1</f>
        <v>7.4969080277487166E-5</v>
      </c>
      <c r="N16" s="10">
        <f>+J16</f>
        <v>8.9999999999999998E-4</v>
      </c>
    </row>
    <row r="17" spans="1:15">
      <c r="A17" s="1">
        <v>43711</v>
      </c>
      <c r="B17" s="2">
        <v>182.38999899999999</v>
      </c>
      <c r="C17" s="5">
        <f t="shared" si="0"/>
        <v>-1.7823647554430756E-2</v>
      </c>
      <c r="D17" s="5">
        <f t="shared" si="1"/>
        <v>3.176824121445655E-4</v>
      </c>
      <c r="E17" s="2">
        <f t="shared" si="4"/>
        <v>238</v>
      </c>
      <c r="F17" s="8">
        <f t="shared" si="2"/>
        <v>5.2540530491253199E-6</v>
      </c>
      <c r="G17" s="5">
        <f t="shared" si="3"/>
        <v>1.669120246181641E-9</v>
      </c>
      <c r="H17" s="5"/>
      <c r="I17" s="2"/>
      <c r="J17" s="2"/>
      <c r="K17" s="2"/>
    </row>
    <row r="18" spans="1:15">
      <c r="A18" s="1">
        <v>43712</v>
      </c>
      <c r="B18" s="2">
        <v>187.13999899999999</v>
      </c>
      <c r="C18" s="5">
        <f t="shared" si="0"/>
        <v>2.5709748411024306E-2</v>
      </c>
      <c r="D18" s="5">
        <f t="shared" si="1"/>
        <v>6.6099116335816682E-4</v>
      </c>
      <c r="E18" s="2">
        <f t="shared" si="4"/>
        <v>237</v>
      </c>
      <c r="F18" s="8">
        <f t="shared" si="2"/>
        <v>5.5305821569740211E-6</v>
      </c>
      <c r="G18" s="5">
        <f t="shared" si="3"/>
        <v>3.6556659339861779E-9</v>
      </c>
      <c r="H18" s="5"/>
      <c r="I18" s="2" t="s">
        <v>20</v>
      </c>
      <c r="J18" s="9">
        <f>+((1+L16)-J14)/(J13-J14)</f>
        <v>0.48539933876609864</v>
      </c>
      <c r="K18" s="2"/>
    </row>
    <row r="19" spans="1:15">
      <c r="A19" s="1">
        <v>43713</v>
      </c>
      <c r="B19" s="2">
        <v>190.89999399999999</v>
      </c>
      <c r="C19" s="5">
        <f t="shared" si="0"/>
        <v>1.9892704797459537E-2</v>
      </c>
      <c r="D19" s="5">
        <f t="shared" si="1"/>
        <v>3.9571970415886967E-4</v>
      </c>
      <c r="E19" s="2">
        <f t="shared" si="4"/>
        <v>236</v>
      </c>
      <c r="F19" s="8">
        <f t="shared" si="2"/>
        <v>5.8216654283937069E-6</v>
      </c>
      <c r="G19" s="5">
        <f t="shared" si="3"/>
        <v>2.3037477210358768E-9</v>
      </c>
      <c r="H19" s="5"/>
      <c r="I19" s="2" t="s">
        <v>21</v>
      </c>
      <c r="J19" s="9">
        <f>1-J18</f>
        <v>0.51460066123390136</v>
      </c>
      <c r="K19" s="2"/>
      <c r="L19" s="22" t="s">
        <v>22</v>
      </c>
      <c r="M19" s="22"/>
      <c r="N19" s="22"/>
      <c r="O19" s="22"/>
    </row>
    <row r="20" spans="1:15">
      <c r="A20" s="1">
        <v>43714</v>
      </c>
      <c r="B20" s="2">
        <v>187.490005</v>
      </c>
      <c r="C20" s="5">
        <f t="shared" si="0"/>
        <v>-1.8024161978685345E-2</v>
      </c>
      <c r="D20" s="5">
        <f t="shared" si="1"/>
        <v>3.2487041503388643E-4</v>
      </c>
      <c r="E20" s="2">
        <f t="shared" si="4"/>
        <v>235</v>
      </c>
      <c r="F20" s="8">
        <f t="shared" si="2"/>
        <v>6.1280688719933766E-6</v>
      </c>
      <c r="G20" s="5">
        <f t="shared" si="3"/>
        <v>1.9908282778007286E-9</v>
      </c>
      <c r="H20" s="5"/>
      <c r="I20" s="2"/>
      <c r="J20" s="2"/>
      <c r="K20" s="2"/>
    </row>
    <row r="21" spans="1:15">
      <c r="A21" s="1">
        <v>43717</v>
      </c>
      <c r="B21" s="2">
        <v>188.759995</v>
      </c>
      <c r="C21" s="5">
        <f t="shared" si="0"/>
        <v>6.7508030465756562E-3</v>
      </c>
      <c r="D21" s="5">
        <f t="shared" si="1"/>
        <v>4.5573341773655159E-5</v>
      </c>
      <c r="E21" s="2">
        <f t="shared" si="4"/>
        <v>234</v>
      </c>
      <c r="F21" s="8">
        <f t="shared" si="2"/>
        <v>6.4505988126246055E-6</v>
      </c>
      <c r="G21" s="5">
        <f t="shared" si="3"/>
        <v>2.9397534433247532E-10</v>
      </c>
      <c r="H21" s="5"/>
      <c r="I21" s="2"/>
      <c r="J21" s="2"/>
      <c r="K21" s="2"/>
      <c r="O21">
        <f>+N22*J13</f>
        <v>308.7738589368451</v>
      </c>
    </row>
    <row r="22" spans="1:15">
      <c r="A22" s="1">
        <v>43718</v>
      </c>
      <c r="B22" s="2">
        <v>186.16999799999999</v>
      </c>
      <c r="C22" s="5">
        <f t="shared" si="0"/>
        <v>-1.3816116328587515E-2</v>
      </c>
      <c r="D22" s="5">
        <f t="shared" si="1"/>
        <v>1.9088507040506254E-4</v>
      </c>
      <c r="E22" s="2">
        <f t="shared" si="4"/>
        <v>233</v>
      </c>
      <c r="F22" s="8">
        <f t="shared" si="2"/>
        <v>6.7901040132890589E-6</v>
      </c>
      <c r="G22" s="5">
        <f t="shared" si="3"/>
        <v>1.2961294826343797E-9</v>
      </c>
      <c r="H22" s="5"/>
      <c r="I22" s="2"/>
      <c r="J22" s="2"/>
      <c r="K22" s="2"/>
      <c r="N22">
        <f>+M23*J13</f>
        <v>291.08151757980926</v>
      </c>
    </row>
    <row r="23" spans="1:15">
      <c r="A23" s="1">
        <v>43719</v>
      </c>
      <c r="B23" s="2">
        <v>188.490005</v>
      </c>
      <c r="C23" s="5">
        <f t="shared" si="0"/>
        <v>1.2384757568634979E-2</v>
      </c>
      <c r="D23" s="5">
        <f t="shared" si="1"/>
        <v>1.5338222003386139E-4</v>
      </c>
      <c r="E23" s="2">
        <f t="shared" si="4"/>
        <v>232</v>
      </c>
      <c r="F23" s="8">
        <f t="shared" si="2"/>
        <v>7.147477908725325E-6</v>
      </c>
      <c r="G23" s="5">
        <f t="shared" si="3"/>
        <v>1.0962960292832713E-9</v>
      </c>
      <c r="H23" s="5"/>
      <c r="I23" s="2"/>
      <c r="J23" s="2"/>
      <c r="K23" s="2"/>
      <c r="M23">
        <f>+J13*L24</f>
        <v>274.40292441950112</v>
      </c>
      <c r="O23">
        <f>+M23</f>
        <v>274.40292441950112</v>
      </c>
    </row>
    <row r="24" spans="1:15">
      <c r="A24" s="1">
        <v>43720</v>
      </c>
      <c r="B24" s="2">
        <v>187.470001</v>
      </c>
      <c r="C24" s="5">
        <f t="shared" si="0"/>
        <v>-5.4261436662843363E-3</v>
      </c>
      <c r="D24" s="5">
        <f t="shared" si="1"/>
        <v>2.9443035087157618E-5</v>
      </c>
      <c r="E24" s="2">
        <f t="shared" si="4"/>
        <v>231</v>
      </c>
      <c r="F24" s="8">
        <f t="shared" si="2"/>
        <v>7.5236609565529735E-6</v>
      </c>
      <c r="G24" s="5">
        <f t="shared" si="3"/>
        <v>2.2151941352766703E-10</v>
      </c>
      <c r="H24" s="5"/>
      <c r="I24" s="2"/>
      <c r="J24" s="2"/>
      <c r="K24" s="2"/>
      <c r="L24" s="2">
        <f>+B254</f>
        <v>258.67999300000002</v>
      </c>
      <c r="N24" s="2">
        <f>+L24</f>
        <v>258.67999300000002</v>
      </c>
    </row>
    <row r="25" spans="1:15">
      <c r="A25" s="1">
        <v>43721</v>
      </c>
      <c r="B25" s="2">
        <v>187.19000199999999</v>
      </c>
      <c r="C25" s="5">
        <f t="shared" si="0"/>
        <v>-1.494683445717684E-3</v>
      </c>
      <c r="D25" s="5">
        <f t="shared" si="1"/>
        <v>2.2340786029024891E-6</v>
      </c>
      <c r="E25" s="2">
        <f t="shared" si="4"/>
        <v>230</v>
      </c>
      <c r="F25" s="8">
        <f t="shared" si="2"/>
        <v>7.9196431121610253E-6</v>
      </c>
      <c r="G25" s="5">
        <f t="shared" si="3"/>
        <v>1.7693105219503024E-11</v>
      </c>
      <c r="H25" s="5"/>
      <c r="I25" s="2"/>
      <c r="J25" s="2"/>
      <c r="K25" s="2"/>
      <c r="M25">
        <f>+L24*J14</f>
        <v>243.85796514391873</v>
      </c>
      <c r="O25">
        <f>+M25</f>
        <v>243.85796514391873</v>
      </c>
    </row>
    <row r="26" spans="1:15">
      <c r="A26" s="1">
        <v>43724</v>
      </c>
      <c r="B26" s="2">
        <v>186.220001</v>
      </c>
      <c r="C26" s="5">
        <f t="shared" si="0"/>
        <v>-5.1953786671929264E-3</v>
      </c>
      <c r="D26" s="5">
        <f t="shared" si="1"/>
        <v>2.6991959495523347E-5</v>
      </c>
      <c r="E26" s="2">
        <f t="shared" si="4"/>
        <v>229</v>
      </c>
      <c r="F26" s="8">
        <f t="shared" si="2"/>
        <v>8.3364664338537104E-6</v>
      </c>
      <c r="G26" s="5">
        <f t="shared" si="3"/>
        <v>2.2501756431836931E-10</v>
      </c>
      <c r="H26" s="5"/>
      <c r="I26" s="2"/>
      <c r="J26" s="2"/>
      <c r="K26" s="2"/>
      <c r="N26">
        <f>+M25*J14</f>
        <v>229.88522024636313</v>
      </c>
    </row>
    <row r="27" spans="1:15">
      <c r="A27" s="1">
        <v>43725</v>
      </c>
      <c r="B27" s="2">
        <v>188.08000200000001</v>
      </c>
      <c r="C27" s="5">
        <f t="shared" si="0"/>
        <v>9.938639035210764E-3</v>
      </c>
      <c r="D27" s="5">
        <f t="shared" si="1"/>
        <v>9.877654587221515E-5</v>
      </c>
      <c r="E27" s="2">
        <f t="shared" si="4"/>
        <v>228</v>
      </c>
      <c r="F27" s="8">
        <f t="shared" si="2"/>
        <v>8.7752278251091689E-6</v>
      </c>
      <c r="G27" s="5">
        <f t="shared" si="3"/>
        <v>8.667866938060346E-10</v>
      </c>
      <c r="H27" s="5"/>
      <c r="I27" s="2"/>
      <c r="J27" s="2"/>
      <c r="K27" s="2"/>
      <c r="O27">
        <f>+N26*J14</f>
        <v>216.71309549610083</v>
      </c>
    </row>
    <row r="28" spans="1:15">
      <c r="A28" s="1">
        <v>43726</v>
      </c>
      <c r="B28" s="2">
        <v>188.13999899999999</v>
      </c>
      <c r="C28" s="5">
        <f t="shared" si="0"/>
        <v>3.1894636302747203E-4</v>
      </c>
      <c r="D28" s="5">
        <f t="shared" si="1"/>
        <v>1.0172678248845198E-7</v>
      </c>
      <c r="E28" s="2">
        <f t="shared" si="4"/>
        <v>227</v>
      </c>
      <c r="F28" s="8">
        <f t="shared" si="2"/>
        <v>9.2370819211675474E-6</v>
      </c>
      <c r="G28" s="5">
        <f t="shared" si="3"/>
        <v>9.3965862342262319E-13</v>
      </c>
      <c r="H28" s="5"/>
      <c r="I28" s="2"/>
      <c r="J28" s="2"/>
      <c r="K28" s="2"/>
    </row>
    <row r="29" spans="1:15">
      <c r="A29" s="1">
        <v>43727</v>
      </c>
      <c r="B29" s="2">
        <v>190.13999899999999</v>
      </c>
      <c r="C29" s="5">
        <f t="shared" si="0"/>
        <v>1.0574276442987227E-2</v>
      </c>
      <c r="D29" s="5">
        <f t="shared" si="1"/>
        <v>1.1181532229271461E-4</v>
      </c>
      <c r="E29" s="2">
        <f t="shared" si="4"/>
        <v>226</v>
      </c>
      <c r="F29" s="8">
        <f t="shared" si="2"/>
        <v>9.723244127544787E-6</v>
      </c>
      <c r="G29" s="5">
        <f t="shared" si="3"/>
        <v>1.0872076758521651E-9</v>
      </c>
      <c r="H29" s="5"/>
      <c r="I29" s="2"/>
      <c r="J29" s="2"/>
      <c r="K29" s="2"/>
      <c r="L29">
        <v>0</v>
      </c>
      <c r="M29">
        <v>1</v>
      </c>
      <c r="N29">
        <v>2</v>
      </c>
      <c r="O29">
        <v>3</v>
      </c>
    </row>
    <row r="30" spans="1:15">
      <c r="A30" s="1">
        <v>43728</v>
      </c>
      <c r="B30" s="2">
        <v>189.929993</v>
      </c>
      <c r="C30" s="5">
        <f t="shared" si="0"/>
        <v>-1.1050913031412095E-3</v>
      </c>
      <c r="D30" s="5">
        <f t="shared" si="1"/>
        <v>1.2212267882783365E-6</v>
      </c>
      <c r="E30" s="2">
        <f t="shared" si="4"/>
        <v>225</v>
      </c>
      <c r="F30" s="8">
        <f t="shared" si="2"/>
        <v>1.0234993818468196E-5</v>
      </c>
      <c r="G30" s="5">
        <f t="shared" si="3"/>
        <v>1.2499248628976544E-11</v>
      </c>
      <c r="H30" s="5"/>
      <c r="I30" s="2"/>
      <c r="J30" s="2"/>
      <c r="K30" s="2"/>
    </row>
    <row r="31" spans="1:15">
      <c r="A31" s="1">
        <v>43731</v>
      </c>
      <c r="B31" s="2">
        <v>186.820007</v>
      </c>
      <c r="C31" s="5">
        <f t="shared" si="0"/>
        <v>-1.6509922454536793E-2</v>
      </c>
      <c r="D31" s="5">
        <f t="shared" si="1"/>
        <v>2.7257753945481819E-4</v>
      </c>
      <c r="E31" s="2">
        <f t="shared" si="4"/>
        <v>224</v>
      </c>
      <c r="F31" s="8">
        <f t="shared" si="2"/>
        <v>1.0773677703650732E-5</v>
      </c>
      <c r="G31" s="5">
        <f t="shared" si="3"/>
        <v>2.9366625593403527E-9</v>
      </c>
      <c r="H31" s="5"/>
      <c r="I31" s="2"/>
      <c r="J31" s="2"/>
      <c r="K31" s="2" t="s">
        <v>23</v>
      </c>
      <c r="M31">
        <f>+M23*J18+M25*J19</f>
        <v>258.68446817892385</v>
      </c>
      <c r="N31">
        <f>+N22*J18^2+2*N24*J18*J19+N26*J19^2</f>
        <v>258.68894343526847</v>
      </c>
      <c r="O31">
        <f>+O21*J18^3+3*O23*J18^2*J19+3*O25*J19^2*J18+O27*J19^3</f>
        <v>258.69341876903536</v>
      </c>
    </row>
    <row r="32" spans="1:15">
      <c r="A32" s="1">
        <v>43732</v>
      </c>
      <c r="B32" s="2">
        <v>181.279999</v>
      </c>
      <c r="C32" s="5">
        <f t="shared" si="0"/>
        <v>-3.010283215055588E-2</v>
      </c>
      <c r="D32" s="5">
        <f t="shared" si="1"/>
        <v>9.0618050348454076E-4</v>
      </c>
      <c r="E32" s="2">
        <f t="shared" si="4"/>
        <v>223</v>
      </c>
      <c r="F32" s="8">
        <f t="shared" si="2"/>
        <v>1.1340713372263926E-5</v>
      </c>
      <c r="G32" s="5">
        <f t="shared" si="3"/>
        <v>1.027673335355199E-8</v>
      </c>
      <c r="H32" s="5"/>
      <c r="I32" s="2"/>
      <c r="J32" s="2"/>
      <c r="K32" s="2" t="s">
        <v>25</v>
      </c>
      <c r="M32">
        <f>+M23^2*J18+M25^2*J19</f>
        <v>67150.703816169174</v>
      </c>
      <c r="N32">
        <f>+N22^2*J18^2+2*N24^2*J18*J19+N26^2*J19^2</f>
        <v>67386.896716377945</v>
      </c>
      <c r="O32">
        <f>+O21^2*J18^3+3*O23^2*J18^2*J19+3*O25^2*J19^2*J18+O27^2*J19^3</f>
        <v>67623.920390993255</v>
      </c>
    </row>
    <row r="33" spans="1:19">
      <c r="A33" s="1">
        <v>43733</v>
      </c>
      <c r="B33" s="2">
        <v>182.800003</v>
      </c>
      <c r="C33" s="5">
        <f t="shared" si="0"/>
        <v>8.3498836680601096E-3</v>
      </c>
      <c r="D33" s="5">
        <f t="shared" si="1"/>
        <v>6.9720557270136954E-5</v>
      </c>
      <c r="E33" s="2">
        <f t="shared" si="4"/>
        <v>222</v>
      </c>
      <c r="F33" s="8">
        <f t="shared" si="2"/>
        <v>1.1937593023435714E-5</v>
      </c>
      <c r="G33" s="5">
        <f t="shared" si="3"/>
        <v>8.322956380580371E-10</v>
      </c>
      <c r="H33" s="5"/>
      <c r="I33" s="2"/>
      <c r="J33" s="2"/>
      <c r="K33" s="2" t="s">
        <v>24</v>
      </c>
      <c r="M33">
        <f>+M32-M31^2</f>
        <v>233.04973915651499</v>
      </c>
      <c r="N33">
        <f t="shared" ref="N33:O33" si="5">+N32-N31^2</f>
        <v>466.92726072241203</v>
      </c>
      <c r="O33">
        <f t="shared" si="5"/>
        <v>701.6354765817523</v>
      </c>
    </row>
    <row r="34" spans="1:19">
      <c r="A34" s="1">
        <v>43734</v>
      </c>
      <c r="B34" s="2">
        <v>180.11000100000001</v>
      </c>
      <c r="C34" s="5">
        <f t="shared" si="0"/>
        <v>-1.4824894530299365E-2</v>
      </c>
      <c r="D34" s="5">
        <f t="shared" si="1"/>
        <v>2.1977749783450004E-4</v>
      </c>
      <c r="E34" s="2">
        <f t="shared" si="4"/>
        <v>221</v>
      </c>
      <c r="F34" s="8">
        <f t="shared" si="2"/>
        <v>1.2565887393090226E-5</v>
      </c>
      <c r="G34" s="5">
        <f t="shared" si="3"/>
        <v>2.7616992893234585E-9</v>
      </c>
      <c r="H34" s="5"/>
      <c r="I34" s="2"/>
      <c r="J34" s="2"/>
      <c r="K34" s="2" t="s">
        <v>26</v>
      </c>
      <c r="M34">
        <f>+SQRT(M33)</f>
        <v>15.265966695775115</v>
      </c>
      <c r="N34">
        <f t="shared" ref="N34:O34" si="6">+SQRT(N33)</f>
        <v>21.608499733262651</v>
      </c>
      <c r="O34">
        <f t="shared" si="6"/>
        <v>26.488402680829065</v>
      </c>
    </row>
    <row r="35" spans="1:19">
      <c r="A35" s="1">
        <v>43735</v>
      </c>
      <c r="B35" s="2">
        <v>177.10000600000001</v>
      </c>
      <c r="C35" s="5">
        <f t="shared" si="0"/>
        <v>-1.6853202233177059E-2</v>
      </c>
      <c r="D35" s="5">
        <f t="shared" si="1"/>
        <v>2.8403042551236417E-4</v>
      </c>
      <c r="E35" s="2">
        <f t="shared" si="4"/>
        <v>220</v>
      </c>
      <c r="F35" s="8">
        <f t="shared" si="2"/>
        <v>1.3227249887463397E-5</v>
      </c>
      <c r="G35" s="5">
        <f t="shared" si="3"/>
        <v>3.7569414138945999E-9</v>
      </c>
      <c r="H35" s="5"/>
      <c r="I35" s="2"/>
      <c r="J35" s="2"/>
      <c r="K35" s="2" t="s">
        <v>27</v>
      </c>
      <c r="M35" s="13">
        <f>+M31+M34</f>
        <v>273.95043487469894</v>
      </c>
      <c r="N35" s="13">
        <f t="shared" ref="N35:O35" si="7">+N31+N34</f>
        <v>280.29744316853112</v>
      </c>
      <c r="O35" s="13">
        <f t="shared" si="7"/>
        <v>285.1818214498644</v>
      </c>
      <c r="P35" s="15"/>
      <c r="Q35" s="15"/>
      <c r="R35" s="15"/>
      <c r="S35" s="15"/>
    </row>
    <row r="36" spans="1:19">
      <c r="A36" s="1">
        <v>43738</v>
      </c>
      <c r="B36" s="2">
        <v>178.08000200000001</v>
      </c>
      <c r="C36" s="5">
        <f t="shared" si="0"/>
        <v>5.518320090190521E-3</v>
      </c>
      <c r="D36" s="5">
        <f t="shared" si="1"/>
        <v>3.0451856617800321E-5</v>
      </c>
      <c r="E36" s="2">
        <f t="shared" si="4"/>
        <v>219</v>
      </c>
      <c r="F36" s="8">
        <f t="shared" si="2"/>
        <v>1.3923420934171996E-5</v>
      </c>
      <c r="G36" s="5">
        <f t="shared" si="3"/>
        <v>4.2399401791668506E-10</v>
      </c>
      <c r="H36" s="5"/>
      <c r="I36" s="2"/>
      <c r="J36" s="2"/>
      <c r="K36" s="2" t="s">
        <v>28</v>
      </c>
      <c r="M36" s="14">
        <f>+M31-M34</f>
        <v>243.41850148314873</v>
      </c>
      <c r="N36" s="14">
        <f t="shared" ref="N36:O36" si="8">+N31-N34</f>
        <v>237.08044370200582</v>
      </c>
      <c r="O36" s="14">
        <f t="shared" si="8"/>
        <v>232.20501608820629</v>
      </c>
      <c r="P36" s="15"/>
      <c r="Q36" s="15"/>
      <c r="R36" s="15"/>
      <c r="S36" s="15"/>
    </row>
    <row r="37" spans="1:19">
      <c r="A37" s="1">
        <v>43739</v>
      </c>
      <c r="B37" s="2">
        <v>175.80999800000001</v>
      </c>
      <c r="C37" s="5">
        <f t="shared" si="0"/>
        <v>-1.2829043679361104E-2</v>
      </c>
      <c r="D37" s="5">
        <f t="shared" si="1"/>
        <v>1.6458436172695509E-4</v>
      </c>
      <c r="E37" s="2">
        <f t="shared" si="4"/>
        <v>218</v>
      </c>
      <c r="F37" s="8">
        <f t="shared" si="2"/>
        <v>1.4656232562286311E-5</v>
      </c>
      <c r="G37" s="5">
        <f t="shared" si="3"/>
        <v>2.4121866815857079E-9</v>
      </c>
      <c r="H37" s="5"/>
      <c r="I37" s="2"/>
      <c r="J37" s="2"/>
      <c r="K37" s="2"/>
      <c r="P37" s="15"/>
      <c r="Q37" s="15"/>
      <c r="R37" s="15"/>
      <c r="S37" s="15"/>
    </row>
    <row r="38" spans="1:19">
      <c r="A38" s="1">
        <v>43740</v>
      </c>
      <c r="B38" s="2">
        <v>174.60000600000001</v>
      </c>
      <c r="C38" s="5">
        <f t="shared" si="0"/>
        <v>-6.9061773090185298E-3</v>
      </c>
      <c r="D38" s="5">
        <f t="shared" si="1"/>
        <v>4.769528502360242E-5</v>
      </c>
      <c r="E38" s="2">
        <f t="shared" si="4"/>
        <v>217</v>
      </c>
      <c r="F38" s="8">
        <f t="shared" si="2"/>
        <v>1.5427613223459279E-5</v>
      </c>
      <c r="G38" s="5">
        <f t="shared" si="3"/>
        <v>7.3582440992678795E-10</v>
      </c>
      <c r="H38" s="5"/>
      <c r="I38" s="2"/>
      <c r="J38" s="2"/>
      <c r="K38" s="9"/>
      <c r="L38" s="22" t="s">
        <v>11</v>
      </c>
      <c r="M38" s="22"/>
      <c r="N38" s="22"/>
      <c r="O38" s="22"/>
    </row>
    <row r="39" spans="1:19">
      <c r="A39" s="1">
        <v>43741</v>
      </c>
      <c r="B39" s="2">
        <v>179.38000500000001</v>
      </c>
      <c r="C39" s="5">
        <f t="shared" si="0"/>
        <v>2.700881079388185E-2</v>
      </c>
      <c r="D39" s="5">
        <f t="shared" si="1"/>
        <v>7.2947586049970875E-4</v>
      </c>
      <c r="E39" s="2">
        <f t="shared" si="4"/>
        <v>216</v>
      </c>
      <c r="F39" s="8">
        <f t="shared" si="2"/>
        <v>1.6239592866799238E-5</v>
      </c>
      <c r="G39" s="5">
        <f t="shared" si="3"/>
        <v>1.1846390980673307E-8</v>
      </c>
      <c r="H39" s="5"/>
      <c r="I39" s="2"/>
      <c r="J39" s="2"/>
      <c r="K39" s="9"/>
    </row>
    <row r="40" spans="1:19">
      <c r="A40" s="1">
        <v>43742</v>
      </c>
      <c r="B40" s="2">
        <v>180.449997</v>
      </c>
      <c r="C40" s="5">
        <f t="shared" si="0"/>
        <v>5.9472259000493939E-3</v>
      </c>
      <c r="D40" s="5">
        <f t="shared" si="1"/>
        <v>3.5369495906218325E-5</v>
      </c>
      <c r="E40" s="2">
        <f t="shared" si="4"/>
        <v>215</v>
      </c>
      <c r="F40" s="8">
        <f t="shared" si="2"/>
        <v>1.7094308280841301E-5</v>
      </c>
      <c r="G40" s="5">
        <f t="shared" si="3"/>
        <v>6.0461706675885035E-10</v>
      </c>
      <c r="H40" s="5"/>
      <c r="I40" s="2"/>
      <c r="J40" s="2"/>
      <c r="K40" s="2"/>
      <c r="O40">
        <f>+N41*K13</f>
        <v>310.27193129904168</v>
      </c>
    </row>
    <row r="41" spans="1:19">
      <c r="A41" s="1">
        <v>43745</v>
      </c>
      <c r="B41" s="2">
        <v>179.679993</v>
      </c>
      <c r="C41" s="5">
        <f t="shared" si="0"/>
        <v>-4.2762624317090377E-3</v>
      </c>
      <c r="D41" s="5">
        <f t="shared" si="1"/>
        <v>1.8286420384846092E-5</v>
      </c>
      <c r="E41" s="2">
        <f t="shared" si="4"/>
        <v>214</v>
      </c>
      <c r="F41" s="8">
        <f t="shared" si="2"/>
        <v>1.7994008716675057E-5</v>
      </c>
      <c r="G41" s="5">
        <f t="shared" si="3"/>
        <v>3.2904600780170505E-10</v>
      </c>
      <c r="H41" s="5"/>
      <c r="I41" s="2"/>
      <c r="J41" s="2"/>
      <c r="K41" s="2"/>
      <c r="N41">
        <f>+M42*K13</f>
        <v>292.02224775546546</v>
      </c>
    </row>
    <row r="42" spans="1:19">
      <c r="A42" s="1">
        <v>43746</v>
      </c>
      <c r="B42" s="2">
        <v>177.75</v>
      </c>
      <c r="C42" s="5">
        <f t="shared" si="0"/>
        <v>-1.0799383348634247E-2</v>
      </c>
      <c r="D42" s="5">
        <f t="shared" si="1"/>
        <v>1.1662668071075865E-4</v>
      </c>
      <c r="E42" s="2">
        <f t="shared" si="4"/>
        <v>213</v>
      </c>
      <c r="F42" s="8">
        <f t="shared" si="2"/>
        <v>1.8941061807026376E-5</v>
      </c>
      <c r="G42" s="5">
        <f t="shared" si="3"/>
        <v>2.2090331676908104E-9</v>
      </c>
      <c r="H42" s="5"/>
      <c r="I42" s="2"/>
      <c r="J42" s="2"/>
      <c r="K42" s="2"/>
      <c r="M42">
        <f>+L43*K13</f>
        <v>274.84598051495692</v>
      </c>
      <c r="O42">
        <f>+M42</f>
        <v>274.84598051495692</v>
      </c>
    </row>
    <row r="43" spans="1:19">
      <c r="A43" s="1">
        <v>43747</v>
      </c>
      <c r="B43" s="2">
        <v>179.85000600000001</v>
      </c>
      <c r="C43" s="5">
        <f t="shared" si="0"/>
        <v>1.1745134819416487E-2</v>
      </c>
      <c r="D43" s="5">
        <f t="shared" si="1"/>
        <v>1.3794819192626954E-4</v>
      </c>
      <c r="E43" s="2">
        <f t="shared" si="4"/>
        <v>212</v>
      </c>
      <c r="F43" s="8">
        <f t="shared" si="2"/>
        <v>1.993795979686987E-5</v>
      </c>
      <c r="G43" s="5">
        <f t="shared" si="3"/>
        <v>2.7504055046768507E-9</v>
      </c>
      <c r="H43" s="5"/>
      <c r="I43" s="2" t="s">
        <v>20</v>
      </c>
      <c r="J43" s="6">
        <f>+J18</f>
        <v>0.48539933876609864</v>
      </c>
      <c r="K43" s="2"/>
      <c r="L43" s="2">
        <f>+L24</f>
        <v>258.67999300000002</v>
      </c>
      <c r="N43" s="2">
        <f>+L43</f>
        <v>258.67999300000002</v>
      </c>
    </row>
    <row r="44" spans="1:19">
      <c r="A44" s="1">
        <v>43748</v>
      </c>
      <c r="B44" s="2">
        <v>180.029999</v>
      </c>
      <c r="C44" s="5">
        <f t="shared" si="0"/>
        <v>1.0002946121346484E-3</v>
      </c>
      <c r="D44" s="5">
        <f t="shared" si="1"/>
        <v>1.0005893110656066E-6</v>
      </c>
      <c r="E44" s="2">
        <f t="shared" si="4"/>
        <v>211</v>
      </c>
      <c r="F44" s="8">
        <f t="shared" si="2"/>
        <v>2.0987326101968282E-5</v>
      </c>
      <c r="G44" s="5">
        <f t="shared" si="3"/>
        <v>2.0999694165477665E-11</v>
      </c>
      <c r="H44" s="5"/>
      <c r="I44" s="2" t="s">
        <v>21</v>
      </c>
      <c r="J44" s="6">
        <f>+J19</f>
        <v>0.51460066123390136</v>
      </c>
      <c r="K44" s="2"/>
      <c r="M44" s="4">
        <f>+K14*L43</f>
        <v>243.46486222249331</v>
      </c>
      <c r="O44">
        <f>+M44</f>
        <v>243.46486222249331</v>
      </c>
    </row>
    <row r="45" spans="1:19">
      <c r="A45" s="1">
        <v>43749</v>
      </c>
      <c r="B45" s="2">
        <v>184.19000199999999</v>
      </c>
      <c r="C45" s="5">
        <f t="shared" si="0"/>
        <v>2.2844346274462898E-2</v>
      </c>
      <c r="D45" s="5">
        <f t="shared" si="1"/>
        <v>5.2186415670756687E-4</v>
      </c>
      <c r="E45" s="2">
        <f t="shared" si="4"/>
        <v>210</v>
      </c>
      <c r="F45" s="8">
        <f t="shared" si="2"/>
        <v>2.2091922212598193E-5</v>
      </c>
      <c r="G45" s="5">
        <f t="shared" si="3"/>
        <v>1.1528982355526722E-8</v>
      </c>
      <c r="H45" s="5"/>
      <c r="I45" s="2"/>
      <c r="J45" s="2"/>
      <c r="K45" s="2"/>
      <c r="N45">
        <f>+M44*K14</f>
        <v>229.14466035654192</v>
      </c>
    </row>
    <row r="46" spans="1:19">
      <c r="A46" s="1">
        <v>43752</v>
      </c>
      <c r="B46" s="2">
        <v>183.279999</v>
      </c>
      <c r="C46" s="5">
        <f t="shared" si="0"/>
        <v>-4.9528117002568704E-3</v>
      </c>
      <c r="D46" s="5">
        <f t="shared" si="1"/>
        <v>2.4530343738201352E-5</v>
      </c>
      <c r="E46" s="2">
        <f t="shared" si="4"/>
        <v>209</v>
      </c>
      <c r="F46" s="8">
        <f t="shared" si="2"/>
        <v>2.3254654960629675E-5</v>
      </c>
      <c r="G46" s="5">
        <f t="shared" si="3"/>
        <v>5.7044467969751516E-10</v>
      </c>
      <c r="H46" s="5"/>
      <c r="I46" s="2"/>
      <c r="J46" s="2"/>
      <c r="K46" s="2"/>
      <c r="O46">
        <f>+N45*K14</f>
        <v>215.66674915877817</v>
      </c>
    </row>
    <row r="47" spans="1:19">
      <c r="A47" s="1">
        <v>43753</v>
      </c>
      <c r="B47" s="2">
        <v>188.88999899999999</v>
      </c>
      <c r="C47" s="5">
        <f t="shared" si="0"/>
        <v>3.0149797060534236E-2</v>
      </c>
      <c r="D47" s="5">
        <f t="shared" si="1"/>
        <v>9.0901026279139891E-4</v>
      </c>
      <c r="E47" s="2">
        <f t="shared" si="4"/>
        <v>208</v>
      </c>
      <c r="F47" s="8">
        <f t="shared" si="2"/>
        <v>2.4478584169083869E-5</v>
      </c>
      <c r="G47" s="5">
        <f t="shared" si="3"/>
        <v>2.2251284228300304E-8</v>
      </c>
      <c r="H47" s="5"/>
      <c r="I47" s="2"/>
      <c r="J47" s="2"/>
      <c r="K47" s="2"/>
    </row>
    <row r="48" spans="1:19">
      <c r="A48" s="1">
        <v>43754</v>
      </c>
      <c r="B48" s="2">
        <v>189.550003</v>
      </c>
      <c r="C48" s="5">
        <f t="shared" si="0"/>
        <v>3.4880280396606053E-3</v>
      </c>
      <c r="D48" s="5">
        <f t="shared" si="1"/>
        <v>1.2166339605458606E-5</v>
      </c>
      <c r="E48" s="2">
        <f t="shared" si="4"/>
        <v>207</v>
      </c>
      <c r="F48" s="8">
        <f t="shared" si="2"/>
        <v>2.576693070429881E-5</v>
      </c>
      <c r="G48" s="5">
        <f t="shared" si="3"/>
        <v>3.1348922953881801E-10</v>
      </c>
      <c r="H48" s="5"/>
      <c r="I48" s="2"/>
      <c r="J48" s="2"/>
      <c r="K48" s="2"/>
      <c r="L48">
        <v>0</v>
      </c>
      <c r="M48">
        <v>1</v>
      </c>
      <c r="N48">
        <v>2</v>
      </c>
      <c r="O48">
        <v>3</v>
      </c>
    </row>
    <row r="49" spans="1:15">
      <c r="A49" s="1">
        <v>43755</v>
      </c>
      <c r="B49" s="2">
        <v>190.38999899999999</v>
      </c>
      <c r="C49" s="5">
        <f t="shared" si="0"/>
        <v>4.4217369279061104E-3</v>
      </c>
      <c r="D49" s="5">
        <f t="shared" si="1"/>
        <v>1.9551757459608565E-5</v>
      </c>
      <c r="E49" s="2">
        <f t="shared" si="4"/>
        <v>206</v>
      </c>
      <c r="F49" s="8">
        <f t="shared" si="2"/>
        <v>2.7123084951893486E-5</v>
      </c>
      <c r="G49" s="5">
        <f t="shared" si="3"/>
        <v>5.3030397853578027E-10</v>
      </c>
      <c r="H49" s="5"/>
      <c r="I49" s="2"/>
      <c r="J49" s="2"/>
      <c r="K49" s="2"/>
    </row>
    <row r="50" spans="1:15">
      <c r="A50" s="1">
        <v>43756</v>
      </c>
      <c r="B50" s="2">
        <v>185.85000600000001</v>
      </c>
      <c r="C50" s="5">
        <f t="shared" si="0"/>
        <v>-2.4134665689847599E-2</v>
      </c>
      <c r="D50" s="5">
        <f t="shared" si="1"/>
        <v>5.8248208796070691E-4</v>
      </c>
      <c r="E50" s="2">
        <f t="shared" si="4"/>
        <v>205</v>
      </c>
      <c r="F50" s="8">
        <f t="shared" si="2"/>
        <v>2.8550615738835244E-5</v>
      </c>
      <c r="G50" s="5">
        <f t="shared" si="3"/>
        <v>1.6630222268120572E-8</v>
      </c>
      <c r="H50" s="5"/>
      <c r="I50" s="2"/>
      <c r="J50" s="2"/>
      <c r="K50" s="2" t="s">
        <v>23</v>
      </c>
      <c r="M50">
        <f>+M42*J43+M44*J44</f>
        <v>258.69723629139588</v>
      </c>
      <c r="N50">
        <f>+N41*J43^2+2*N43*J43*J44+N45*J44^2</f>
        <v>258.71448073220836</v>
      </c>
      <c r="O50">
        <f>+O40*J43^3+3*O42*J43^2*J44+3*O44*J44^2*J43+O46*J44^3</f>
        <v>258.73172632251419</v>
      </c>
    </row>
    <row r="51" spans="1:15">
      <c r="A51" s="1">
        <v>43759</v>
      </c>
      <c r="B51" s="2">
        <v>189.759995</v>
      </c>
      <c r="C51" s="5">
        <f t="shared" si="0"/>
        <v>2.082016043292699E-2</v>
      </c>
      <c r="D51" s="5">
        <f t="shared" si="1"/>
        <v>4.3347908045281858E-4</v>
      </c>
      <c r="E51" s="2">
        <f t="shared" si="4"/>
        <v>204</v>
      </c>
      <c r="F51" s="8">
        <f t="shared" si="2"/>
        <v>3.0053279725089732E-5</v>
      </c>
      <c r="G51" s="5">
        <f t="shared" si="3"/>
        <v>1.3027468059823234E-8</v>
      </c>
      <c r="H51" s="5"/>
      <c r="I51" s="2"/>
      <c r="J51" s="2"/>
      <c r="K51" s="2" t="s">
        <v>25</v>
      </c>
      <c r="M51">
        <f>+M42^2*J43+M44^2*J44</f>
        <v>67170.243777562617</v>
      </c>
      <c r="N51">
        <f>+N41^2*J43^2+2*N43^2*J43*J44+N45^2*J44^2</f>
        <v>67426.119803015841</v>
      </c>
      <c r="O51">
        <f>+O40^2*J43^3+3*O42^2*J43^2*J44+3*O44^2*J44^2*J43+O46^2*J44^3</f>
        <v>67682.97055383437</v>
      </c>
    </row>
    <row r="52" spans="1:15">
      <c r="A52" s="1">
        <v>43760</v>
      </c>
      <c r="B52" s="2">
        <v>182.33999600000001</v>
      </c>
      <c r="C52" s="5">
        <f t="shared" si="0"/>
        <v>-3.988703524057198E-2</v>
      </c>
      <c r="D52" s="5">
        <f t="shared" si="1"/>
        <v>1.5909755802826311E-3</v>
      </c>
      <c r="E52" s="2">
        <f t="shared" si="4"/>
        <v>203</v>
      </c>
      <c r="F52" s="8">
        <f t="shared" si="2"/>
        <v>3.1635031289568143E-5</v>
      </c>
      <c r="G52" s="5">
        <f t="shared" si="3"/>
        <v>5.0330562263179868E-8</v>
      </c>
      <c r="H52" s="5"/>
      <c r="I52" s="2"/>
      <c r="J52" s="2"/>
      <c r="K52" s="2" t="s">
        <v>24</v>
      </c>
      <c r="M52">
        <f>+M51-M50^2</f>
        <v>245.9837127563078</v>
      </c>
      <c r="N52">
        <f t="shared" ref="N52" si="9">+N51-N50^2</f>
        <v>492.93726247963787</v>
      </c>
      <c r="O52">
        <f t="shared" ref="O52" si="10">+O51-O50^2</f>
        <v>740.86434800598363</v>
      </c>
    </row>
    <row r="53" spans="1:15">
      <c r="A53" s="1">
        <v>43761</v>
      </c>
      <c r="B53" s="2">
        <v>186.14999399999999</v>
      </c>
      <c r="C53" s="5">
        <f t="shared" si="0"/>
        <v>2.0679713866938641E-2</v>
      </c>
      <c r="D53" s="5">
        <f t="shared" si="1"/>
        <v>4.2765056561845432E-4</v>
      </c>
      <c r="E53" s="2">
        <f t="shared" si="4"/>
        <v>202</v>
      </c>
      <c r="F53" s="8">
        <f t="shared" si="2"/>
        <v>3.3300032936387521E-5</v>
      </c>
      <c r="G53" s="5">
        <f t="shared" si="3"/>
        <v>1.4240777920359281E-8</v>
      </c>
      <c r="H53" s="5"/>
      <c r="I53" s="2"/>
      <c r="J53" s="2"/>
      <c r="K53" s="2" t="s">
        <v>26</v>
      </c>
      <c r="M53">
        <f>+SQRT(M52)</f>
        <v>15.683867914398789</v>
      </c>
      <c r="N53">
        <f t="shared" ref="N53" si="11">+SQRT(N52)</f>
        <v>22.202190488319793</v>
      </c>
      <c r="O53">
        <f t="shared" ref="O53" si="12">+SQRT(O52)</f>
        <v>27.218823413328938</v>
      </c>
    </row>
    <row r="54" spans="1:15">
      <c r="A54" s="1">
        <v>43762</v>
      </c>
      <c r="B54" s="2">
        <v>186.38000500000001</v>
      </c>
      <c r="C54" s="5">
        <f t="shared" si="0"/>
        <v>1.2348590977674849E-3</v>
      </c>
      <c r="D54" s="5">
        <f t="shared" si="1"/>
        <v>1.5248769913391269E-6</v>
      </c>
      <c r="E54" s="2">
        <f t="shared" si="4"/>
        <v>201</v>
      </c>
      <c r="F54" s="8">
        <f t="shared" si="2"/>
        <v>3.505266624882897E-5</v>
      </c>
      <c r="G54" s="5">
        <f t="shared" si="3"/>
        <v>5.3451004247928879E-11</v>
      </c>
      <c r="H54" s="5"/>
      <c r="I54" s="2"/>
      <c r="J54" s="2"/>
      <c r="K54" s="2" t="s">
        <v>27</v>
      </c>
      <c r="M54" s="16">
        <f>+M50+M53</f>
        <v>274.38110420579466</v>
      </c>
      <c r="N54" s="16">
        <f t="shared" ref="N54" si="13">+N50+N53</f>
        <v>280.91667122052814</v>
      </c>
      <c r="O54" s="16">
        <f t="shared" ref="O54" si="14">+O50+O53</f>
        <v>285.95054973584314</v>
      </c>
    </row>
    <row r="55" spans="1:15">
      <c r="A55" s="1">
        <v>43763</v>
      </c>
      <c r="B55" s="2">
        <v>187.88999899999999</v>
      </c>
      <c r="C55" s="5">
        <f t="shared" si="0"/>
        <v>8.0690526987462919E-3</v>
      </c>
      <c r="D55" s="5">
        <f t="shared" si="1"/>
        <v>6.510961145514482E-5</v>
      </c>
      <c r="E55" s="2">
        <f t="shared" si="4"/>
        <v>200</v>
      </c>
      <c r="F55" s="8">
        <f t="shared" si="2"/>
        <v>3.6897543419819962E-5</v>
      </c>
      <c r="G55" s="5">
        <f t="shared" si="3"/>
        <v>2.4023847157138132E-9</v>
      </c>
      <c r="H55" s="5"/>
      <c r="I55" s="2"/>
      <c r="J55" s="2"/>
      <c r="K55" s="2" t="s">
        <v>28</v>
      </c>
      <c r="M55" s="14">
        <f>+M50-M53</f>
        <v>243.01336837699711</v>
      </c>
      <c r="N55" s="14">
        <f t="shared" ref="N55:O55" si="15">+N50-N53</f>
        <v>236.51229024388857</v>
      </c>
      <c r="O55" s="14">
        <f t="shared" si="15"/>
        <v>231.51290290918524</v>
      </c>
    </row>
    <row r="56" spans="1:15">
      <c r="A56" s="1">
        <v>43766</v>
      </c>
      <c r="B56" s="2">
        <v>189.39999399999999</v>
      </c>
      <c r="C56" s="5">
        <f t="shared" si="0"/>
        <v>8.0044691898229145E-3</v>
      </c>
      <c r="D56" s="5">
        <f t="shared" si="1"/>
        <v>6.4071527010824307E-5</v>
      </c>
      <c r="E56" s="2">
        <f t="shared" si="4"/>
        <v>199</v>
      </c>
      <c r="F56" s="8">
        <f t="shared" si="2"/>
        <v>3.8839519389284171E-5</v>
      </c>
      <c r="G56" s="5">
        <f t="shared" si="3"/>
        <v>2.488507315637955E-9</v>
      </c>
      <c r="H56" s="5"/>
      <c r="I56" s="2"/>
      <c r="J56" s="2"/>
      <c r="K56" s="2"/>
    </row>
    <row r="57" spans="1:15">
      <c r="A57" s="1">
        <v>43767</v>
      </c>
      <c r="B57" s="2">
        <v>189.30999800000001</v>
      </c>
      <c r="C57" s="5">
        <f t="shared" si="0"/>
        <v>-4.7527661585475105E-4</v>
      </c>
      <c r="D57" s="5">
        <f t="shared" si="1"/>
        <v>2.2588786157834458E-7</v>
      </c>
      <c r="E57" s="2">
        <f t="shared" si="4"/>
        <v>198</v>
      </c>
      <c r="F57" s="8">
        <f t="shared" si="2"/>
        <v>4.0883704620299135E-5</v>
      </c>
      <c r="G57" s="5">
        <f t="shared" si="3"/>
        <v>9.2351326100800584E-12</v>
      </c>
      <c r="H57" s="5"/>
      <c r="I57" s="2"/>
      <c r="J57" s="2"/>
      <c r="K57" s="2">
        <f>100*L43</f>
        <v>25867.999300000003</v>
      </c>
      <c r="M57">
        <f>+M55*100</f>
        <v>24301.33683769971</v>
      </c>
      <c r="N57">
        <f>100*N55</f>
        <v>23651.229024388856</v>
      </c>
      <c r="O57">
        <f>+O55*100</f>
        <v>23151.290290918525</v>
      </c>
    </row>
    <row r="58" spans="1:15">
      <c r="A58" s="1">
        <v>43768</v>
      </c>
      <c r="B58" s="2">
        <v>188.25</v>
      </c>
      <c r="C58" s="5">
        <f t="shared" si="0"/>
        <v>-5.6150057771333908E-3</v>
      </c>
      <c r="D58" s="5">
        <f t="shared" si="1"/>
        <v>3.1528289877241352E-5</v>
      </c>
      <c r="E58" s="2">
        <f t="shared" si="4"/>
        <v>197</v>
      </c>
      <c r="F58" s="8">
        <f t="shared" si="2"/>
        <v>4.3035478547683296E-5</v>
      </c>
      <c r="G58" s="5">
        <f t="shared" si="3"/>
        <v>1.3568350426571606E-9</v>
      </c>
      <c r="H58" s="5"/>
      <c r="I58" s="2"/>
      <c r="J58" s="2"/>
      <c r="K58" s="2"/>
      <c r="M58" s="2">
        <f>+M57-K57</f>
        <v>-1566.6624623002936</v>
      </c>
      <c r="N58" s="2">
        <f>+N57-K57</f>
        <v>-2216.7702756111466</v>
      </c>
      <c r="O58" s="2">
        <f>+O57-K57</f>
        <v>-2716.7090090814781</v>
      </c>
    </row>
    <row r="59" spans="1:15">
      <c r="A59" s="1">
        <v>43769</v>
      </c>
      <c r="B59" s="2">
        <v>191.64999399999999</v>
      </c>
      <c r="C59" s="5">
        <f t="shared" si="0"/>
        <v>1.7899893839490359E-2</v>
      </c>
      <c r="D59" s="5">
        <f t="shared" si="1"/>
        <v>3.2040619946502492E-4</v>
      </c>
      <c r="E59" s="2">
        <f t="shared" si="4"/>
        <v>196</v>
      </c>
      <c r="F59" s="8">
        <f t="shared" si="2"/>
        <v>4.5300503734403463E-5</v>
      </c>
      <c r="G59" s="5">
        <f t="shared" si="3"/>
        <v>1.4514562235391383E-8</v>
      </c>
      <c r="H59" s="5"/>
      <c r="I59" s="2"/>
      <c r="J59" s="2"/>
      <c r="K59" s="2"/>
    </row>
    <row r="60" spans="1:15">
      <c r="A60" s="1">
        <v>43770</v>
      </c>
      <c r="B60" s="2">
        <v>193.61999499999999</v>
      </c>
      <c r="C60" s="5">
        <f t="shared" si="0"/>
        <v>1.0226688948653233E-2</v>
      </c>
      <c r="D60" s="5">
        <f t="shared" si="1"/>
        <v>1.0458516685250618E-4</v>
      </c>
      <c r="E60" s="2">
        <f t="shared" si="4"/>
        <v>195</v>
      </c>
      <c r="F60" s="8">
        <f t="shared" si="2"/>
        <v>4.7684740773056285E-5</v>
      </c>
      <c r="G60" s="5">
        <f t="shared" si="3"/>
        <v>4.9871165700685963E-9</v>
      </c>
      <c r="H60" s="5"/>
      <c r="I60" s="2"/>
      <c r="J60" s="2"/>
      <c r="K60" s="2">
        <f>3800*L43</f>
        <v>982983.97340000013</v>
      </c>
      <c r="M60" s="17">
        <f>+M55*3800</f>
        <v>923450.79983258899</v>
      </c>
      <c r="N60" s="17">
        <f t="shared" ref="N60:O60" si="16">+N55*3800</f>
        <v>898746.7029267766</v>
      </c>
      <c r="O60" s="17">
        <f t="shared" si="16"/>
        <v>879749.03105490387</v>
      </c>
    </row>
    <row r="61" spans="1:15">
      <c r="A61" s="1">
        <v>43773</v>
      </c>
      <c r="B61" s="2">
        <v>194.720001</v>
      </c>
      <c r="C61" s="5">
        <f t="shared" si="0"/>
        <v>5.6651849066497511E-3</v>
      </c>
      <c r="D61" s="5">
        <f t="shared" si="1"/>
        <v>3.2094320026532152E-5</v>
      </c>
      <c r="E61" s="2">
        <f t="shared" si="4"/>
        <v>194</v>
      </c>
      <c r="F61" s="8">
        <f t="shared" si="2"/>
        <v>5.0194463971638196E-5</v>
      </c>
      <c r="G61" s="5">
        <f t="shared" si="3"/>
        <v>1.6109571902659943E-9</v>
      </c>
      <c r="H61" s="5"/>
      <c r="I61" s="2"/>
      <c r="J61" s="2"/>
      <c r="K61" s="2"/>
      <c r="M61" s="2">
        <f>+M60-K60</f>
        <v>-59533.173567411141</v>
      </c>
      <c r="N61" s="2">
        <f>+N60-K60</f>
        <v>-84237.270473223529</v>
      </c>
      <c r="O61" s="2">
        <f>+O60-K60</f>
        <v>-103234.94234509626</v>
      </c>
    </row>
    <row r="62" spans="1:15">
      <c r="A62" s="1">
        <v>43774</v>
      </c>
      <c r="B62" s="2">
        <v>194.320007</v>
      </c>
      <c r="C62" s="5">
        <f t="shared" si="0"/>
        <v>-2.0563136578251448E-3</v>
      </c>
      <c r="D62" s="5">
        <f t="shared" si="1"/>
        <v>4.2284258593582263E-6</v>
      </c>
      <c r="E62" s="2">
        <f t="shared" si="4"/>
        <v>193</v>
      </c>
      <c r="F62" s="8">
        <f t="shared" si="2"/>
        <v>5.2836277864882315E-5</v>
      </c>
      <c r="G62" s="5">
        <f t="shared" si="3"/>
        <v>2.2341428363610502E-10</v>
      </c>
      <c r="H62" s="5"/>
      <c r="I62" s="2"/>
      <c r="J62" s="2"/>
      <c r="K62" s="2"/>
    </row>
    <row r="63" spans="1:15">
      <c r="A63" s="1">
        <v>43775</v>
      </c>
      <c r="B63" s="2">
        <v>191.550003</v>
      </c>
      <c r="C63" s="5">
        <f t="shared" si="0"/>
        <v>-1.435743390860612E-2</v>
      </c>
      <c r="D63" s="5">
        <f t="shared" si="1"/>
        <v>2.061359084399928E-4</v>
      </c>
      <c r="E63" s="2">
        <f t="shared" si="4"/>
        <v>192</v>
      </c>
      <c r="F63" s="8">
        <f t="shared" si="2"/>
        <v>5.5617134594612968E-5</v>
      </c>
      <c r="G63" s="5">
        <f t="shared" si="3"/>
        <v>1.1464688564489894E-8</v>
      </c>
      <c r="H63" s="5"/>
      <c r="I63" s="2"/>
      <c r="J63" s="2"/>
      <c r="K63" s="2"/>
    </row>
    <row r="64" spans="1:15">
      <c r="A64" s="1">
        <v>43776</v>
      </c>
      <c r="B64" s="2">
        <v>190.41999799999999</v>
      </c>
      <c r="C64" s="5">
        <f t="shared" si="0"/>
        <v>-5.9167384539182254E-3</v>
      </c>
      <c r="D64" s="5">
        <f t="shared" si="1"/>
        <v>3.500779393207463E-5</v>
      </c>
      <c r="E64" s="2">
        <f t="shared" si="4"/>
        <v>191</v>
      </c>
      <c r="F64" s="8">
        <f t="shared" si="2"/>
        <v>5.8544352204855748E-5</v>
      </c>
      <c r="G64" s="5">
        <f t="shared" si="3"/>
        <v>2.049508617874389E-9</v>
      </c>
      <c r="H64" s="5"/>
      <c r="I64" s="2"/>
      <c r="J64" s="2"/>
      <c r="K64" s="2"/>
    </row>
    <row r="65" spans="1:11">
      <c r="A65" s="1">
        <v>43777</v>
      </c>
      <c r="B65" s="2">
        <v>190.83999600000001</v>
      </c>
      <c r="C65" s="5">
        <f t="shared" si="0"/>
        <v>2.2032113334928541E-3</v>
      </c>
      <c r="D65" s="5">
        <f t="shared" si="1"/>
        <v>4.85414018003136E-6</v>
      </c>
      <c r="E65" s="2">
        <f t="shared" si="4"/>
        <v>190</v>
      </c>
      <c r="F65" s="8">
        <f t="shared" si="2"/>
        <v>6.1625633899848161E-5</v>
      </c>
      <c r="G65" s="5">
        <f t="shared" si="3"/>
        <v>2.9913946563315564E-10</v>
      </c>
      <c r="H65" s="5"/>
      <c r="I65" s="2"/>
      <c r="J65" s="2"/>
      <c r="K65" s="2"/>
    </row>
    <row r="66" spans="1:11">
      <c r="A66" s="1">
        <v>43780</v>
      </c>
      <c r="B66" s="2">
        <v>189.61000100000001</v>
      </c>
      <c r="C66" s="5">
        <f t="shared" si="0"/>
        <v>-6.4660233678438756E-3</v>
      </c>
      <c r="D66" s="5">
        <f t="shared" si="1"/>
        <v>4.1809458193503056E-5</v>
      </c>
      <c r="E66" s="2">
        <f t="shared" si="4"/>
        <v>189</v>
      </c>
      <c r="F66" s="8">
        <f t="shared" si="2"/>
        <v>6.4869088315629636E-5</v>
      </c>
      <c r="G66" s="5">
        <f t="shared" si="3"/>
        <v>2.7121414359829747E-9</v>
      </c>
      <c r="H66" s="5"/>
      <c r="I66" s="2"/>
      <c r="J66" s="2"/>
      <c r="K66" s="2"/>
    </row>
    <row r="67" spans="1:11">
      <c r="A67" s="1">
        <v>43781</v>
      </c>
      <c r="B67" s="2">
        <v>194.470001</v>
      </c>
      <c r="C67" s="5">
        <f t="shared" si="0"/>
        <v>2.5308578338876443E-2</v>
      </c>
      <c r="D67" s="5">
        <f t="shared" si="1"/>
        <v>6.4052413753504592E-4</v>
      </c>
      <c r="E67" s="2">
        <f t="shared" si="4"/>
        <v>188</v>
      </c>
      <c r="F67" s="8">
        <f t="shared" si="2"/>
        <v>6.8283250858557529E-5</v>
      </c>
      <c r="G67" s="5">
        <f t="shared" si="3"/>
        <v>4.3737070364266743E-8</v>
      </c>
      <c r="H67" s="5"/>
      <c r="I67" s="2"/>
      <c r="J67" s="2"/>
      <c r="K67" s="2"/>
    </row>
    <row r="68" spans="1:11">
      <c r="A68" s="1">
        <v>43782</v>
      </c>
      <c r="B68" s="2">
        <v>193.19000199999999</v>
      </c>
      <c r="C68" s="5">
        <f t="shared" ref="C68:C131" si="17">+LN(B68/B67)</f>
        <v>-6.603743702006862E-3</v>
      </c>
      <c r="D68" s="5">
        <f t="shared" ref="D68:D131" si="18">+C68^2</f>
        <v>4.3609430881795293E-5</v>
      </c>
      <c r="E68" s="2">
        <f t="shared" si="4"/>
        <v>187</v>
      </c>
      <c r="F68" s="8">
        <f t="shared" ref="F68:F131" si="19">+$J$9^(E68-1)</f>
        <v>7.1877106166902651E-5</v>
      </c>
      <c r="G68" s="5">
        <f t="shared" ref="G68:G131" si="20">+F68*D68</f>
        <v>3.1345196933690034E-9</v>
      </c>
      <c r="H68" s="5"/>
      <c r="I68" s="2"/>
      <c r="J68" s="2"/>
      <c r="K68" s="2"/>
    </row>
    <row r="69" spans="1:11">
      <c r="A69" s="1">
        <v>43783</v>
      </c>
      <c r="B69" s="2">
        <v>193.14999399999999</v>
      </c>
      <c r="C69" s="5">
        <f t="shared" si="17"/>
        <v>-2.0711290861546904E-4</v>
      </c>
      <c r="D69" s="5">
        <f t="shared" si="18"/>
        <v>4.2895756915159633E-8</v>
      </c>
      <c r="E69" s="2">
        <f t="shared" ref="E69:E132" si="21">+E68-1</f>
        <v>186</v>
      </c>
      <c r="F69" s="8">
        <f t="shared" si="19"/>
        <v>7.5660111754634359E-5</v>
      </c>
      <c r="G69" s="5">
        <f t="shared" si="20"/>
        <v>3.2454977620006072E-12</v>
      </c>
      <c r="H69" s="5"/>
      <c r="I69" s="2"/>
      <c r="J69" s="2"/>
      <c r="K69" s="2"/>
    </row>
    <row r="70" spans="1:11">
      <c r="A70" s="1">
        <v>43784</v>
      </c>
      <c r="B70" s="2">
        <v>195.10000600000001</v>
      </c>
      <c r="C70" s="5">
        <f t="shared" si="17"/>
        <v>1.0045220334174916E-2</v>
      </c>
      <c r="D70" s="5">
        <f t="shared" si="18"/>
        <v>1.009064515621212E-4</v>
      </c>
      <c r="E70" s="2">
        <f t="shared" si="21"/>
        <v>185</v>
      </c>
      <c r="F70" s="8">
        <f t="shared" si="19"/>
        <v>7.9642222899615128E-5</v>
      </c>
      <c r="G70" s="5">
        <f t="shared" si="20"/>
        <v>8.0364141073196745E-9</v>
      </c>
      <c r="H70" s="5"/>
      <c r="I70" s="2"/>
      <c r="J70" s="2"/>
      <c r="K70" s="2"/>
    </row>
    <row r="71" spans="1:11">
      <c r="A71" s="1">
        <v>43787</v>
      </c>
      <c r="B71" s="2">
        <v>197.39999399999999</v>
      </c>
      <c r="C71" s="5">
        <f t="shared" si="17"/>
        <v>1.1719818221719164E-2</v>
      </c>
      <c r="D71" s="5">
        <f t="shared" si="18"/>
        <v>1.3735413915014053E-4</v>
      </c>
      <c r="E71" s="2">
        <f t="shared" si="21"/>
        <v>184</v>
      </c>
      <c r="F71" s="8">
        <f t="shared" si="19"/>
        <v>8.3833918841700136E-5</v>
      </c>
      <c r="G71" s="5">
        <f t="shared" si="20"/>
        <v>1.1514935754084468E-8</v>
      </c>
      <c r="H71" s="5"/>
      <c r="I71" s="2"/>
      <c r="J71" s="2"/>
      <c r="K71" s="2"/>
    </row>
    <row r="72" spans="1:11">
      <c r="A72" s="1">
        <v>43788</v>
      </c>
      <c r="B72" s="2">
        <v>199.320007</v>
      </c>
      <c r="C72" s="5">
        <f t="shared" si="17"/>
        <v>9.6795119283652562E-3</v>
      </c>
      <c r="D72" s="5">
        <f t="shared" si="18"/>
        <v>9.3692951171365287E-5</v>
      </c>
      <c r="E72" s="2">
        <f t="shared" si="21"/>
        <v>183</v>
      </c>
      <c r="F72" s="8">
        <f t="shared" si="19"/>
        <v>8.8246230359684339E-5</v>
      </c>
      <c r="G72" s="5">
        <f t="shared" si="20"/>
        <v>8.2680497521469573E-9</v>
      </c>
      <c r="H72" s="5"/>
      <c r="I72" s="2"/>
      <c r="J72" s="2"/>
      <c r="K72" s="2"/>
    </row>
    <row r="73" spans="1:11">
      <c r="A73" s="1">
        <v>43789</v>
      </c>
      <c r="B73" s="2">
        <v>197.509995</v>
      </c>
      <c r="C73" s="5">
        <f t="shared" si="17"/>
        <v>-9.1224178770170153E-3</v>
      </c>
      <c r="D73" s="5">
        <f t="shared" si="18"/>
        <v>8.3218507922919627E-5</v>
      </c>
      <c r="E73" s="2">
        <f t="shared" si="21"/>
        <v>182</v>
      </c>
      <c r="F73" s="8">
        <f t="shared" si="19"/>
        <v>9.2890768799667753E-5</v>
      </c>
      <c r="G73" s="5">
        <f t="shared" si="20"/>
        <v>7.730231179321247E-9</v>
      </c>
      <c r="H73" s="5"/>
      <c r="I73" s="2"/>
      <c r="J73" s="2"/>
      <c r="K73" s="2"/>
    </row>
    <row r="74" spans="1:11">
      <c r="A74" s="1">
        <v>43790</v>
      </c>
      <c r="B74" s="2">
        <v>197.929993</v>
      </c>
      <c r="C74" s="5">
        <f t="shared" si="17"/>
        <v>2.1242068110124417E-3</v>
      </c>
      <c r="D74" s="5">
        <f t="shared" si="18"/>
        <v>4.5122545759516475E-6</v>
      </c>
      <c r="E74" s="2">
        <f t="shared" si="21"/>
        <v>181</v>
      </c>
      <c r="F74" s="8">
        <f t="shared" si="19"/>
        <v>9.7779756631229188E-5</v>
      </c>
      <c r="G74" s="5">
        <f t="shared" si="20"/>
        <v>4.4120715429470234E-10</v>
      </c>
      <c r="H74" s="5"/>
      <c r="I74" s="2"/>
      <c r="J74" s="2"/>
      <c r="K74" s="2"/>
    </row>
    <row r="75" spans="1:11">
      <c r="A75" s="1">
        <v>43791</v>
      </c>
      <c r="B75" s="2">
        <v>198.820007</v>
      </c>
      <c r="C75" s="5">
        <f t="shared" si="17"/>
        <v>4.4865305251193784E-3</v>
      </c>
      <c r="D75" s="5">
        <f t="shared" si="18"/>
        <v>2.0128956152827965E-5</v>
      </c>
      <c r="E75" s="2">
        <f t="shared" si="21"/>
        <v>180</v>
      </c>
      <c r="F75" s="8">
        <f t="shared" si="19"/>
        <v>1.029260596118202E-4</v>
      </c>
      <c r="G75" s="5">
        <f t="shared" si="20"/>
        <v>2.0717941409096863E-9</v>
      </c>
      <c r="H75" s="5"/>
      <c r="I75" s="2"/>
      <c r="J75" s="2"/>
      <c r="K75" s="2"/>
    </row>
    <row r="76" spans="1:11">
      <c r="A76" s="1">
        <v>43794</v>
      </c>
      <c r="B76" s="2">
        <v>199.78999300000001</v>
      </c>
      <c r="C76" s="5">
        <f t="shared" si="17"/>
        <v>4.8668518833443726E-3</v>
      </c>
      <c r="D76" s="5">
        <f t="shared" si="18"/>
        <v>2.3686247254412667E-5</v>
      </c>
      <c r="E76" s="2">
        <f t="shared" si="21"/>
        <v>179</v>
      </c>
      <c r="F76" s="8">
        <f t="shared" si="19"/>
        <v>1.0834322064402127E-4</v>
      </c>
      <c r="G76" s="5">
        <f t="shared" si="20"/>
        <v>2.5662443125136745E-9</v>
      </c>
      <c r="H76" s="5"/>
      <c r="I76" s="2"/>
      <c r="J76" s="2"/>
      <c r="K76" s="2"/>
    </row>
    <row r="77" spans="1:11">
      <c r="A77" s="1">
        <v>43795</v>
      </c>
      <c r="B77" s="2">
        <v>198.970001</v>
      </c>
      <c r="C77" s="5">
        <f t="shared" si="17"/>
        <v>-4.1127152580284791E-3</v>
      </c>
      <c r="D77" s="5">
        <f t="shared" si="18"/>
        <v>1.6914426793620259E-5</v>
      </c>
      <c r="E77" s="2">
        <f t="shared" si="21"/>
        <v>178</v>
      </c>
      <c r="F77" s="8">
        <f t="shared" si="19"/>
        <v>1.1404549541475923E-4</v>
      </c>
      <c r="G77" s="5">
        <f t="shared" si="20"/>
        <v>1.9290141833351002E-9</v>
      </c>
      <c r="H77" s="5"/>
      <c r="I77" s="2"/>
      <c r="J77" s="2"/>
      <c r="K77" s="2"/>
    </row>
    <row r="78" spans="1:11">
      <c r="A78" s="1">
        <v>43796</v>
      </c>
      <c r="B78" s="2">
        <v>202</v>
      </c>
      <c r="C78" s="5">
        <f t="shared" si="17"/>
        <v>1.5113632784165009E-2</v>
      </c>
      <c r="D78" s="5">
        <f t="shared" si="18"/>
        <v>2.2842189593458737E-4</v>
      </c>
      <c r="E78" s="2">
        <f t="shared" si="21"/>
        <v>177</v>
      </c>
      <c r="F78" s="8">
        <f t="shared" si="19"/>
        <v>1.2004788991027288E-4</v>
      </c>
      <c r="G78" s="5">
        <f t="shared" si="20"/>
        <v>2.7421566616251154E-8</v>
      </c>
      <c r="H78" s="5"/>
      <c r="I78" s="2"/>
      <c r="J78" s="2"/>
      <c r="K78" s="2"/>
    </row>
    <row r="79" spans="1:11">
      <c r="A79" s="1">
        <v>43798</v>
      </c>
      <c r="B79" s="2">
        <v>201.63999899999999</v>
      </c>
      <c r="C79" s="5">
        <f t="shared" si="17"/>
        <v>-1.7837731461082219E-3</v>
      </c>
      <c r="D79" s="5">
        <f t="shared" si="18"/>
        <v>3.181846636776824E-6</v>
      </c>
      <c r="E79" s="2">
        <f t="shared" si="21"/>
        <v>176</v>
      </c>
      <c r="F79" s="8">
        <f t="shared" si="19"/>
        <v>1.2636619990555041E-4</v>
      </c>
      <c r="G79" s="5">
        <f t="shared" si="20"/>
        <v>4.0207786817174338E-10</v>
      </c>
      <c r="H79" s="5"/>
      <c r="I79" s="2"/>
      <c r="J79" s="2"/>
      <c r="K79" s="2"/>
    </row>
    <row r="80" spans="1:11">
      <c r="A80" s="1">
        <v>43801</v>
      </c>
      <c r="B80" s="2">
        <v>199.699997</v>
      </c>
      <c r="C80" s="5">
        <f t="shared" si="17"/>
        <v>-9.6676988558609799E-3</v>
      </c>
      <c r="D80" s="5">
        <f t="shared" si="18"/>
        <v>9.3464401167615699E-5</v>
      </c>
      <c r="E80" s="2">
        <f t="shared" si="21"/>
        <v>175</v>
      </c>
      <c r="F80" s="8">
        <f t="shared" si="19"/>
        <v>1.3301705253215831E-4</v>
      </c>
      <c r="G80" s="5">
        <f t="shared" si="20"/>
        <v>1.2432359159999457E-8</v>
      </c>
      <c r="H80" s="5"/>
      <c r="I80" s="2"/>
      <c r="J80" s="2"/>
      <c r="K80" s="2"/>
    </row>
    <row r="81" spans="1:11">
      <c r="A81" s="1">
        <v>43802</v>
      </c>
      <c r="B81" s="2">
        <v>198.820007</v>
      </c>
      <c r="C81" s="5">
        <f t="shared" si="17"/>
        <v>-4.4162974075115371E-3</v>
      </c>
      <c r="D81" s="5">
        <f t="shared" si="18"/>
        <v>1.9503682791593125E-5</v>
      </c>
      <c r="E81" s="2">
        <f t="shared" si="21"/>
        <v>174</v>
      </c>
      <c r="F81" s="8">
        <f t="shared" si="19"/>
        <v>1.4001795003385086E-4</v>
      </c>
      <c r="G81" s="5">
        <f t="shared" si="20"/>
        <v>2.7308656825893631E-9</v>
      </c>
      <c r="H81" s="5"/>
      <c r="I81" s="2"/>
      <c r="J81" s="2"/>
      <c r="K81" s="2"/>
    </row>
    <row r="82" spans="1:11">
      <c r="A82" s="1">
        <v>43803</v>
      </c>
      <c r="B82" s="2">
        <v>198.71000699999999</v>
      </c>
      <c r="C82" s="5">
        <f t="shared" si="17"/>
        <v>-5.5341734678425252E-4</v>
      </c>
      <c r="D82" s="5">
        <f t="shared" si="18"/>
        <v>3.0627075972172163E-7</v>
      </c>
      <c r="E82" s="2">
        <f t="shared" si="21"/>
        <v>173</v>
      </c>
      <c r="F82" s="8">
        <f t="shared" si="19"/>
        <v>1.4738731582510616E-4</v>
      </c>
      <c r="G82" s="5">
        <f t="shared" si="20"/>
        <v>4.5140425191100589E-11</v>
      </c>
      <c r="H82" s="5"/>
      <c r="I82" s="2"/>
      <c r="J82" s="2"/>
      <c r="K82" s="2"/>
    </row>
    <row r="83" spans="1:11">
      <c r="A83" s="1">
        <v>43804</v>
      </c>
      <c r="B83" s="2">
        <v>199.36000100000001</v>
      </c>
      <c r="C83" s="5">
        <f t="shared" si="17"/>
        <v>3.2657299702000186E-3</v>
      </c>
      <c r="D83" s="5">
        <f t="shared" si="18"/>
        <v>1.0664992238262614E-5</v>
      </c>
      <c r="E83" s="2">
        <f t="shared" si="21"/>
        <v>172</v>
      </c>
      <c r="F83" s="8">
        <f t="shared" si="19"/>
        <v>1.5514454297379596E-4</v>
      </c>
      <c r="G83" s="5">
        <f t="shared" si="20"/>
        <v>1.6546153466243346E-9</v>
      </c>
      <c r="H83" s="5"/>
      <c r="I83" s="2"/>
      <c r="J83" s="2"/>
      <c r="K83" s="2"/>
    </row>
    <row r="84" spans="1:11">
      <c r="A84" s="1">
        <v>43805</v>
      </c>
      <c r="B84" s="2">
        <v>201.050003</v>
      </c>
      <c r="C84" s="5">
        <f t="shared" si="17"/>
        <v>8.4414076498043854E-3</v>
      </c>
      <c r="D84" s="5">
        <f t="shared" si="18"/>
        <v>7.1257363110176E-5</v>
      </c>
      <c r="E84" s="2">
        <f t="shared" si="21"/>
        <v>171</v>
      </c>
      <c r="F84" s="8">
        <f t="shared" si="19"/>
        <v>1.6331004523557473E-4</v>
      </c>
      <c r="G84" s="5">
        <f t="shared" si="20"/>
        <v>1.1637043192890617E-8</v>
      </c>
      <c r="H84" s="5"/>
      <c r="I84" s="2"/>
      <c r="J84" s="2"/>
      <c r="K84" s="2"/>
    </row>
    <row r="85" spans="1:11">
      <c r="A85" s="1">
        <v>43808</v>
      </c>
      <c r="B85" s="2">
        <v>201.33999600000001</v>
      </c>
      <c r="C85" s="5">
        <f t="shared" si="17"/>
        <v>1.4413531694410929E-3</v>
      </c>
      <c r="D85" s="5">
        <f t="shared" si="18"/>
        <v>2.0774989590578838E-6</v>
      </c>
      <c r="E85" s="2">
        <f t="shared" si="21"/>
        <v>170</v>
      </c>
      <c r="F85" s="8">
        <f t="shared" si="19"/>
        <v>1.7190531077428917E-4</v>
      </c>
      <c r="G85" s="5">
        <f t="shared" si="20"/>
        <v>3.5713310419010779E-10</v>
      </c>
      <c r="H85" s="5"/>
      <c r="I85" s="2"/>
      <c r="J85" s="2"/>
      <c r="K85" s="2"/>
    </row>
    <row r="86" spans="1:11">
      <c r="A86" s="1">
        <v>43809</v>
      </c>
      <c r="B86" s="2">
        <v>200.86999499999999</v>
      </c>
      <c r="C86" s="5">
        <f t="shared" si="17"/>
        <v>-2.3370936796498487E-3</v>
      </c>
      <c r="D86" s="5">
        <f t="shared" si="18"/>
        <v>5.4620068674592697E-6</v>
      </c>
      <c r="E86" s="2">
        <f t="shared" si="21"/>
        <v>169</v>
      </c>
      <c r="F86" s="8">
        <f t="shared" si="19"/>
        <v>1.8095295870977811E-4</v>
      </c>
      <c r="G86" s="5">
        <f t="shared" si="20"/>
        <v>9.8836630315988167E-10</v>
      </c>
      <c r="H86" s="5"/>
      <c r="I86" s="2"/>
      <c r="J86" s="2"/>
      <c r="K86" s="2"/>
    </row>
    <row r="87" spans="1:11">
      <c r="A87" s="1">
        <v>43810</v>
      </c>
      <c r="B87" s="2">
        <v>202.259995</v>
      </c>
      <c r="C87" s="5">
        <f t="shared" si="17"/>
        <v>6.896065998631953E-3</v>
      </c>
      <c r="D87" s="5">
        <f t="shared" si="18"/>
        <v>4.7555726257487717E-5</v>
      </c>
      <c r="E87" s="2">
        <f t="shared" si="21"/>
        <v>168</v>
      </c>
      <c r="F87" s="8">
        <f t="shared" si="19"/>
        <v>1.9047679864187168E-4</v>
      </c>
      <c r="G87" s="5">
        <f t="shared" si="20"/>
        <v>9.058262494615458E-9</v>
      </c>
      <c r="H87" s="5"/>
      <c r="I87" s="2"/>
      <c r="J87" s="2"/>
      <c r="K87" s="2"/>
    </row>
    <row r="88" spans="1:11">
      <c r="A88" s="1">
        <v>43811</v>
      </c>
      <c r="B88" s="2">
        <v>196.75</v>
      </c>
      <c r="C88" s="5">
        <f t="shared" si="17"/>
        <v>-2.7620086455854863E-2</v>
      </c>
      <c r="D88" s="5">
        <f t="shared" si="18"/>
        <v>7.6286917582889724E-4</v>
      </c>
      <c r="E88" s="2">
        <f t="shared" si="21"/>
        <v>167</v>
      </c>
      <c r="F88" s="8">
        <f t="shared" si="19"/>
        <v>2.0050189330723332E-4</v>
      </c>
      <c r="G88" s="5">
        <f t="shared" si="20"/>
        <v>1.5295671409942256E-7</v>
      </c>
      <c r="H88" s="5"/>
      <c r="I88" s="2"/>
      <c r="J88" s="2"/>
      <c r="K88" s="2"/>
    </row>
    <row r="89" spans="1:11">
      <c r="A89" s="1">
        <v>43812</v>
      </c>
      <c r="B89" s="2">
        <v>194.11000100000001</v>
      </c>
      <c r="C89" s="5">
        <f t="shared" si="17"/>
        <v>-1.35088734627945E-2</v>
      </c>
      <c r="D89" s="5">
        <f t="shared" si="18"/>
        <v>1.8248966223379347E-4</v>
      </c>
      <c r="E89" s="2">
        <f t="shared" si="21"/>
        <v>166</v>
      </c>
      <c r="F89" s="8">
        <f t="shared" si="19"/>
        <v>2.1105462453392982E-4</v>
      </c>
      <c r="G89" s="5">
        <f t="shared" si="20"/>
        <v>3.8515287144076956E-8</v>
      </c>
      <c r="H89" s="5"/>
      <c r="I89" s="2"/>
      <c r="J89" s="2"/>
      <c r="K89" s="2"/>
    </row>
    <row r="90" spans="1:11">
      <c r="A90" s="1">
        <v>43815</v>
      </c>
      <c r="B90" s="2">
        <v>197.91999799999999</v>
      </c>
      <c r="C90" s="5">
        <f t="shared" si="17"/>
        <v>1.9437884704366488E-2</v>
      </c>
      <c r="D90" s="5">
        <f t="shared" si="18"/>
        <v>3.7783136178024467E-4</v>
      </c>
      <c r="E90" s="2">
        <f t="shared" si="21"/>
        <v>165</v>
      </c>
      <c r="F90" s="8">
        <f t="shared" si="19"/>
        <v>2.2216276266729456E-4</v>
      </c>
      <c r="G90" s="5">
        <f t="shared" si="20"/>
        <v>8.3940059155445208E-8</v>
      </c>
      <c r="H90" s="5"/>
      <c r="I90" s="2"/>
      <c r="J90" s="2"/>
      <c r="K90" s="2"/>
    </row>
    <row r="91" spans="1:11">
      <c r="A91" s="1">
        <v>43816</v>
      </c>
      <c r="B91" s="2">
        <v>198.38999899999999</v>
      </c>
      <c r="C91" s="5">
        <f t="shared" si="17"/>
        <v>2.371886775019337E-3</v>
      </c>
      <c r="D91" s="5">
        <f t="shared" si="18"/>
        <v>5.6258468735116313E-6</v>
      </c>
      <c r="E91" s="2">
        <f t="shared" si="21"/>
        <v>164</v>
      </c>
      <c r="F91" s="8">
        <f t="shared" si="19"/>
        <v>2.338555396497837E-4</v>
      </c>
      <c r="G91" s="5">
        <f t="shared" si="20"/>
        <v>1.3156354565921109E-9</v>
      </c>
      <c r="H91" s="5"/>
      <c r="I91" s="2"/>
      <c r="J91" s="2"/>
      <c r="K91" s="2"/>
    </row>
    <row r="92" spans="1:11">
      <c r="A92" s="1">
        <v>43817</v>
      </c>
      <c r="B92" s="2">
        <v>202.5</v>
      </c>
      <c r="C92" s="5">
        <f t="shared" si="17"/>
        <v>2.0505101232489952E-2</v>
      </c>
      <c r="D92" s="5">
        <f t="shared" si="18"/>
        <v>4.2045917655466095E-4</v>
      </c>
      <c r="E92" s="2">
        <f t="shared" si="21"/>
        <v>163</v>
      </c>
      <c r="F92" s="8">
        <f t="shared" si="19"/>
        <v>2.4616372594714081E-4</v>
      </c>
      <c r="G92" s="5">
        <f t="shared" si="20"/>
        <v>1.0350179750936206E-7</v>
      </c>
      <c r="H92" s="5"/>
      <c r="I92" s="2"/>
      <c r="J92" s="2"/>
      <c r="K92" s="2"/>
    </row>
    <row r="93" spans="1:11">
      <c r="A93" s="1">
        <v>43818</v>
      </c>
      <c r="B93" s="2">
        <v>206.05999800000001</v>
      </c>
      <c r="C93" s="5">
        <f t="shared" si="17"/>
        <v>1.7427492264417199E-2</v>
      </c>
      <c r="D93" s="5">
        <f t="shared" si="18"/>
        <v>3.0371748662632133E-4</v>
      </c>
      <c r="E93" s="2">
        <f t="shared" si="21"/>
        <v>162</v>
      </c>
      <c r="F93" s="8">
        <f t="shared" si="19"/>
        <v>2.5911971152330608E-4</v>
      </c>
      <c r="G93" s="5">
        <f t="shared" si="20"/>
        <v>7.8699187519195951E-8</v>
      </c>
      <c r="H93" s="5"/>
      <c r="I93" s="2"/>
      <c r="J93" s="2"/>
      <c r="K93" s="2"/>
    </row>
    <row r="94" spans="1:11">
      <c r="A94" s="1">
        <v>43819</v>
      </c>
      <c r="B94" s="2">
        <v>206.300003</v>
      </c>
      <c r="C94" s="5">
        <f t="shared" si="17"/>
        <v>1.1640558081241906E-3</v>
      </c>
      <c r="D94" s="5">
        <f t="shared" si="18"/>
        <v>1.3550259244276625E-6</v>
      </c>
      <c r="E94" s="2">
        <f t="shared" si="21"/>
        <v>161</v>
      </c>
      <c r="F94" s="8">
        <f t="shared" si="19"/>
        <v>2.7275759107716431E-4</v>
      </c>
      <c r="G94" s="5">
        <f t="shared" si="20"/>
        <v>3.6959360699399693E-10</v>
      </c>
      <c r="H94" s="5"/>
      <c r="I94" s="2"/>
      <c r="J94" s="2"/>
      <c r="K94" s="2"/>
    </row>
    <row r="95" spans="1:11">
      <c r="A95" s="1">
        <v>43822</v>
      </c>
      <c r="B95" s="2">
        <v>206.179993</v>
      </c>
      <c r="C95" s="5">
        <f t="shared" si="17"/>
        <v>-5.8189490181392823E-4</v>
      </c>
      <c r="D95" s="5">
        <f t="shared" si="18"/>
        <v>3.3860167675704117E-7</v>
      </c>
      <c r="E95" s="2">
        <f t="shared" si="21"/>
        <v>160</v>
      </c>
      <c r="F95" s="8">
        <f t="shared" si="19"/>
        <v>2.871132537654361E-4</v>
      </c>
      <c r="G95" s="5">
        <f t="shared" si="20"/>
        <v>9.7217029144146522E-11</v>
      </c>
      <c r="H95" s="5"/>
      <c r="I95" s="2"/>
      <c r="J95" s="2"/>
      <c r="K95" s="2"/>
    </row>
    <row r="96" spans="1:11">
      <c r="A96" s="1">
        <v>43823</v>
      </c>
      <c r="B96" s="2">
        <v>205.11999499999999</v>
      </c>
      <c r="C96" s="5">
        <f t="shared" si="17"/>
        <v>-5.1543903609915691E-3</v>
      </c>
      <c r="D96" s="5">
        <f t="shared" si="18"/>
        <v>2.6567739993482799E-5</v>
      </c>
      <c r="E96" s="2">
        <f t="shared" si="21"/>
        <v>159</v>
      </c>
      <c r="F96" s="8">
        <f t="shared" si="19"/>
        <v>3.0222447764782746E-4</v>
      </c>
      <c r="G96" s="5">
        <f t="shared" si="20"/>
        <v>8.0294213418136331E-9</v>
      </c>
      <c r="H96" s="5"/>
      <c r="I96" s="2"/>
      <c r="J96" s="2"/>
      <c r="K96" s="2"/>
    </row>
    <row r="97" spans="1:11">
      <c r="A97" s="1">
        <v>43825</v>
      </c>
      <c r="B97" s="2">
        <v>207.78999300000001</v>
      </c>
      <c r="C97" s="5">
        <f t="shared" si="17"/>
        <v>1.2932771267600488E-2</v>
      </c>
      <c r="D97" s="5">
        <f t="shared" si="18"/>
        <v>1.6725657266007272E-4</v>
      </c>
      <c r="E97" s="2">
        <f t="shared" si="21"/>
        <v>158</v>
      </c>
      <c r="F97" s="8">
        <f t="shared" si="19"/>
        <v>3.181310291029763E-4</v>
      </c>
      <c r="G97" s="5">
        <f t="shared" si="20"/>
        <v>5.3209505584585667E-8</v>
      </c>
      <c r="H97" s="5"/>
      <c r="I97" s="2"/>
      <c r="J97" s="2"/>
      <c r="K97" s="2"/>
    </row>
    <row r="98" spans="1:11">
      <c r="A98" s="1">
        <v>43826</v>
      </c>
      <c r="B98" s="2">
        <v>208.10000600000001</v>
      </c>
      <c r="C98" s="5">
        <f t="shared" si="17"/>
        <v>1.4908416079502361E-3</v>
      </c>
      <c r="D98" s="5">
        <f t="shared" si="18"/>
        <v>2.2226086999956453E-6</v>
      </c>
      <c r="E98" s="2">
        <f t="shared" si="21"/>
        <v>157</v>
      </c>
      <c r="F98" s="8">
        <f t="shared" si="19"/>
        <v>3.348747674768171E-4</v>
      </c>
      <c r="G98" s="5">
        <f t="shared" si="20"/>
        <v>7.442955716029925E-10</v>
      </c>
      <c r="H98" s="5"/>
      <c r="I98" s="2"/>
      <c r="J98" s="2"/>
      <c r="K98" s="2"/>
    </row>
    <row r="99" spans="1:11">
      <c r="A99" s="1">
        <v>43829</v>
      </c>
      <c r="B99" s="2">
        <v>204.41000399999999</v>
      </c>
      <c r="C99" s="5">
        <f t="shared" si="17"/>
        <v>-1.7890961851480678E-2</v>
      </c>
      <c r="D99" s="5">
        <f t="shared" si="18"/>
        <v>3.2008651597113694E-4</v>
      </c>
      <c r="E99" s="2">
        <f t="shared" si="21"/>
        <v>156</v>
      </c>
      <c r="F99" s="8">
        <f t="shared" si="19"/>
        <v>3.5249975523875493E-4</v>
      </c>
      <c r="G99" s="5">
        <f t="shared" si="20"/>
        <v>1.1283041853505159E-7</v>
      </c>
      <c r="H99" s="5"/>
      <c r="I99" s="2"/>
      <c r="J99" s="2"/>
      <c r="K99" s="2"/>
    </row>
    <row r="100" spans="1:11">
      <c r="A100" s="1">
        <v>43830</v>
      </c>
      <c r="B100" s="2">
        <v>205.25</v>
      </c>
      <c r="C100" s="5">
        <f t="shared" si="17"/>
        <v>4.1009479521376575E-3</v>
      </c>
      <c r="D100" s="5">
        <f t="shared" si="18"/>
        <v>1.6817774106142047E-5</v>
      </c>
      <c r="E100" s="2">
        <f t="shared" si="21"/>
        <v>155</v>
      </c>
      <c r="F100" s="8">
        <f t="shared" si="19"/>
        <v>3.7105237393553149E-4</v>
      </c>
      <c r="G100" s="5">
        <f t="shared" si="20"/>
        <v>6.2402750063955172E-9</v>
      </c>
      <c r="H100" s="5"/>
      <c r="I100" s="2"/>
      <c r="J100" s="2"/>
      <c r="K100" s="2"/>
    </row>
    <row r="101" spans="1:11">
      <c r="A101" s="1">
        <v>43832</v>
      </c>
      <c r="B101" s="2">
        <v>209.779999</v>
      </c>
      <c r="C101" s="5">
        <f t="shared" si="17"/>
        <v>2.1830609434021528E-2</v>
      </c>
      <c r="D101" s="5">
        <f t="shared" si="18"/>
        <v>4.7657550826078971E-4</v>
      </c>
      <c r="E101" s="2">
        <f t="shared" si="21"/>
        <v>154</v>
      </c>
      <c r="F101" s="8">
        <f t="shared" si="19"/>
        <v>3.9058144624792786E-4</v>
      </c>
      <c r="G101" s="5">
        <f t="shared" si="20"/>
        <v>1.8614155126284053E-7</v>
      </c>
      <c r="H101" s="5"/>
      <c r="I101" s="2"/>
      <c r="J101" s="2"/>
      <c r="K101" s="2"/>
    </row>
    <row r="102" spans="1:11">
      <c r="A102" s="1">
        <v>43833</v>
      </c>
      <c r="B102" s="2">
        <v>208.66999799999999</v>
      </c>
      <c r="C102" s="5">
        <f t="shared" si="17"/>
        <v>-5.3053106057773117E-3</v>
      </c>
      <c r="D102" s="5">
        <f t="shared" si="18"/>
        <v>2.8146320623773226E-5</v>
      </c>
      <c r="E102" s="2">
        <f t="shared" si="21"/>
        <v>153</v>
      </c>
      <c r="F102" s="8">
        <f t="shared" si="19"/>
        <v>4.1113836447150307E-4</v>
      </c>
      <c r="G102" s="5">
        <f t="shared" si="20"/>
        <v>1.157203222714866E-8</v>
      </c>
      <c r="H102" s="5"/>
      <c r="I102" s="2"/>
      <c r="J102" s="2"/>
      <c r="K102" s="2"/>
    </row>
    <row r="103" spans="1:11">
      <c r="A103" s="1">
        <v>43836</v>
      </c>
      <c r="B103" s="2">
        <v>212.60000600000001</v>
      </c>
      <c r="C103" s="5">
        <f t="shared" si="17"/>
        <v>1.8658446969078493E-2</v>
      </c>
      <c r="D103" s="5">
        <f t="shared" si="18"/>
        <v>3.4813764329791439E-4</v>
      </c>
      <c r="E103" s="2">
        <f t="shared" si="21"/>
        <v>152</v>
      </c>
      <c r="F103" s="8">
        <f t="shared" si="19"/>
        <v>4.3277722575947689E-4</v>
      </c>
      <c r="G103" s="5">
        <f t="shared" si="20"/>
        <v>1.5066604344891373E-7</v>
      </c>
      <c r="H103" s="5"/>
      <c r="I103" s="2"/>
      <c r="J103" s="2"/>
      <c r="K103" s="2"/>
    </row>
    <row r="104" spans="1:11">
      <c r="A104" s="1">
        <v>43837</v>
      </c>
      <c r="B104" s="2">
        <v>213.05999800000001</v>
      </c>
      <c r="C104" s="5">
        <f t="shared" si="17"/>
        <v>2.161312666163968E-3</v>
      </c>
      <c r="D104" s="5">
        <f t="shared" si="18"/>
        <v>4.6712724409207998E-6</v>
      </c>
      <c r="E104" s="2">
        <f t="shared" si="21"/>
        <v>151</v>
      </c>
      <c r="F104" s="8">
        <f t="shared" si="19"/>
        <v>4.5555497448365983E-4</v>
      </c>
      <c r="G104" s="5">
        <f t="shared" si="20"/>
        <v>2.1280213976298983E-9</v>
      </c>
      <c r="H104" s="5"/>
      <c r="I104" s="2"/>
      <c r="J104" s="2"/>
      <c r="K104" s="2"/>
    </row>
    <row r="105" spans="1:11">
      <c r="A105" s="1">
        <v>43838</v>
      </c>
      <c r="B105" s="2">
        <v>215.220001</v>
      </c>
      <c r="C105" s="5">
        <f t="shared" si="17"/>
        <v>1.0086958622630031E-2</v>
      </c>
      <c r="D105" s="5">
        <f t="shared" si="18"/>
        <v>1.0174673425465032E-4</v>
      </c>
      <c r="E105" s="2">
        <f t="shared" si="21"/>
        <v>150</v>
      </c>
      <c r="F105" s="8">
        <f t="shared" si="19"/>
        <v>4.7953155208806309E-4</v>
      </c>
      <c r="G105" s="5">
        <f t="shared" si="20"/>
        <v>4.8790769397024167E-8</v>
      </c>
      <c r="H105" s="5"/>
      <c r="I105" s="2"/>
      <c r="J105" s="2"/>
      <c r="K105" s="2"/>
    </row>
    <row r="106" spans="1:11">
      <c r="A106" s="1">
        <v>43839</v>
      </c>
      <c r="B106" s="2">
        <v>218.300003</v>
      </c>
      <c r="C106" s="5">
        <f t="shared" si="17"/>
        <v>1.4209511879799644E-2</v>
      </c>
      <c r="D106" s="5">
        <f t="shared" si="18"/>
        <v>2.019102278621672E-4</v>
      </c>
      <c r="E106" s="2">
        <f t="shared" si="21"/>
        <v>149</v>
      </c>
      <c r="F106" s="8">
        <f t="shared" si="19"/>
        <v>5.0477005482953998E-4</v>
      </c>
      <c r="G106" s="5">
        <f t="shared" si="20"/>
        <v>1.0191823678863105E-7</v>
      </c>
      <c r="H106" s="5"/>
      <c r="I106" s="2"/>
      <c r="J106" s="2"/>
      <c r="K106" s="2"/>
    </row>
    <row r="107" spans="1:11">
      <c r="A107" s="1">
        <v>43840</v>
      </c>
      <c r="B107" s="2">
        <v>218.05999800000001</v>
      </c>
      <c r="C107" s="5">
        <f t="shared" si="17"/>
        <v>-1.1000321920061101E-3</v>
      </c>
      <c r="D107" s="5">
        <f t="shared" si="18"/>
        <v>1.2100708234497675E-6</v>
      </c>
      <c r="E107" s="2">
        <f t="shared" si="21"/>
        <v>148</v>
      </c>
      <c r="F107" s="8">
        <f t="shared" si="19"/>
        <v>5.3133689982056841E-4</v>
      </c>
      <c r="G107" s="5">
        <f t="shared" si="20"/>
        <v>6.4295527989512186E-10</v>
      </c>
      <c r="H107" s="5"/>
      <c r="I107" s="2"/>
      <c r="J107" s="2"/>
      <c r="K107" s="2"/>
    </row>
    <row r="108" spans="1:11">
      <c r="A108" s="1">
        <v>43843</v>
      </c>
      <c r="B108" s="2">
        <v>221.91000399999999</v>
      </c>
      <c r="C108" s="5">
        <f t="shared" si="17"/>
        <v>1.7501667186763239E-2</v>
      </c>
      <c r="D108" s="5">
        <f t="shared" si="18"/>
        <v>3.0630835431622505E-4</v>
      </c>
      <c r="E108" s="2">
        <f t="shared" si="21"/>
        <v>147</v>
      </c>
      <c r="F108" s="8">
        <f t="shared" si="19"/>
        <v>5.5930199981112474E-4</v>
      </c>
      <c r="G108" s="5">
        <f t="shared" si="20"/>
        <v>1.7131887512791923E-7</v>
      </c>
      <c r="H108" s="5"/>
      <c r="I108" s="2"/>
      <c r="J108" s="2"/>
      <c r="K108" s="2"/>
    </row>
    <row r="109" spans="1:11">
      <c r="A109" s="1">
        <v>43844</v>
      </c>
      <c r="B109" s="2">
        <v>219.05999800000001</v>
      </c>
      <c r="C109" s="5">
        <f t="shared" si="17"/>
        <v>-1.2926256527529639E-2</v>
      </c>
      <c r="D109" s="5">
        <f t="shared" si="18"/>
        <v>1.6708810781550259E-4</v>
      </c>
      <c r="E109" s="2">
        <f t="shared" si="21"/>
        <v>146</v>
      </c>
      <c r="F109" s="8">
        <f t="shared" si="19"/>
        <v>5.887389471696049E-4</v>
      </c>
      <c r="G109" s="5">
        <f t="shared" si="20"/>
        <v>9.837127667986043E-8</v>
      </c>
      <c r="H109" s="5"/>
      <c r="I109" s="2"/>
      <c r="J109" s="2"/>
      <c r="K109" s="2"/>
    </row>
    <row r="110" spans="1:11">
      <c r="A110" s="1">
        <v>43845</v>
      </c>
      <c r="B110" s="2">
        <v>221.14999399999999</v>
      </c>
      <c r="C110" s="5">
        <f t="shared" si="17"/>
        <v>9.4955214177470781E-3</v>
      </c>
      <c r="D110" s="5">
        <f t="shared" si="18"/>
        <v>9.0164926994893484E-5</v>
      </c>
      <c r="E110" s="2">
        <f t="shared" si="21"/>
        <v>145</v>
      </c>
      <c r="F110" s="8">
        <f t="shared" si="19"/>
        <v>6.1972520754695261E-4</v>
      </c>
      <c r="G110" s="5">
        <f t="shared" si="20"/>
        <v>5.5877478095366194E-8</v>
      </c>
      <c r="H110" s="5"/>
      <c r="I110" s="2"/>
      <c r="J110" s="2"/>
      <c r="K110" s="2"/>
    </row>
    <row r="111" spans="1:11">
      <c r="A111" s="1">
        <v>43846</v>
      </c>
      <c r="B111" s="2">
        <v>221.770004</v>
      </c>
      <c r="C111" s="5">
        <f t="shared" si="17"/>
        <v>2.7996496332134912E-3</v>
      </c>
      <c r="D111" s="5">
        <f t="shared" si="18"/>
        <v>7.8380380687524352E-6</v>
      </c>
      <c r="E111" s="2">
        <f t="shared" si="21"/>
        <v>144</v>
      </c>
      <c r="F111" s="8">
        <f t="shared" si="19"/>
        <v>6.5234232373363428E-4</v>
      </c>
      <c r="G111" s="5">
        <f t="shared" si="20"/>
        <v>5.1130839672826505E-9</v>
      </c>
      <c r="H111" s="5"/>
      <c r="I111" s="2"/>
      <c r="J111" s="2"/>
      <c r="K111" s="2"/>
    </row>
    <row r="112" spans="1:11">
      <c r="A112" s="1">
        <v>43847</v>
      </c>
      <c r="B112" s="2">
        <v>222.13999899999999</v>
      </c>
      <c r="C112" s="5">
        <f t="shared" si="17"/>
        <v>1.6669824206661157E-3</v>
      </c>
      <c r="D112" s="5">
        <f t="shared" si="18"/>
        <v>2.7788303908098625E-6</v>
      </c>
      <c r="E112" s="2">
        <f t="shared" si="21"/>
        <v>143</v>
      </c>
      <c r="F112" s="8">
        <f t="shared" si="19"/>
        <v>6.8667613024593079E-4</v>
      </c>
      <c r="G112" s="5">
        <f t="shared" si="20"/>
        <v>1.908156499371104E-9</v>
      </c>
      <c r="H112" s="5"/>
      <c r="I112" s="2"/>
      <c r="J112" s="2"/>
      <c r="K112" s="2"/>
    </row>
    <row r="113" spans="1:11">
      <c r="A113" s="1">
        <v>43851</v>
      </c>
      <c r="B113" s="2">
        <v>221.44000199999999</v>
      </c>
      <c r="C113" s="5">
        <f t="shared" si="17"/>
        <v>-3.1561277762116903E-3</v>
      </c>
      <c r="D113" s="5">
        <f t="shared" si="18"/>
        <v>9.9611425397749492E-6</v>
      </c>
      <c r="E113" s="2">
        <f t="shared" si="21"/>
        <v>142</v>
      </c>
      <c r="F113" s="8">
        <f t="shared" si="19"/>
        <v>7.2281697920624293E-4</v>
      </c>
      <c r="G113" s="5">
        <f t="shared" si="20"/>
        <v>7.2000829600429313E-9</v>
      </c>
      <c r="H113" s="5"/>
      <c r="I113" s="2"/>
      <c r="J113" s="2"/>
      <c r="K113" s="2"/>
    </row>
    <row r="114" spans="1:11">
      <c r="A114" s="1">
        <v>43852</v>
      </c>
      <c r="B114" s="2">
        <v>221.320007</v>
      </c>
      <c r="C114" s="5">
        <f t="shared" si="17"/>
        <v>-5.4203180277675089E-4</v>
      </c>
      <c r="D114" s="5">
        <f t="shared" si="18"/>
        <v>2.937984752214146E-7</v>
      </c>
      <c r="E114" s="2">
        <f t="shared" si="21"/>
        <v>141</v>
      </c>
      <c r="F114" s="8">
        <f t="shared" si="19"/>
        <v>7.608599781118347E-4</v>
      </c>
      <c r="G114" s="5">
        <f t="shared" si="20"/>
        <v>2.2353950142625592E-10</v>
      </c>
      <c r="H114" s="5"/>
      <c r="I114" s="2"/>
      <c r="J114" s="2"/>
      <c r="K114" s="2"/>
    </row>
    <row r="115" spans="1:11">
      <c r="A115" s="1">
        <v>43853</v>
      </c>
      <c r="B115" s="2">
        <v>219.759995</v>
      </c>
      <c r="C115" s="5">
        <f t="shared" si="17"/>
        <v>-7.073630623394926E-3</v>
      </c>
      <c r="D115" s="5">
        <f t="shared" si="18"/>
        <v>5.0036250196230487E-5</v>
      </c>
      <c r="E115" s="2">
        <f t="shared" si="21"/>
        <v>140</v>
      </c>
      <c r="F115" s="8">
        <f t="shared" si="19"/>
        <v>8.0090524011772082E-4</v>
      </c>
      <c r="G115" s="5">
        <f t="shared" si="20"/>
        <v>4.0074294978002333E-8</v>
      </c>
      <c r="H115" s="5"/>
      <c r="I115" s="2"/>
      <c r="J115" s="2"/>
      <c r="K115" s="2"/>
    </row>
    <row r="116" spans="1:11">
      <c r="A116" s="1">
        <v>43854</v>
      </c>
      <c r="B116" s="2">
        <v>217.94000199999999</v>
      </c>
      <c r="C116" s="5">
        <f t="shared" si="17"/>
        <v>-8.3162143093473868E-3</v>
      </c>
      <c r="D116" s="5">
        <f t="shared" si="18"/>
        <v>6.9159420438994241E-5</v>
      </c>
      <c r="E116" s="2">
        <f t="shared" si="21"/>
        <v>139</v>
      </c>
      <c r="F116" s="8">
        <f t="shared" si="19"/>
        <v>8.4305814749233772E-4</v>
      </c>
      <c r="G116" s="5">
        <f t="shared" si="20"/>
        <v>5.8305412876942201E-8</v>
      </c>
      <c r="H116" s="5"/>
      <c r="I116" s="2"/>
      <c r="J116" s="2"/>
      <c r="K116" s="2"/>
    </row>
    <row r="117" spans="1:11">
      <c r="A117" s="1">
        <v>43857</v>
      </c>
      <c r="B117" s="2">
        <v>214.86999499999999</v>
      </c>
      <c r="C117" s="5">
        <f t="shared" si="17"/>
        <v>-1.4186633905825209E-2</v>
      </c>
      <c r="D117" s="5">
        <f t="shared" si="18"/>
        <v>2.0126058157790943E-4</v>
      </c>
      <c r="E117" s="2">
        <f t="shared" si="21"/>
        <v>138</v>
      </c>
      <c r="F117" s="8">
        <f t="shared" si="19"/>
        <v>8.8742962893930278E-4</v>
      </c>
      <c r="G117" s="5">
        <f t="shared" si="20"/>
        <v>1.7860460322979243E-7</v>
      </c>
      <c r="H117" s="5"/>
      <c r="I117" s="2"/>
      <c r="J117" s="2"/>
      <c r="K117" s="2"/>
    </row>
    <row r="118" spans="1:11">
      <c r="A118" s="1">
        <v>43858</v>
      </c>
      <c r="B118" s="2">
        <v>217.78999300000001</v>
      </c>
      <c r="C118" s="5">
        <f t="shared" si="17"/>
        <v>1.3498092801711124E-2</v>
      </c>
      <c r="D118" s="5">
        <f t="shared" si="18"/>
        <v>1.8219850928360566E-4</v>
      </c>
      <c r="E118" s="2">
        <f t="shared" si="21"/>
        <v>137</v>
      </c>
      <c r="F118" s="8">
        <f t="shared" si="19"/>
        <v>9.3413645151505561E-4</v>
      </c>
      <c r="G118" s="5">
        <f t="shared" si="20"/>
        <v>1.7019826893352032E-7</v>
      </c>
      <c r="H118" s="5"/>
      <c r="I118" s="2"/>
      <c r="J118" s="2"/>
      <c r="K118" s="2"/>
    </row>
    <row r="119" spans="1:11">
      <c r="A119" s="1">
        <v>43859</v>
      </c>
      <c r="B119" s="2">
        <v>223.229996</v>
      </c>
      <c r="C119" s="5">
        <f t="shared" si="17"/>
        <v>2.4671348537077167E-2</v>
      </c>
      <c r="D119" s="5">
        <f t="shared" si="18"/>
        <v>6.086754386379397E-4</v>
      </c>
      <c r="E119" s="2">
        <f t="shared" si="21"/>
        <v>136</v>
      </c>
      <c r="F119" s="8">
        <f t="shared" si="19"/>
        <v>9.8330152791058483E-4</v>
      </c>
      <c r="G119" s="5">
        <f t="shared" si="20"/>
        <v>5.9851148881433157E-7</v>
      </c>
      <c r="H119" s="5"/>
      <c r="I119" s="2"/>
      <c r="J119" s="2"/>
      <c r="K119" s="2"/>
    </row>
    <row r="120" spans="1:11">
      <c r="A120" s="1">
        <v>43860</v>
      </c>
      <c r="B120" s="2">
        <v>209.529999</v>
      </c>
      <c r="C120" s="5">
        <f t="shared" si="17"/>
        <v>-6.3335689730110445E-2</v>
      </c>
      <c r="D120" s="5">
        <f t="shared" si="18"/>
        <v>4.0114095935888175E-3</v>
      </c>
      <c r="E120" s="2">
        <f t="shared" si="21"/>
        <v>135</v>
      </c>
      <c r="F120" s="8">
        <f t="shared" si="19"/>
        <v>1.0350542399058787E-3</v>
      </c>
      <c r="G120" s="5">
        <f t="shared" si="20"/>
        <v>4.1520265078432229E-6</v>
      </c>
      <c r="H120" s="5"/>
      <c r="I120" s="2"/>
      <c r="J120" s="2"/>
      <c r="K120" s="2"/>
    </row>
    <row r="121" spans="1:11">
      <c r="A121" s="1">
        <v>43861</v>
      </c>
      <c r="B121" s="2">
        <v>201.91000399999999</v>
      </c>
      <c r="C121" s="5">
        <f t="shared" si="17"/>
        <v>-3.7044849055341042E-2</v>
      </c>
      <c r="D121" s="5">
        <f t="shared" si="18"/>
        <v>1.3723208415330021E-3</v>
      </c>
      <c r="E121" s="2">
        <f t="shared" si="21"/>
        <v>134</v>
      </c>
      <c r="F121" s="8">
        <f t="shared" si="19"/>
        <v>1.0895307788482936E-3</v>
      </c>
      <c r="G121" s="5">
        <f t="shared" si="20"/>
        <v>1.4951857953051975E-6</v>
      </c>
      <c r="H121" s="5"/>
      <c r="I121" s="2"/>
      <c r="J121" s="2"/>
      <c r="K121" s="2"/>
    </row>
    <row r="122" spans="1:11">
      <c r="A122" s="1">
        <v>43864</v>
      </c>
      <c r="B122" s="2">
        <v>204.19000199999999</v>
      </c>
      <c r="C122" s="5">
        <f t="shared" si="17"/>
        <v>1.1228869356653022E-2</v>
      </c>
      <c r="D122" s="5">
        <f t="shared" si="18"/>
        <v>1.2608750702878125E-4</v>
      </c>
      <c r="E122" s="2">
        <f t="shared" si="21"/>
        <v>133</v>
      </c>
      <c r="F122" s="8">
        <f t="shared" si="19"/>
        <v>1.1468745040508353E-3</v>
      </c>
      <c r="G122" s="5">
        <f t="shared" si="20"/>
        <v>1.4460654709063972E-7</v>
      </c>
      <c r="H122" s="5"/>
      <c r="I122" s="2"/>
      <c r="J122" s="2"/>
      <c r="K122" s="2"/>
    </row>
    <row r="123" spans="1:11">
      <c r="A123" s="1">
        <v>43865</v>
      </c>
      <c r="B123" s="2">
        <v>209.83000200000001</v>
      </c>
      <c r="C123" s="5">
        <f t="shared" si="17"/>
        <v>2.7246745868386792E-2</v>
      </c>
      <c r="D123" s="5">
        <f t="shared" si="18"/>
        <v>7.4238516041645272E-4</v>
      </c>
      <c r="E123" s="2">
        <f t="shared" si="21"/>
        <v>132</v>
      </c>
      <c r="F123" s="8">
        <f t="shared" si="19"/>
        <v>1.2072363200535108E-3</v>
      </c>
      <c r="G123" s="5">
        <f t="shared" si="20"/>
        <v>8.962343291234937E-7</v>
      </c>
      <c r="H123" s="5"/>
      <c r="I123" s="2"/>
      <c r="J123" s="2"/>
      <c r="K123" s="2"/>
    </row>
    <row r="124" spans="1:11">
      <c r="A124" s="1">
        <v>43866</v>
      </c>
      <c r="B124" s="2">
        <v>210.11000100000001</v>
      </c>
      <c r="C124" s="5">
        <f t="shared" si="17"/>
        <v>1.3335192622405123E-3</v>
      </c>
      <c r="D124" s="5">
        <f t="shared" si="18"/>
        <v>1.7782736227664803E-6</v>
      </c>
      <c r="E124" s="2">
        <f t="shared" si="21"/>
        <v>131</v>
      </c>
      <c r="F124" s="8">
        <f t="shared" si="19"/>
        <v>1.2707750737405378E-3</v>
      </c>
      <c r="G124" s="5">
        <f t="shared" si="20"/>
        <v>2.2597857941019272E-9</v>
      </c>
      <c r="H124" s="5"/>
      <c r="I124" s="2"/>
      <c r="J124" s="2"/>
      <c r="K124" s="2"/>
    </row>
    <row r="125" spans="1:11">
      <c r="A125" s="1">
        <v>43867</v>
      </c>
      <c r="B125" s="2">
        <v>210.85000600000001</v>
      </c>
      <c r="C125" s="5">
        <f t="shared" si="17"/>
        <v>3.5158007884474062E-3</v>
      </c>
      <c r="D125" s="5">
        <f t="shared" si="18"/>
        <v>1.2360855184047404E-5</v>
      </c>
      <c r="E125" s="2">
        <f t="shared" si="21"/>
        <v>130</v>
      </c>
      <c r="F125" s="8">
        <f t="shared" si="19"/>
        <v>1.3376579723584608E-3</v>
      </c>
      <c r="G125" s="5">
        <f t="shared" si="20"/>
        <v>1.6534596482109418E-8</v>
      </c>
      <c r="H125" s="5"/>
      <c r="I125" s="2"/>
      <c r="J125" s="2"/>
      <c r="K125" s="2"/>
    </row>
    <row r="126" spans="1:11">
      <c r="A126" s="1">
        <v>43868</v>
      </c>
      <c r="B126" s="2">
        <v>212.33000200000001</v>
      </c>
      <c r="C126" s="5">
        <f t="shared" si="17"/>
        <v>6.9946689641856054E-3</v>
      </c>
      <c r="D126" s="5">
        <f t="shared" si="18"/>
        <v>4.892539391854133E-5</v>
      </c>
      <c r="E126" s="2">
        <f t="shared" si="21"/>
        <v>129</v>
      </c>
      <c r="F126" s="8">
        <f t="shared" si="19"/>
        <v>1.4080610235352219E-3</v>
      </c>
      <c r="G126" s="5">
        <f t="shared" si="20"/>
        <v>6.8889940237805225E-8</v>
      </c>
      <c r="H126" s="5"/>
      <c r="I126" s="2"/>
      <c r="J126" s="2"/>
      <c r="K126" s="2"/>
    </row>
    <row r="127" spans="1:11">
      <c r="A127" s="1">
        <v>43871</v>
      </c>
      <c r="B127" s="2">
        <v>213.05999800000001</v>
      </c>
      <c r="C127" s="5">
        <f t="shared" si="17"/>
        <v>3.4321291830219291E-3</v>
      </c>
      <c r="D127" s="5">
        <f t="shared" si="18"/>
        <v>1.1779510728950775E-5</v>
      </c>
      <c r="E127" s="2">
        <f t="shared" si="21"/>
        <v>128</v>
      </c>
      <c r="F127" s="8">
        <f t="shared" si="19"/>
        <v>1.4821694984581285E-3</v>
      </c>
      <c r="G127" s="5">
        <f t="shared" si="20"/>
        <v>1.7459231509211113E-8</v>
      </c>
      <c r="H127" s="5"/>
      <c r="I127" s="2"/>
      <c r="J127" s="2"/>
      <c r="K127" s="2"/>
    </row>
    <row r="128" spans="1:11">
      <c r="A128" s="1">
        <v>43872</v>
      </c>
      <c r="B128" s="2">
        <v>207.19000199999999</v>
      </c>
      <c r="C128" s="5">
        <f t="shared" si="17"/>
        <v>-2.7937550470657727E-2</v>
      </c>
      <c r="D128" s="5">
        <f t="shared" si="18"/>
        <v>7.8050672630054774E-4</v>
      </c>
      <c r="E128" s="2">
        <f t="shared" si="21"/>
        <v>127</v>
      </c>
      <c r="F128" s="8">
        <f t="shared" si="19"/>
        <v>1.5601784194296088E-3</v>
      </c>
      <c r="G128" s="5">
        <f t="shared" si="20"/>
        <v>1.2177297505937668E-6</v>
      </c>
      <c r="H128" s="5"/>
      <c r="I128" s="2"/>
      <c r="J128" s="2"/>
      <c r="K128" s="2"/>
    </row>
    <row r="129" spans="1:11">
      <c r="A129" s="1">
        <v>43873</v>
      </c>
      <c r="B129" s="2">
        <v>210.759995</v>
      </c>
      <c r="C129" s="5">
        <f t="shared" si="17"/>
        <v>1.7083765292051446E-2</v>
      </c>
      <c r="D129" s="5">
        <f t="shared" si="18"/>
        <v>2.9185503655390166E-4</v>
      </c>
      <c r="E129" s="2">
        <f t="shared" si="21"/>
        <v>126</v>
      </c>
      <c r="F129" s="8">
        <f t="shared" si="19"/>
        <v>1.6422930730837987E-3</v>
      </c>
      <c r="G129" s="5">
        <f t="shared" si="20"/>
        <v>4.7931150487709152E-7</v>
      </c>
      <c r="H129" s="5"/>
      <c r="I129" s="2"/>
      <c r="J129" s="2"/>
      <c r="K129" s="2"/>
    </row>
    <row r="130" spans="1:11">
      <c r="A130" s="1">
        <v>43874</v>
      </c>
      <c r="B130" s="2">
        <v>213.13999899999999</v>
      </c>
      <c r="C130" s="5">
        <f t="shared" si="17"/>
        <v>1.1229200483640176E-2</v>
      </c>
      <c r="D130" s="5">
        <f t="shared" si="18"/>
        <v>1.2609494350178477E-4</v>
      </c>
      <c r="E130" s="2">
        <f t="shared" si="21"/>
        <v>125</v>
      </c>
      <c r="F130" s="8">
        <f t="shared" si="19"/>
        <v>1.7287295506145249E-3</v>
      </c>
      <c r="G130" s="5">
        <f t="shared" si="20"/>
        <v>2.1798405501460429E-7</v>
      </c>
      <c r="H130" s="5"/>
      <c r="I130" s="2"/>
      <c r="J130" s="2"/>
      <c r="K130" s="2"/>
    </row>
    <row r="131" spans="1:11">
      <c r="A131" s="1">
        <v>43875</v>
      </c>
      <c r="B131" s="2">
        <v>214.179993</v>
      </c>
      <c r="C131" s="5">
        <f t="shared" si="17"/>
        <v>4.8675281888800638E-3</v>
      </c>
      <c r="D131" s="5">
        <f t="shared" si="18"/>
        <v>2.3692830669542035E-5</v>
      </c>
      <c r="E131" s="2">
        <f t="shared" si="21"/>
        <v>124</v>
      </c>
      <c r="F131" s="8">
        <f t="shared" si="19"/>
        <v>1.8197153164363424E-3</v>
      </c>
      <c r="G131" s="5">
        <f t="shared" si="20"/>
        <v>4.311420685909836E-8</v>
      </c>
      <c r="H131" s="5"/>
      <c r="I131" s="2"/>
      <c r="J131" s="2"/>
      <c r="K131" s="2"/>
    </row>
    <row r="132" spans="1:11">
      <c r="A132" s="1">
        <v>43879</v>
      </c>
      <c r="B132" s="2">
        <v>217.800003</v>
      </c>
      <c r="C132" s="5">
        <f t="shared" ref="C132:C195" si="22">+LN(B132/B131)</f>
        <v>1.6760473983026478E-2</v>
      </c>
      <c r="D132" s="5">
        <f t="shared" ref="D132:D195" si="23">+C132^2</f>
        <v>2.8091348813570746E-4</v>
      </c>
      <c r="E132" s="2">
        <f t="shared" si="21"/>
        <v>123</v>
      </c>
      <c r="F132" s="8">
        <f t="shared" ref="F132:F195" si="24">+$J$9^(E132-1)</f>
        <v>1.9154898067750973E-3</v>
      </c>
      <c r="G132" s="5">
        <f t="shared" ref="G132:G195" si="25">+F132*D132</f>
        <v>5.3808692310958487E-7</v>
      </c>
      <c r="H132" s="5"/>
      <c r="I132" s="2"/>
      <c r="J132" s="2"/>
      <c r="K132" s="2"/>
    </row>
    <row r="133" spans="1:11">
      <c r="A133" s="1">
        <v>43880</v>
      </c>
      <c r="B133" s="2">
        <v>217.490005</v>
      </c>
      <c r="C133" s="5">
        <f t="shared" si="22"/>
        <v>-1.4243288231328755E-3</v>
      </c>
      <c r="D133" s="5">
        <f t="shared" si="23"/>
        <v>2.0287125964070825E-6</v>
      </c>
      <c r="E133" s="2">
        <f t="shared" ref="E133:E196" si="26">+E132-1</f>
        <v>122</v>
      </c>
      <c r="F133" s="8">
        <f t="shared" si="24"/>
        <v>2.0163050597632598E-3</v>
      </c>
      <c r="G133" s="5">
        <f t="shared" si="25"/>
        <v>4.0905034729410599E-9</v>
      </c>
      <c r="H133" s="5"/>
      <c r="I133" s="2"/>
      <c r="J133" s="2"/>
      <c r="K133" s="2"/>
    </row>
    <row r="134" spans="1:11">
      <c r="A134" s="1">
        <v>43881</v>
      </c>
      <c r="B134" s="2">
        <v>214.58000200000001</v>
      </c>
      <c r="C134" s="5">
        <f t="shared" si="22"/>
        <v>-1.3470256920698516E-2</v>
      </c>
      <c r="D134" s="5">
        <f t="shared" si="23"/>
        <v>1.8144782150962625E-4</v>
      </c>
      <c r="E134" s="2">
        <f t="shared" si="26"/>
        <v>121</v>
      </c>
      <c r="F134" s="8">
        <f t="shared" si="24"/>
        <v>2.1224263786981689E-3</v>
      </c>
      <c r="G134" s="5">
        <f t="shared" si="25"/>
        <v>3.8510964272934774E-7</v>
      </c>
      <c r="H134" s="5"/>
      <c r="I134" s="2"/>
      <c r="J134" s="2"/>
      <c r="K134" s="2"/>
    </row>
    <row r="135" spans="1:11">
      <c r="A135" s="1">
        <v>43882</v>
      </c>
      <c r="B135" s="2">
        <v>210.179993</v>
      </c>
      <c r="C135" s="5">
        <f t="shared" si="22"/>
        <v>-2.0718365396469773E-2</v>
      </c>
      <c r="D135" s="5">
        <f t="shared" si="23"/>
        <v>4.2925066470163607E-4</v>
      </c>
      <c r="E135" s="2">
        <f t="shared" si="26"/>
        <v>120</v>
      </c>
      <c r="F135" s="8">
        <f t="shared" si="24"/>
        <v>2.2341330302085988E-3</v>
      </c>
      <c r="G135" s="5">
        <f t="shared" si="25"/>
        <v>9.5900308824892141E-7</v>
      </c>
      <c r="H135" s="5"/>
      <c r="I135" s="2"/>
      <c r="J135" s="2"/>
      <c r="K135" s="2"/>
    </row>
    <row r="136" spans="1:11">
      <c r="A136" s="1">
        <v>43885</v>
      </c>
      <c r="B136" s="2">
        <v>200.720001</v>
      </c>
      <c r="C136" s="5">
        <f t="shared" si="22"/>
        <v>-4.6053366092432074E-2</v>
      </c>
      <c r="D136" s="5">
        <f t="shared" si="23"/>
        <v>2.1209125284435723E-3</v>
      </c>
      <c r="E136" s="2">
        <f t="shared" si="26"/>
        <v>119</v>
      </c>
      <c r="F136" s="8">
        <f t="shared" si="24"/>
        <v>2.3517189791669455E-3</v>
      </c>
      <c r="G136" s="5">
        <f t="shared" si="25"/>
        <v>4.9877902462937031E-6</v>
      </c>
      <c r="H136" s="5"/>
      <c r="I136" s="2"/>
      <c r="J136" s="2"/>
      <c r="K136" s="2"/>
    </row>
    <row r="137" spans="1:11">
      <c r="A137" s="1">
        <v>43886</v>
      </c>
      <c r="B137" s="2">
        <v>196.770004</v>
      </c>
      <c r="C137" s="5">
        <f t="shared" si="22"/>
        <v>-1.9875352738175658E-2</v>
      </c>
      <c r="D137" s="5">
        <f t="shared" si="23"/>
        <v>3.9502964646690662E-4</v>
      </c>
      <c r="E137" s="2">
        <f t="shared" si="26"/>
        <v>118</v>
      </c>
      <c r="F137" s="8">
        <f t="shared" si="24"/>
        <v>2.4754936622809957E-3</v>
      </c>
      <c r="G137" s="5">
        <f t="shared" si="25"/>
        <v>9.7789338624192969E-7</v>
      </c>
      <c r="H137" s="5"/>
      <c r="I137" s="2"/>
      <c r="J137" s="2"/>
      <c r="K137" s="2"/>
    </row>
    <row r="138" spans="1:11">
      <c r="A138" s="1">
        <v>43887</v>
      </c>
      <c r="B138" s="2">
        <v>197.199997</v>
      </c>
      <c r="C138" s="5">
        <f t="shared" si="22"/>
        <v>2.1828726534974256E-3</v>
      </c>
      <c r="D138" s="5">
        <f t="shared" si="23"/>
        <v>4.7649330213868918E-6</v>
      </c>
      <c r="E138" s="2">
        <f t="shared" si="26"/>
        <v>117</v>
      </c>
      <c r="F138" s="8">
        <f t="shared" si="24"/>
        <v>2.605782802401048E-3</v>
      </c>
      <c r="G138" s="5">
        <f t="shared" si="25"/>
        <v>1.2416380521722827E-8</v>
      </c>
      <c r="H138" s="5"/>
      <c r="I138" s="2"/>
      <c r="J138" s="2"/>
      <c r="K138" s="2"/>
    </row>
    <row r="139" spans="1:11">
      <c r="A139" s="1">
        <v>43888</v>
      </c>
      <c r="B139" s="2">
        <v>189.75</v>
      </c>
      <c r="C139" s="5">
        <f t="shared" si="22"/>
        <v>-3.8511010679813905E-2</v>
      </c>
      <c r="D139" s="5">
        <f t="shared" si="23"/>
        <v>1.4830979435807407E-3</v>
      </c>
      <c r="E139" s="2">
        <f t="shared" si="26"/>
        <v>116</v>
      </c>
      <c r="F139" s="8">
        <f t="shared" si="24"/>
        <v>2.7429292656853134E-3</v>
      </c>
      <c r="G139" s="5">
        <f t="shared" si="25"/>
        <v>4.0680327533253195E-6</v>
      </c>
      <c r="H139" s="5"/>
      <c r="I139" s="2"/>
      <c r="J139" s="2"/>
      <c r="K139" s="2"/>
    </row>
    <row r="140" spans="1:11">
      <c r="A140" s="1">
        <v>43889</v>
      </c>
      <c r="B140" s="2">
        <v>192.470001</v>
      </c>
      <c r="C140" s="5">
        <f t="shared" si="22"/>
        <v>1.4232886346907945E-2</v>
      </c>
      <c r="D140" s="5">
        <f t="shared" si="23"/>
        <v>2.025750537639986E-4</v>
      </c>
      <c r="E140" s="2">
        <f t="shared" si="26"/>
        <v>115</v>
      </c>
      <c r="F140" s="8">
        <f t="shared" si="24"/>
        <v>2.8872939638792776E-3</v>
      </c>
      <c r="G140" s="5">
        <f t="shared" si="25"/>
        <v>5.8489372996531328E-7</v>
      </c>
      <c r="H140" s="5"/>
      <c r="I140" s="2"/>
      <c r="J140" s="2"/>
      <c r="K140" s="2"/>
    </row>
    <row r="141" spans="1:11">
      <c r="A141" s="1">
        <v>43892</v>
      </c>
      <c r="B141" s="2">
        <v>196.44000199999999</v>
      </c>
      <c r="C141" s="5">
        <f t="shared" si="22"/>
        <v>2.0416748729622316E-2</v>
      </c>
      <c r="D141" s="5">
        <f t="shared" si="23"/>
        <v>4.1684362868853447E-4</v>
      </c>
      <c r="E141" s="2">
        <f t="shared" si="26"/>
        <v>114</v>
      </c>
      <c r="F141" s="8">
        <f t="shared" si="24"/>
        <v>3.0392568040834502E-3</v>
      </c>
      <c r="G141" s="5">
        <f t="shared" si="25"/>
        <v>1.2668948347304636E-6</v>
      </c>
      <c r="H141" s="5"/>
      <c r="I141" s="2"/>
      <c r="J141" s="2"/>
      <c r="K141" s="2"/>
    </row>
    <row r="142" spans="1:11">
      <c r="A142" s="1">
        <v>43893</v>
      </c>
      <c r="B142" s="2">
        <v>185.88999899999999</v>
      </c>
      <c r="C142" s="5">
        <f t="shared" si="22"/>
        <v>-5.5201955812742474E-2</v>
      </c>
      <c r="D142" s="5">
        <f t="shared" si="23"/>
        <v>3.0472559255519728E-3</v>
      </c>
      <c r="E142" s="2">
        <f t="shared" si="26"/>
        <v>113</v>
      </c>
      <c r="F142" s="8">
        <f t="shared" si="24"/>
        <v>3.1992176885088947E-3</v>
      </c>
      <c r="G142" s="5">
        <f t="shared" si="25"/>
        <v>9.7488350584394149E-6</v>
      </c>
      <c r="H142" s="5"/>
      <c r="I142" s="2"/>
      <c r="J142" s="2"/>
      <c r="K142" s="2"/>
    </row>
    <row r="143" spans="1:11">
      <c r="A143" s="1">
        <v>43894</v>
      </c>
      <c r="B143" s="2">
        <v>191.759995</v>
      </c>
      <c r="C143" s="5">
        <f t="shared" si="22"/>
        <v>3.1089468512341956E-2</v>
      </c>
      <c r="D143" s="5">
        <f t="shared" si="23"/>
        <v>9.6655505237990197E-4</v>
      </c>
      <c r="E143" s="2">
        <f t="shared" si="26"/>
        <v>112</v>
      </c>
      <c r="F143" s="8">
        <f t="shared" si="24"/>
        <v>3.3675975668514685E-3</v>
      </c>
      <c r="G143" s="5">
        <f t="shared" si="25"/>
        <v>3.2549684426225517E-6</v>
      </c>
      <c r="H143" s="5"/>
      <c r="I143" s="2"/>
      <c r="J143" s="2"/>
      <c r="K143" s="2"/>
    </row>
    <row r="144" spans="1:11">
      <c r="A144" s="1">
        <v>43895</v>
      </c>
      <c r="B144" s="2">
        <v>185.16999799999999</v>
      </c>
      <c r="C144" s="5">
        <f t="shared" si="22"/>
        <v>-3.4970252803030295E-2</v>
      </c>
      <c r="D144" s="5">
        <f t="shared" si="23"/>
        <v>1.2229185811078482E-3</v>
      </c>
      <c r="E144" s="2">
        <f t="shared" si="26"/>
        <v>111</v>
      </c>
      <c r="F144" s="8">
        <f t="shared" si="24"/>
        <v>3.5448395440541773E-3</v>
      </c>
      <c r="G144" s="5">
        <f t="shared" si="25"/>
        <v>4.3350501454697256E-6</v>
      </c>
      <c r="H144" s="5"/>
      <c r="I144" s="2"/>
      <c r="J144" s="2"/>
      <c r="K144" s="2"/>
    </row>
    <row r="145" spans="1:11">
      <c r="A145" s="1">
        <v>43896</v>
      </c>
      <c r="B145" s="2">
        <v>181.08999600000001</v>
      </c>
      <c r="C145" s="5">
        <f t="shared" si="22"/>
        <v>-2.2280188084052206E-2</v>
      </c>
      <c r="D145" s="5">
        <f t="shared" si="23"/>
        <v>4.9640678106074193E-4</v>
      </c>
      <c r="E145" s="2">
        <f t="shared" si="26"/>
        <v>110</v>
      </c>
      <c r="F145" s="8">
        <f t="shared" si="24"/>
        <v>3.731410046372818E-3</v>
      </c>
      <c r="G145" s="5">
        <f t="shared" si="25"/>
        <v>1.8522972499376444E-6</v>
      </c>
      <c r="H145" s="5"/>
      <c r="I145" s="2"/>
      <c r="J145" s="2"/>
      <c r="K145" s="2"/>
    </row>
    <row r="146" spans="1:11">
      <c r="A146" s="1">
        <v>43899</v>
      </c>
      <c r="B146" s="2">
        <v>169.5</v>
      </c>
      <c r="C146" s="5">
        <f t="shared" si="22"/>
        <v>-6.6141196344281658E-2</v>
      </c>
      <c r="D146" s="5">
        <f t="shared" si="23"/>
        <v>4.3746578538528171E-3</v>
      </c>
      <c r="E146" s="2">
        <f t="shared" si="26"/>
        <v>109</v>
      </c>
      <c r="F146" s="8">
        <f t="shared" si="24"/>
        <v>3.9278000488134927E-3</v>
      </c>
      <c r="G146" s="5">
        <f t="shared" si="25"/>
        <v>1.7182781331905424E-5</v>
      </c>
      <c r="H146" s="5"/>
      <c r="I146" s="2"/>
      <c r="J146" s="2"/>
      <c r="K146" s="2"/>
    </row>
    <row r="147" spans="1:11">
      <c r="A147" s="1">
        <v>43900</v>
      </c>
      <c r="B147" s="2">
        <v>178.19000199999999</v>
      </c>
      <c r="C147" s="5">
        <f t="shared" si="22"/>
        <v>4.9997481142792781E-2</v>
      </c>
      <c r="D147" s="5">
        <f t="shared" si="23"/>
        <v>2.4997481206239197E-3</v>
      </c>
      <c r="E147" s="2">
        <f t="shared" si="26"/>
        <v>108</v>
      </c>
      <c r="F147" s="8">
        <f t="shared" si="24"/>
        <v>4.1345263671720978E-3</v>
      </c>
      <c r="G147" s="5">
        <f t="shared" si="25"/>
        <v>1.0335274516008493E-5</v>
      </c>
      <c r="H147" s="5"/>
      <c r="I147" s="2"/>
      <c r="J147" s="2"/>
      <c r="K147" s="2"/>
    </row>
    <row r="148" spans="1:11">
      <c r="A148" s="1">
        <v>43901</v>
      </c>
      <c r="B148" s="2">
        <v>170.240005</v>
      </c>
      <c r="C148" s="5">
        <f t="shared" si="22"/>
        <v>-4.5641172439717846E-2</v>
      </c>
      <c r="D148" s="5">
        <f t="shared" si="23"/>
        <v>2.0831166216720601E-3</v>
      </c>
      <c r="E148" s="2">
        <f t="shared" si="26"/>
        <v>107</v>
      </c>
      <c r="F148" s="8">
        <f t="shared" si="24"/>
        <v>4.3521330180758934E-3</v>
      </c>
      <c r="G148" s="5">
        <f t="shared" si="25"/>
        <v>9.0660006296816817E-6</v>
      </c>
      <c r="H148" s="5"/>
      <c r="I148" s="2"/>
      <c r="J148" s="2"/>
      <c r="K148" s="2"/>
    </row>
    <row r="149" spans="1:11">
      <c r="A149" s="1">
        <v>43902</v>
      </c>
      <c r="B149" s="2">
        <v>154.470001</v>
      </c>
      <c r="C149" s="5">
        <f t="shared" si="22"/>
        <v>-9.7209326323671269E-2</v>
      </c>
      <c r="D149" s="5">
        <f t="shared" si="23"/>
        <v>9.4496531243020085E-3</v>
      </c>
      <c r="E149" s="2">
        <f t="shared" si="26"/>
        <v>106</v>
      </c>
      <c r="F149" s="8">
        <f t="shared" si="24"/>
        <v>4.5811926506062021E-3</v>
      </c>
      <c r="G149" s="5">
        <f t="shared" si="25"/>
        <v>4.3290681443830299E-5</v>
      </c>
      <c r="H149" s="5"/>
      <c r="I149" s="2"/>
      <c r="J149" s="2"/>
      <c r="K149" s="2"/>
    </row>
    <row r="150" spans="1:11">
      <c r="A150" s="1">
        <v>43903</v>
      </c>
      <c r="B150" s="2">
        <v>170.279999</v>
      </c>
      <c r="C150" s="5">
        <f t="shared" si="22"/>
        <v>9.7444225887362734E-2</v>
      </c>
      <c r="D150" s="5">
        <f t="shared" si="23"/>
        <v>9.4953771587873732E-3</v>
      </c>
      <c r="E150" s="2">
        <f t="shared" si="26"/>
        <v>105</v>
      </c>
      <c r="F150" s="8">
        <f t="shared" si="24"/>
        <v>4.8223080532696872E-3</v>
      </c>
      <c r="G150" s="5">
        <f t="shared" si="25"/>
        <v>4.5789633741653392E-5</v>
      </c>
      <c r="H150" s="5"/>
      <c r="I150" s="2"/>
      <c r="J150" s="2"/>
      <c r="K150" s="2"/>
    </row>
    <row r="151" spans="1:11">
      <c r="A151" s="1">
        <v>43906</v>
      </c>
      <c r="B151" s="2">
        <v>146.009995</v>
      </c>
      <c r="C151" s="5">
        <f t="shared" si="22"/>
        <v>-0.15376905681802916</v>
      </c>
      <c r="D151" s="5">
        <f t="shared" si="23"/>
        <v>2.3644922834706279E-2</v>
      </c>
      <c r="E151" s="2">
        <f t="shared" si="26"/>
        <v>104</v>
      </c>
      <c r="F151" s="8">
        <f t="shared" si="24"/>
        <v>5.0761137402838812E-3</v>
      </c>
      <c r="G151" s="5">
        <f t="shared" si="25"/>
        <v>1.2002431768920464E-4</v>
      </c>
      <c r="H151" s="5"/>
      <c r="I151" s="2"/>
      <c r="J151" s="2"/>
      <c r="K151" s="2"/>
    </row>
    <row r="152" spans="1:11">
      <c r="A152" s="1">
        <v>43907</v>
      </c>
      <c r="B152" s="2">
        <v>149.41999799999999</v>
      </c>
      <c r="C152" s="5">
        <f t="shared" si="22"/>
        <v>2.3086040893323782E-2</v>
      </c>
      <c r="D152" s="5">
        <f t="shared" si="23"/>
        <v>5.3296528412821796E-4</v>
      </c>
      <c r="E152" s="2">
        <f t="shared" si="26"/>
        <v>103</v>
      </c>
      <c r="F152" s="8">
        <f t="shared" si="24"/>
        <v>5.3432776213514534E-3</v>
      </c>
      <c r="G152" s="5">
        <f t="shared" si="25"/>
        <v>2.8477814756395259E-6</v>
      </c>
      <c r="H152" s="5"/>
      <c r="I152" s="2"/>
      <c r="J152" s="2"/>
      <c r="K152" s="2"/>
    </row>
    <row r="153" spans="1:11">
      <c r="A153" s="1">
        <v>43908</v>
      </c>
      <c r="B153" s="2">
        <v>146.96000699999999</v>
      </c>
      <c r="C153" s="5">
        <f t="shared" si="22"/>
        <v>-1.6600630623688318E-2</v>
      </c>
      <c r="D153" s="5">
        <f t="shared" si="23"/>
        <v>2.7558093710413842E-4</v>
      </c>
      <c r="E153" s="2">
        <f t="shared" si="26"/>
        <v>102</v>
      </c>
      <c r="F153" s="8">
        <f t="shared" si="24"/>
        <v>5.6245027593173199E-3</v>
      </c>
      <c r="G153" s="5">
        <f t="shared" si="25"/>
        <v>1.5500057411574793E-6</v>
      </c>
      <c r="H153" s="5"/>
      <c r="I153" s="2"/>
      <c r="J153" s="2"/>
      <c r="K153" s="2"/>
    </row>
    <row r="154" spans="1:11">
      <c r="A154" s="1">
        <v>43909</v>
      </c>
      <c r="B154" s="2">
        <v>153.13000500000001</v>
      </c>
      <c r="C154" s="5">
        <f t="shared" si="22"/>
        <v>4.1126777940233235E-2</v>
      </c>
      <c r="D154" s="5">
        <f t="shared" si="23"/>
        <v>1.6914118637452551E-3</v>
      </c>
      <c r="E154" s="2">
        <f t="shared" si="26"/>
        <v>101</v>
      </c>
      <c r="F154" s="8">
        <f t="shared" si="24"/>
        <v>5.9205292203340209E-3</v>
      </c>
      <c r="G154" s="5">
        <f t="shared" si="25"/>
        <v>1.0014053362923409E-5</v>
      </c>
      <c r="H154" s="5"/>
      <c r="I154" s="2"/>
      <c r="J154" s="2"/>
      <c r="K154" s="2"/>
    </row>
    <row r="155" spans="1:11">
      <c r="A155" s="1">
        <v>43910</v>
      </c>
      <c r="B155" s="2">
        <v>149.729996</v>
      </c>
      <c r="C155" s="5">
        <f t="shared" si="22"/>
        <v>-2.2453621044236899E-2</v>
      </c>
      <c r="D155" s="5">
        <f t="shared" si="23"/>
        <v>5.0416509799819809E-4</v>
      </c>
      <c r="E155" s="2">
        <f t="shared" si="26"/>
        <v>100</v>
      </c>
      <c r="F155" s="8">
        <f t="shared" si="24"/>
        <v>6.2321360214042318E-3</v>
      </c>
      <c r="G155" s="5">
        <f t="shared" si="25"/>
        <v>3.1420254679693647E-6</v>
      </c>
      <c r="H155" s="5"/>
      <c r="I155" s="2"/>
      <c r="J155" s="2"/>
      <c r="K155" s="2"/>
    </row>
    <row r="156" spans="1:11">
      <c r="A156" s="1">
        <v>43913</v>
      </c>
      <c r="B156" s="2">
        <v>148.10000600000001</v>
      </c>
      <c r="C156" s="5">
        <f t="shared" si="22"/>
        <v>-1.0945883647954851E-2</v>
      </c>
      <c r="D156" s="5">
        <f t="shared" si="23"/>
        <v>1.198123688345654E-4</v>
      </c>
      <c r="E156" s="2">
        <f t="shared" si="26"/>
        <v>99</v>
      </c>
      <c r="F156" s="8">
        <f t="shared" si="24"/>
        <v>6.5601431804255088E-3</v>
      </c>
      <c r="G156" s="5">
        <f t="shared" si="25"/>
        <v>7.8598629434069996E-7</v>
      </c>
      <c r="H156" s="5"/>
      <c r="I156" s="2"/>
      <c r="J156" s="2"/>
      <c r="K156" s="2"/>
    </row>
    <row r="157" spans="1:11">
      <c r="A157" s="1">
        <v>43914</v>
      </c>
      <c r="B157" s="2">
        <v>160.979996</v>
      </c>
      <c r="C157" s="5">
        <f t="shared" si="22"/>
        <v>8.3392347030861222E-2</v>
      </c>
      <c r="D157" s="5">
        <f t="shared" si="23"/>
        <v>6.9542835433155882E-3</v>
      </c>
      <c r="E157" s="2">
        <f t="shared" si="26"/>
        <v>98</v>
      </c>
      <c r="F157" s="8">
        <f t="shared" si="24"/>
        <v>6.9054138741321139E-3</v>
      </c>
      <c r="G157" s="5">
        <f t="shared" si="25"/>
        <v>4.8022206064660102E-5</v>
      </c>
      <c r="H157" s="5"/>
      <c r="I157" s="2"/>
      <c r="J157" s="2"/>
      <c r="K157" s="2"/>
    </row>
    <row r="158" spans="1:11">
      <c r="A158" s="1">
        <v>43915</v>
      </c>
      <c r="B158" s="2">
        <v>156.21000699999999</v>
      </c>
      <c r="C158" s="5">
        <f t="shared" si="22"/>
        <v>-3.0078808163392163E-2</v>
      </c>
      <c r="D158" s="5">
        <f t="shared" si="23"/>
        <v>9.0473470053014705E-4</v>
      </c>
      <c r="E158" s="2">
        <f t="shared" si="26"/>
        <v>97</v>
      </c>
      <c r="F158" s="8">
        <f t="shared" si="24"/>
        <v>7.268856709612752E-3</v>
      </c>
      <c r="G158" s="5">
        <f t="shared" si="25"/>
        <v>6.5763868983680434E-6</v>
      </c>
      <c r="H158" s="5"/>
      <c r="I158" s="2"/>
      <c r="J158" s="2"/>
      <c r="K158" s="2"/>
    </row>
    <row r="159" spans="1:11">
      <c r="A159" s="1">
        <v>43916</v>
      </c>
      <c r="B159" s="2">
        <v>163.33999600000001</v>
      </c>
      <c r="C159" s="5">
        <f t="shared" si="22"/>
        <v>4.4632592786944945E-2</v>
      </c>
      <c r="D159" s="5">
        <f t="shared" si="23"/>
        <v>1.9920683388852498E-3</v>
      </c>
      <c r="E159" s="2">
        <f t="shared" si="26"/>
        <v>96</v>
      </c>
      <c r="F159" s="8">
        <f t="shared" si="24"/>
        <v>7.6514281153818439E-3</v>
      </c>
      <c r="G159" s="5">
        <f t="shared" si="25"/>
        <v>1.5242167695908608E-5</v>
      </c>
      <c r="H159" s="5"/>
      <c r="I159" s="2"/>
      <c r="J159" s="2"/>
      <c r="K159" s="2"/>
    </row>
    <row r="160" spans="1:11">
      <c r="A160" s="1">
        <v>43917</v>
      </c>
      <c r="B160" s="2">
        <v>156.78999300000001</v>
      </c>
      <c r="C160" s="5">
        <f t="shared" si="22"/>
        <v>-4.0926607714679382E-2</v>
      </c>
      <c r="D160" s="5">
        <f t="shared" si="23"/>
        <v>1.6749872190312538E-3</v>
      </c>
      <c r="E160" s="2">
        <f t="shared" si="26"/>
        <v>95</v>
      </c>
      <c r="F160" s="8">
        <f t="shared" si="24"/>
        <v>8.054134858296676E-3</v>
      </c>
      <c r="G160" s="5">
        <f t="shared" si="25"/>
        <v>1.3490572948001031E-5</v>
      </c>
      <c r="H160" s="5"/>
      <c r="I160" s="2"/>
      <c r="J160" s="2"/>
      <c r="K160" s="2"/>
    </row>
    <row r="161" spans="1:11">
      <c r="A161" s="1">
        <v>43920</v>
      </c>
      <c r="B161" s="2">
        <v>165.949997</v>
      </c>
      <c r="C161" s="5">
        <f t="shared" si="22"/>
        <v>5.6779234361595425E-2</v>
      </c>
      <c r="D161" s="5">
        <f t="shared" si="23"/>
        <v>3.2238814546889788E-3</v>
      </c>
      <c r="E161" s="2">
        <f t="shared" si="26"/>
        <v>94</v>
      </c>
      <c r="F161" s="8">
        <f t="shared" si="24"/>
        <v>8.4780366929438702E-3</v>
      </c>
      <c r="G161" s="5">
        <f t="shared" si="25"/>
        <v>2.7332185266554422E-5</v>
      </c>
      <c r="H161" s="5"/>
      <c r="I161" s="2"/>
      <c r="J161" s="2"/>
      <c r="K161" s="2"/>
    </row>
    <row r="162" spans="1:11">
      <c r="A162" s="1">
        <v>43921</v>
      </c>
      <c r="B162" s="2">
        <v>166.800003</v>
      </c>
      <c r="C162" s="5">
        <f t="shared" si="22"/>
        <v>5.1089878220085122E-3</v>
      </c>
      <c r="D162" s="5">
        <f t="shared" si="23"/>
        <v>2.6101756565431282E-5</v>
      </c>
      <c r="E162" s="2">
        <f t="shared" si="26"/>
        <v>93</v>
      </c>
      <c r="F162" s="8">
        <f t="shared" si="24"/>
        <v>8.9242491504672328E-3</v>
      </c>
      <c r="G162" s="5">
        <f t="shared" si="25"/>
        <v>2.3293857885475264E-7</v>
      </c>
      <c r="H162" s="5"/>
      <c r="I162" s="2"/>
      <c r="J162" s="2"/>
      <c r="K162" s="2"/>
    </row>
    <row r="163" spans="1:11">
      <c r="A163" s="1">
        <v>43922</v>
      </c>
      <c r="B163" s="2">
        <v>159.60000600000001</v>
      </c>
      <c r="C163" s="5">
        <f t="shared" si="22"/>
        <v>-4.4124785300565003E-2</v>
      </c>
      <c r="D163" s="5">
        <f t="shared" si="23"/>
        <v>1.9469966778209574E-3</v>
      </c>
      <c r="E163" s="2">
        <f t="shared" si="26"/>
        <v>92</v>
      </c>
      <c r="F163" s="8">
        <f t="shared" si="24"/>
        <v>9.3939464741760355E-3</v>
      </c>
      <c r="G163" s="5">
        <f t="shared" si="25"/>
        <v>1.8289982576848638E-5</v>
      </c>
      <c r="H163" s="5"/>
      <c r="I163" s="2"/>
      <c r="J163" s="2"/>
      <c r="K163" s="2"/>
    </row>
    <row r="164" spans="1:11">
      <c r="A164" s="1">
        <v>43923</v>
      </c>
      <c r="B164" s="2">
        <v>158.19000199999999</v>
      </c>
      <c r="C164" s="5">
        <f t="shared" si="22"/>
        <v>-8.8738677561805267E-3</v>
      </c>
      <c r="D164" s="5">
        <f t="shared" si="23"/>
        <v>7.8745528954180416E-5</v>
      </c>
      <c r="E164" s="2">
        <f t="shared" si="26"/>
        <v>91</v>
      </c>
      <c r="F164" s="8">
        <f t="shared" si="24"/>
        <v>9.8883647096589845E-3</v>
      </c>
      <c r="G164" s="5">
        <f t="shared" si="25"/>
        <v>7.7866450955394743E-7</v>
      </c>
      <c r="H164" s="5"/>
      <c r="I164" s="2"/>
      <c r="J164" s="2"/>
      <c r="K164" s="2"/>
    </row>
    <row r="165" spans="1:11">
      <c r="A165" s="1">
        <v>43924</v>
      </c>
      <c r="B165" s="2">
        <v>154.179993</v>
      </c>
      <c r="C165" s="5">
        <f t="shared" si="22"/>
        <v>-2.5676149223875924E-2</v>
      </c>
      <c r="D165" s="5">
        <f t="shared" si="23"/>
        <v>6.5926463896674422E-4</v>
      </c>
      <c r="E165" s="2">
        <f t="shared" si="26"/>
        <v>90</v>
      </c>
      <c r="F165" s="8">
        <f t="shared" si="24"/>
        <v>1.0408804957535772E-2</v>
      </c>
      <c r="G165" s="5">
        <f t="shared" si="25"/>
        <v>6.8621570424050782E-6</v>
      </c>
      <c r="H165" s="5"/>
      <c r="I165" s="2"/>
      <c r="J165" s="2"/>
      <c r="K165" s="2"/>
    </row>
    <row r="166" spans="1:11">
      <c r="A166" s="1">
        <v>43927</v>
      </c>
      <c r="B166" s="2">
        <v>165.550003</v>
      </c>
      <c r="C166" s="5">
        <f t="shared" si="22"/>
        <v>7.1152576485032287E-2</v>
      </c>
      <c r="D166" s="5">
        <f t="shared" si="23"/>
        <v>5.0626891404583693E-3</v>
      </c>
      <c r="E166" s="2">
        <f t="shared" si="26"/>
        <v>89</v>
      </c>
      <c r="F166" s="8">
        <f t="shared" si="24"/>
        <v>1.0956636797406077E-2</v>
      </c>
      <c r="G166" s="5">
        <f t="shared" si="25"/>
        <v>5.5470046130174315E-5</v>
      </c>
      <c r="H166" s="5"/>
      <c r="I166" s="2"/>
      <c r="J166" s="2"/>
      <c r="K166" s="2"/>
    </row>
    <row r="167" spans="1:11">
      <c r="A167" s="1">
        <v>43928</v>
      </c>
      <c r="B167" s="2">
        <v>168.83000200000001</v>
      </c>
      <c r="C167" s="5">
        <f t="shared" si="22"/>
        <v>1.9619021220669466E-2</v>
      </c>
      <c r="D167" s="5">
        <f t="shared" si="23"/>
        <v>3.8490599365707882E-4</v>
      </c>
      <c r="E167" s="2">
        <f t="shared" si="26"/>
        <v>88</v>
      </c>
      <c r="F167" s="8">
        <f t="shared" si="24"/>
        <v>1.1533301892006397E-2</v>
      </c>
      <c r="G167" s="5">
        <f t="shared" si="25"/>
        <v>4.4392370248897897E-6</v>
      </c>
      <c r="H167" s="5"/>
      <c r="I167" s="2"/>
      <c r="J167" s="2"/>
      <c r="K167" s="2"/>
    </row>
    <row r="168" spans="1:11">
      <c r="A168" s="1">
        <v>43929</v>
      </c>
      <c r="B168" s="2">
        <v>174.279999</v>
      </c>
      <c r="C168" s="5">
        <f t="shared" si="22"/>
        <v>3.1770892176010132E-2</v>
      </c>
      <c r="D168" s="5">
        <f t="shared" si="23"/>
        <v>1.0093895896596619E-3</v>
      </c>
      <c r="E168" s="2">
        <f t="shared" si="26"/>
        <v>87</v>
      </c>
      <c r="F168" s="8">
        <f t="shared" si="24"/>
        <v>1.2140317781059364E-2</v>
      </c>
      <c r="G168" s="5">
        <f t="shared" si="25"/>
        <v>1.2254310383361409E-5</v>
      </c>
      <c r="H168" s="5"/>
      <c r="I168" s="2"/>
      <c r="J168" s="2"/>
      <c r="K168" s="2"/>
    </row>
    <row r="169" spans="1:11">
      <c r="A169" s="1">
        <v>43930</v>
      </c>
      <c r="B169" s="2">
        <v>175.19000199999999</v>
      </c>
      <c r="C169" s="5">
        <f t="shared" si="22"/>
        <v>5.2079151525589278E-3</v>
      </c>
      <c r="D169" s="5">
        <f t="shared" si="23"/>
        <v>2.712238023625288E-5</v>
      </c>
      <c r="E169" s="2">
        <f t="shared" si="26"/>
        <v>86</v>
      </c>
      <c r="F169" s="8">
        <f t="shared" si="24"/>
        <v>1.2779281874799332E-2</v>
      </c>
      <c r="G169" s="5">
        <f t="shared" si="25"/>
        <v>3.4660454215456202E-7</v>
      </c>
      <c r="H169" s="5"/>
      <c r="I169" s="2"/>
      <c r="J169" s="2"/>
      <c r="K169" s="2"/>
    </row>
    <row r="170" spans="1:11">
      <c r="A170" s="1">
        <v>43934</v>
      </c>
      <c r="B170" s="2">
        <v>174.78999300000001</v>
      </c>
      <c r="C170" s="5">
        <f t="shared" si="22"/>
        <v>-2.2858973649705415E-3</v>
      </c>
      <c r="D170" s="5">
        <f t="shared" si="23"/>
        <v>5.2253267631792647E-6</v>
      </c>
      <c r="E170" s="2">
        <f t="shared" si="26"/>
        <v>85</v>
      </c>
      <c r="F170" s="8">
        <f t="shared" si="24"/>
        <v>1.3451875657683507E-2</v>
      </c>
      <c r="G170" s="5">
        <f t="shared" si="25"/>
        <v>7.0290445889053301E-8</v>
      </c>
      <c r="H170" s="5"/>
      <c r="I170" s="2"/>
      <c r="J170" s="2"/>
      <c r="K170" s="2"/>
    </row>
    <row r="171" spans="1:11">
      <c r="A171" s="1">
        <v>43935</v>
      </c>
      <c r="B171" s="2">
        <v>178.16999799999999</v>
      </c>
      <c r="C171" s="5">
        <f t="shared" si="22"/>
        <v>1.9152926171707402E-2</v>
      </c>
      <c r="D171" s="5">
        <f t="shared" si="23"/>
        <v>3.6683458093887439E-4</v>
      </c>
      <c r="E171" s="2">
        <f t="shared" si="26"/>
        <v>84</v>
      </c>
      <c r="F171" s="8">
        <f t="shared" si="24"/>
        <v>1.415986911335106E-2</v>
      </c>
      <c r="G171" s="5">
        <f t="shared" si="25"/>
        <v>5.1943296523454471E-6</v>
      </c>
      <c r="H171" s="5"/>
      <c r="I171" s="2"/>
      <c r="J171" s="2"/>
      <c r="K171" s="2"/>
    </row>
    <row r="172" spans="1:11">
      <c r="A172" s="1">
        <v>43936</v>
      </c>
      <c r="B172" s="2">
        <v>176.970001</v>
      </c>
      <c r="C172" s="5">
        <f t="shared" si="22"/>
        <v>-6.7579071368753119E-3</v>
      </c>
      <c r="D172" s="5">
        <f t="shared" si="23"/>
        <v>4.5669308870630277E-5</v>
      </c>
      <c r="E172" s="2">
        <f t="shared" si="26"/>
        <v>83</v>
      </c>
      <c r="F172" s="8">
        <f t="shared" si="24"/>
        <v>1.49051253824748E-2</v>
      </c>
      <c r="G172" s="5">
        <f t="shared" si="25"/>
        <v>6.8070677484771291E-7</v>
      </c>
      <c r="H172" s="5"/>
      <c r="I172" s="2"/>
      <c r="J172" s="2"/>
      <c r="K172" s="2"/>
    </row>
    <row r="173" spans="1:11">
      <c r="A173" s="1">
        <v>43937</v>
      </c>
      <c r="B173" s="2">
        <v>176.25</v>
      </c>
      <c r="C173" s="5">
        <f t="shared" si="22"/>
        <v>-4.0767906413907524E-3</v>
      </c>
      <c r="D173" s="5">
        <f t="shared" si="23"/>
        <v>1.6620221933731223E-5</v>
      </c>
      <c r="E173" s="2">
        <f t="shared" si="26"/>
        <v>82</v>
      </c>
      <c r="F173" s="8">
        <f t="shared" si="24"/>
        <v>1.5689605665762947E-2</v>
      </c>
      <c r="G173" s="5">
        <f t="shared" si="25"/>
        <v>2.6076472821770701E-7</v>
      </c>
      <c r="H173" s="5"/>
      <c r="I173" s="2"/>
      <c r="J173" s="2"/>
      <c r="K173" s="2"/>
    </row>
    <row r="174" spans="1:11">
      <c r="A174" s="1">
        <v>43938</v>
      </c>
      <c r="B174" s="2">
        <v>179.240005</v>
      </c>
      <c r="C174" s="5">
        <f t="shared" si="22"/>
        <v>1.6822276121122831E-2</v>
      </c>
      <c r="D174" s="5">
        <f t="shared" si="23"/>
        <v>2.8298897389529939E-4</v>
      </c>
      <c r="E174" s="2">
        <f t="shared" si="26"/>
        <v>81</v>
      </c>
      <c r="F174" s="8">
        <f t="shared" si="24"/>
        <v>1.6515374385013628E-2</v>
      </c>
      <c r="G174" s="5">
        <f t="shared" si="25"/>
        <v>4.6736688507117179E-6</v>
      </c>
      <c r="H174" s="5"/>
      <c r="I174" s="2"/>
      <c r="J174" s="2"/>
      <c r="K174" s="2"/>
    </row>
    <row r="175" spans="1:11">
      <c r="A175" s="1">
        <v>43941</v>
      </c>
      <c r="B175" s="2">
        <v>178.240005</v>
      </c>
      <c r="C175" s="5">
        <f t="shared" si="22"/>
        <v>-5.5947330225174317E-3</v>
      </c>
      <c r="D175" s="5">
        <f t="shared" si="23"/>
        <v>3.1301037593247035E-5</v>
      </c>
      <c r="E175" s="2">
        <f t="shared" si="26"/>
        <v>80</v>
      </c>
      <c r="F175" s="8">
        <f t="shared" si="24"/>
        <v>1.7384604615803819E-2</v>
      </c>
      <c r="G175" s="5">
        <f t="shared" si="25"/>
        <v>5.4415616262301129E-7</v>
      </c>
      <c r="H175" s="5"/>
      <c r="I175" s="2"/>
      <c r="J175" s="2"/>
      <c r="K175" s="2"/>
    </row>
    <row r="176" spans="1:11">
      <c r="A176" s="1">
        <v>43942</v>
      </c>
      <c r="B176" s="2">
        <v>170.800003</v>
      </c>
      <c r="C176" s="5">
        <f t="shared" si="22"/>
        <v>-4.2637685872111253E-2</v>
      </c>
      <c r="D176" s="5">
        <f t="shared" si="23"/>
        <v>1.8179722565288354E-3</v>
      </c>
      <c r="E176" s="2">
        <f t="shared" si="26"/>
        <v>79</v>
      </c>
      <c r="F176" s="8">
        <f t="shared" si="24"/>
        <v>1.8299583806109285E-2</v>
      </c>
      <c r="G176" s="5">
        <f t="shared" si="25"/>
        <v>3.3268135665531029E-5</v>
      </c>
      <c r="H176" s="5"/>
      <c r="I176" s="2"/>
      <c r="J176" s="2"/>
      <c r="K176" s="2"/>
    </row>
    <row r="177" spans="1:11">
      <c r="A177" s="1">
        <v>43943</v>
      </c>
      <c r="B177" s="2">
        <v>182.279999</v>
      </c>
      <c r="C177" s="5">
        <f t="shared" si="22"/>
        <v>6.5050661990744274E-2</v>
      </c>
      <c r="D177" s="5">
        <f t="shared" si="23"/>
        <v>4.2315886254340618E-3</v>
      </c>
      <c r="E177" s="2">
        <f t="shared" si="26"/>
        <v>78</v>
      </c>
      <c r="F177" s="8">
        <f t="shared" si="24"/>
        <v>1.926271979590451E-2</v>
      </c>
      <c r="G177" s="5">
        <f t="shared" si="25"/>
        <v>8.1511905983273062E-5</v>
      </c>
      <c r="H177" s="5"/>
      <c r="I177" s="2"/>
      <c r="J177" s="2"/>
      <c r="K177" s="2"/>
    </row>
    <row r="178" spans="1:11">
      <c r="A178" s="1">
        <v>43944</v>
      </c>
      <c r="B178" s="2">
        <v>185.13000500000001</v>
      </c>
      <c r="C178" s="5">
        <f t="shared" si="22"/>
        <v>1.5514347099516761E-2</v>
      </c>
      <c r="D178" s="5">
        <f t="shared" si="23"/>
        <v>2.4069496592428412E-4</v>
      </c>
      <c r="E178" s="2">
        <f t="shared" si="26"/>
        <v>77</v>
      </c>
      <c r="F178" s="8">
        <f t="shared" si="24"/>
        <v>2.0276547153583693E-2</v>
      </c>
      <c r="G178" s="5">
        <f t="shared" si="25"/>
        <v>4.8804628261939669E-6</v>
      </c>
      <c r="H178" s="5"/>
      <c r="I178" s="2"/>
      <c r="J178" s="2"/>
      <c r="K178" s="2"/>
    </row>
    <row r="179" spans="1:11">
      <c r="A179" s="1">
        <v>43945</v>
      </c>
      <c r="B179" s="2">
        <v>190.070007</v>
      </c>
      <c r="C179" s="5">
        <f t="shared" si="22"/>
        <v>2.633415418214918E-2</v>
      </c>
      <c r="D179" s="5">
        <f t="shared" si="23"/>
        <v>6.9348767648920516E-4</v>
      </c>
      <c r="E179" s="2">
        <f t="shared" si="26"/>
        <v>76</v>
      </c>
      <c r="F179" s="8">
        <f t="shared" si="24"/>
        <v>2.1343733845877573E-2</v>
      </c>
      <c r="G179" s="5">
        <f t="shared" si="25"/>
        <v>1.4801616392381644E-5</v>
      </c>
      <c r="H179" s="5"/>
      <c r="I179" s="2"/>
      <c r="J179" s="2"/>
      <c r="K179" s="2"/>
    </row>
    <row r="180" spans="1:11">
      <c r="A180" s="1">
        <v>43948</v>
      </c>
      <c r="B180" s="2">
        <v>187.5</v>
      </c>
      <c r="C180" s="5">
        <f t="shared" si="22"/>
        <v>-1.3613616780816944E-2</v>
      </c>
      <c r="D180" s="5">
        <f t="shared" si="23"/>
        <v>1.8533056185494071E-4</v>
      </c>
      <c r="E180" s="2">
        <f t="shared" si="26"/>
        <v>75</v>
      </c>
      <c r="F180" s="8">
        <f t="shared" si="24"/>
        <v>2.2467088258818501E-2</v>
      </c>
      <c r="G180" s="5">
        <f t="shared" si="25"/>
        <v>4.1638380902513746E-6</v>
      </c>
      <c r="H180" s="5"/>
      <c r="I180" s="2"/>
      <c r="J180" s="2"/>
      <c r="K180" s="2"/>
    </row>
    <row r="181" spans="1:11">
      <c r="A181" s="1">
        <v>43949</v>
      </c>
      <c r="B181" s="2">
        <v>182.91000399999999</v>
      </c>
      <c r="C181" s="5">
        <f t="shared" si="22"/>
        <v>-2.4784594953952806E-2</v>
      </c>
      <c r="D181" s="5">
        <f t="shared" si="23"/>
        <v>6.1427614703150283E-4</v>
      </c>
      <c r="E181" s="2">
        <f t="shared" si="26"/>
        <v>74</v>
      </c>
      <c r="F181" s="8">
        <f t="shared" si="24"/>
        <v>2.364956658823E-2</v>
      </c>
      <c r="G181" s="5">
        <f t="shared" si="25"/>
        <v>1.4527364642782887E-5</v>
      </c>
      <c r="H181" s="5"/>
      <c r="I181" s="2"/>
      <c r="J181" s="2"/>
      <c r="K181" s="2"/>
    </row>
    <row r="182" spans="1:11">
      <c r="A182" s="1">
        <v>43950</v>
      </c>
      <c r="B182" s="2">
        <v>194.19000199999999</v>
      </c>
      <c r="C182" s="5">
        <f t="shared" si="22"/>
        <v>5.9842821068207284E-2</v>
      </c>
      <c r="D182" s="5">
        <f t="shared" si="23"/>
        <v>3.5811632334014736E-3</v>
      </c>
      <c r="E182" s="2">
        <f t="shared" si="26"/>
        <v>73</v>
      </c>
      <c r="F182" s="8">
        <f t="shared" si="24"/>
        <v>2.4894280619189475E-2</v>
      </c>
      <c r="G182" s="5">
        <f t="shared" si="25"/>
        <v>8.9150482475420224E-5</v>
      </c>
      <c r="H182" s="5"/>
      <c r="I182" s="2"/>
      <c r="J182" s="2"/>
      <c r="K182" s="2"/>
    </row>
    <row r="183" spans="1:11">
      <c r="A183" s="1">
        <v>43951</v>
      </c>
      <c r="B183" s="2">
        <v>204.71000699999999</v>
      </c>
      <c r="C183" s="5">
        <f t="shared" si="22"/>
        <v>5.2757306122523814E-2</v>
      </c>
      <c r="D183" s="5">
        <f t="shared" si="23"/>
        <v>2.7833333493056888E-3</v>
      </c>
      <c r="E183" s="2">
        <f t="shared" si="26"/>
        <v>72</v>
      </c>
      <c r="F183" s="8">
        <f t="shared" si="24"/>
        <v>2.6204505914936286E-2</v>
      </c>
      <c r="G183" s="5">
        <f t="shared" si="25"/>
        <v>7.293587521512034E-5</v>
      </c>
      <c r="H183" s="5"/>
      <c r="I183" s="2"/>
      <c r="J183" s="2"/>
      <c r="K183" s="2"/>
    </row>
    <row r="184" spans="1:11">
      <c r="A184" s="1">
        <v>43952</v>
      </c>
      <c r="B184" s="2">
        <v>202.270004</v>
      </c>
      <c r="C184" s="5">
        <f t="shared" si="22"/>
        <v>-1.1990919306692223E-2</v>
      </c>
      <c r="D184" s="5">
        <f t="shared" si="23"/>
        <v>1.4378214581960429E-4</v>
      </c>
      <c r="E184" s="2">
        <f t="shared" si="26"/>
        <v>71</v>
      </c>
      <c r="F184" s="8">
        <f t="shared" si="24"/>
        <v>2.7583690436775037E-2</v>
      </c>
      <c r="G184" s="5">
        <f t="shared" si="25"/>
        <v>3.9660422006232125E-6</v>
      </c>
      <c r="H184" s="5"/>
      <c r="I184" s="2"/>
      <c r="J184" s="2"/>
      <c r="K184" s="2"/>
    </row>
    <row r="185" spans="1:11">
      <c r="A185" s="1">
        <v>43955</v>
      </c>
      <c r="B185" s="2">
        <v>205.259995</v>
      </c>
      <c r="C185" s="5">
        <f t="shared" si="22"/>
        <v>1.4673985517667267E-2</v>
      </c>
      <c r="D185" s="5">
        <f t="shared" si="23"/>
        <v>2.1532585097270868E-4</v>
      </c>
      <c r="E185" s="2">
        <f t="shared" si="26"/>
        <v>70</v>
      </c>
      <c r="F185" s="8">
        <f t="shared" si="24"/>
        <v>2.903546361765794E-2</v>
      </c>
      <c r="G185" s="5">
        <f t="shared" si="25"/>
        <v>6.2520859118593184E-6</v>
      </c>
      <c r="H185" s="5"/>
      <c r="I185" s="2"/>
      <c r="J185" s="2"/>
      <c r="K185" s="2"/>
    </row>
    <row r="186" spans="1:11">
      <c r="A186" s="1">
        <v>43956</v>
      </c>
      <c r="B186" s="2">
        <v>207.070007</v>
      </c>
      <c r="C186" s="5">
        <f t="shared" si="22"/>
        <v>8.7794902987073774E-3</v>
      </c>
      <c r="D186" s="5">
        <f t="shared" si="23"/>
        <v>7.7079449905096954E-5</v>
      </c>
      <c r="E186" s="2">
        <f t="shared" si="26"/>
        <v>69</v>
      </c>
      <c r="F186" s="8">
        <f t="shared" si="24"/>
        <v>3.0563645913324146E-2</v>
      </c>
      <c r="G186" s="5">
        <f t="shared" si="25"/>
        <v>2.3558290140931897E-6</v>
      </c>
      <c r="H186" s="5"/>
      <c r="I186" s="2"/>
      <c r="J186" s="2"/>
      <c r="K186" s="2"/>
    </row>
    <row r="187" spans="1:11">
      <c r="A187" s="1">
        <v>43957</v>
      </c>
      <c r="B187" s="2">
        <v>208.470001</v>
      </c>
      <c r="C187" s="5">
        <f t="shared" si="22"/>
        <v>6.7382166342725381E-3</v>
      </c>
      <c r="D187" s="5">
        <f t="shared" si="23"/>
        <v>4.540356341038713E-5</v>
      </c>
      <c r="E187" s="2">
        <f t="shared" si="26"/>
        <v>68</v>
      </c>
      <c r="F187" s="8">
        <f t="shared" si="24"/>
        <v>3.2172258856130675E-2</v>
      </c>
      <c r="G187" s="5">
        <f t="shared" si="25"/>
        <v>1.4607351950297181E-6</v>
      </c>
      <c r="H187" s="5"/>
      <c r="I187" s="2"/>
      <c r="J187" s="2"/>
      <c r="K187" s="2"/>
    </row>
    <row r="188" spans="1:11">
      <c r="A188" s="1">
        <v>43958</v>
      </c>
      <c r="B188" s="2">
        <v>211.259995</v>
      </c>
      <c r="C188" s="5">
        <f t="shared" si="22"/>
        <v>1.3294427936298307E-2</v>
      </c>
      <c r="D188" s="5">
        <f t="shared" si="23"/>
        <v>1.7674181415342887E-4</v>
      </c>
      <c r="E188" s="2">
        <f t="shared" si="26"/>
        <v>67</v>
      </c>
      <c r="F188" s="8">
        <f t="shared" si="24"/>
        <v>3.3865535638032296E-2</v>
      </c>
      <c r="G188" s="5">
        <f t="shared" si="25"/>
        <v>5.9854562059434261E-6</v>
      </c>
      <c r="H188" s="5"/>
      <c r="I188" s="2"/>
      <c r="J188" s="2"/>
      <c r="K188" s="2"/>
    </row>
    <row r="189" spans="1:11">
      <c r="A189" s="1">
        <v>43959</v>
      </c>
      <c r="B189" s="2">
        <v>212.35000600000001</v>
      </c>
      <c r="C189" s="5">
        <f t="shared" si="22"/>
        <v>5.1463062870215738E-3</v>
      </c>
      <c r="D189" s="5">
        <f t="shared" si="23"/>
        <v>2.6484468399837779E-5</v>
      </c>
      <c r="E189" s="2">
        <f t="shared" si="26"/>
        <v>66</v>
      </c>
      <c r="F189" s="8">
        <f t="shared" si="24"/>
        <v>3.5647932250560309E-2</v>
      </c>
      <c r="G189" s="5">
        <f t="shared" si="25"/>
        <v>9.4411653520952254E-7</v>
      </c>
      <c r="H189" s="5"/>
      <c r="I189" s="2"/>
      <c r="J189" s="2"/>
      <c r="K189" s="2"/>
    </row>
    <row r="190" spans="1:11">
      <c r="A190" s="1">
        <v>43962</v>
      </c>
      <c r="B190" s="2">
        <v>213.179993</v>
      </c>
      <c r="C190" s="5">
        <f t="shared" si="22"/>
        <v>3.9009614103704842E-3</v>
      </c>
      <c r="D190" s="5">
        <f t="shared" si="23"/>
        <v>1.5217499925199677E-5</v>
      </c>
      <c r="E190" s="2">
        <f t="shared" si="26"/>
        <v>65</v>
      </c>
      <c r="F190" s="8">
        <f t="shared" si="24"/>
        <v>3.7524139211116116E-2</v>
      </c>
      <c r="G190" s="5">
        <f t="shared" si="25"/>
        <v>5.7102358563834173E-7</v>
      </c>
      <c r="H190" s="5"/>
      <c r="I190" s="2"/>
      <c r="J190" s="2"/>
      <c r="K190" s="2"/>
    </row>
    <row r="191" spans="1:11">
      <c r="A191" s="1">
        <v>43963</v>
      </c>
      <c r="B191" s="2">
        <v>210.10000600000001</v>
      </c>
      <c r="C191" s="5">
        <f t="shared" si="22"/>
        <v>-1.4553210016105192E-2</v>
      </c>
      <c r="D191" s="5">
        <f t="shared" si="23"/>
        <v>2.117959217728645E-4</v>
      </c>
      <c r="E191" s="2">
        <f t="shared" si="26"/>
        <v>64</v>
      </c>
      <c r="F191" s="8">
        <f t="shared" si="24"/>
        <v>3.9499093906438021E-2</v>
      </c>
      <c r="G191" s="5">
        <f t="shared" si="25"/>
        <v>8.3657470031069766E-6</v>
      </c>
      <c r="H191" s="5"/>
      <c r="I191" s="2"/>
      <c r="J191" s="2"/>
      <c r="K191" s="2"/>
    </row>
    <row r="192" spans="1:11">
      <c r="A192" s="1">
        <v>43964</v>
      </c>
      <c r="B192" s="2">
        <v>205.10000600000001</v>
      </c>
      <c r="C192" s="5">
        <f t="shared" si="22"/>
        <v>-2.4085942076427055E-2</v>
      </c>
      <c r="D192" s="5">
        <f t="shared" si="23"/>
        <v>5.8013260570899926E-4</v>
      </c>
      <c r="E192" s="2">
        <f t="shared" si="26"/>
        <v>63</v>
      </c>
      <c r="F192" s="8">
        <f t="shared" si="24"/>
        <v>4.1577993585724227E-2</v>
      </c>
      <c r="G192" s="5">
        <f t="shared" si="25"/>
        <v>2.4120749759038254E-5</v>
      </c>
      <c r="H192" s="5"/>
      <c r="I192" s="2"/>
      <c r="J192" s="2"/>
      <c r="K192" s="2"/>
    </row>
    <row r="193" spans="1:11">
      <c r="A193" s="1">
        <v>43965</v>
      </c>
      <c r="B193" s="2">
        <v>206.80999800000001</v>
      </c>
      <c r="C193" s="5">
        <f t="shared" si="22"/>
        <v>8.3027933615157489E-3</v>
      </c>
      <c r="D193" s="5">
        <f t="shared" si="23"/>
        <v>6.8936377604029986E-5</v>
      </c>
      <c r="E193" s="2">
        <f t="shared" si="26"/>
        <v>62</v>
      </c>
      <c r="F193" s="8">
        <f t="shared" si="24"/>
        <v>4.3766309037604451E-2</v>
      </c>
      <c r="G193" s="5">
        <f t="shared" si="25"/>
        <v>3.0170908061509707E-6</v>
      </c>
      <c r="H193" s="5"/>
      <c r="I193" s="2"/>
      <c r="J193" s="2"/>
      <c r="K193" s="2"/>
    </row>
    <row r="194" spans="1:11">
      <c r="A194" s="1">
        <v>43966</v>
      </c>
      <c r="B194" s="2">
        <v>210.88000500000001</v>
      </c>
      <c r="C194" s="5">
        <f t="shared" si="22"/>
        <v>1.9488787330436377E-2</v>
      </c>
      <c r="D194" s="5">
        <f t="shared" si="23"/>
        <v>3.7981283161097744E-4</v>
      </c>
      <c r="E194" s="2">
        <f t="shared" si="26"/>
        <v>61</v>
      </c>
      <c r="F194" s="8">
        <f t="shared" si="24"/>
        <v>4.606979898695205E-2</v>
      </c>
      <c r="G194" s="5">
        <f t="shared" si="25"/>
        <v>1.7497900804982797E-5</v>
      </c>
      <c r="H194" s="5"/>
      <c r="I194" s="2"/>
      <c r="J194" s="2"/>
      <c r="K194" s="2"/>
    </row>
    <row r="195" spans="1:11">
      <c r="A195" s="1">
        <v>43969</v>
      </c>
      <c r="B195" s="2">
        <v>213.19000199999999</v>
      </c>
      <c r="C195" s="5">
        <f t="shared" si="22"/>
        <v>1.0894521233444626E-2</v>
      </c>
      <c r="D195" s="5">
        <f t="shared" si="23"/>
        <v>1.186905929059758E-4</v>
      </c>
      <c r="E195" s="2">
        <f t="shared" si="26"/>
        <v>60</v>
      </c>
      <c r="F195" s="8">
        <f t="shared" si="24"/>
        <v>4.8494525249423222E-2</v>
      </c>
      <c r="G195" s="5">
        <f t="shared" si="25"/>
        <v>5.7558439545478558E-6</v>
      </c>
      <c r="H195" s="5"/>
      <c r="I195" s="2"/>
      <c r="J195" s="2"/>
      <c r="K195" s="2"/>
    </row>
    <row r="196" spans="1:11">
      <c r="A196" s="1">
        <v>43970</v>
      </c>
      <c r="B196" s="2">
        <v>216.88000500000001</v>
      </c>
      <c r="C196" s="5">
        <f t="shared" ref="C196:C254" si="27">+LN(B196/B195)</f>
        <v>1.7160431986879703E-2</v>
      </c>
      <c r="D196" s="5">
        <f t="shared" ref="D196:D254" si="28">+C196^2</f>
        <v>2.9448042597632411E-4</v>
      </c>
      <c r="E196" s="2">
        <f t="shared" si="26"/>
        <v>59</v>
      </c>
      <c r="F196" s="8">
        <f t="shared" ref="F196:F254" si="29">+$J$9^(E196-1)</f>
        <v>5.1046868683603391E-2</v>
      </c>
      <c r="G196" s="5">
        <f t="shared" ref="G196:G254" si="30">+F196*D196</f>
        <v>1.5032303634705006E-5</v>
      </c>
      <c r="H196" s="5"/>
      <c r="I196" s="2"/>
      <c r="J196" s="2"/>
      <c r="K196" s="2"/>
    </row>
    <row r="197" spans="1:11">
      <c r="A197" s="1">
        <v>43971</v>
      </c>
      <c r="B197" s="2">
        <v>229.970001</v>
      </c>
      <c r="C197" s="5">
        <f t="shared" si="27"/>
        <v>5.860464173699053E-2</v>
      </c>
      <c r="D197" s="5">
        <f t="shared" si="28"/>
        <v>3.4345040331210126E-3</v>
      </c>
      <c r="E197" s="2">
        <f t="shared" ref="E197:E254" si="31">+E196-1</f>
        <v>58</v>
      </c>
      <c r="F197" s="8">
        <f t="shared" si="29"/>
        <v>5.3733545982740404E-2</v>
      </c>
      <c r="G197" s="5">
        <f t="shared" si="30"/>
        <v>1.845480803916153E-4</v>
      </c>
      <c r="H197" s="5"/>
      <c r="I197" s="2"/>
      <c r="J197" s="2"/>
      <c r="K197" s="2"/>
    </row>
    <row r="198" spans="1:11">
      <c r="A198" s="1">
        <v>43972</v>
      </c>
      <c r="B198" s="2">
        <v>231.38999899999999</v>
      </c>
      <c r="C198" s="5">
        <f t="shared" si="27"/>
        <v>6.1557243106856356E-3</v>
      </c>
      <c r="D198" s="5">
        <f t="shared" si="28"/>
        <v>3.7892941789166146E-5</v>
      </c>
      <c r="E198" s="2">
        <f t="shared" si="31"/>
        <v>57</v>
      </c>
      <c r="F198" s="8">
        <f t="shared" si="29"/>
        <v>5.6561627350253066E-2</v>
      </c>
      <c r="G198" s="5">
        <f t="shared" si="30"/>
        <v>2.1432864526836473E-6</v>
      </c>
      <c r="H198" s="5"/>
      <c r="I198" s="2"/>
      <c r="J198" s="2"/>
      <c r="K198" s="2"/>
    </row>
    <row r="199" spans="1:11">
      <c r="A199" s="1">
        <v>43973</v>
      </c>
      <c r="B199" s="2">
        <v>234.91000399999999</v>
      </c>
      <c r="C199" s="5">
        <f t="shared" si="27"/>
        <v>1.5097884801162016E-2</v>
      </c>
      <c r="D199" s="5">
        <f t="shared" si="28"/>
        <v>2.2794612546915899E-4</v>
      </c>
      <c r="E199" s="2">
        <f t="shared" si="31"/>
        <v>56</v>
      </c>
      <c r="F199" s="8">
        <f t="shared" si="29"/>
        <v>5.9538555105529543E-2</v>
      </c>
      <c r="G199" s="5">
        <f t="shared" si="30"/>
        <v>1.3571582952337474E-5</v>
      </c>
      <c r="H199" s="5"/>
      <c r="I199" s="2"/>
      <c r="J199" s="2"/>
      <c r="K199" s="2"/>
    </row>
    <row r="200" spans="1:11">
      <c r="A200" s="1">
        <v>43977</v>
      </c>
      <c r="B200" s="2">
        <v>232.199997</v>
      </c>
      <c r="C200" s="5">
        <f t="shared" si="27"/>
        <v>-1.1603422749577166E-2</v>
      </c>
      <c r="D200" s="5">
        <f t="shared" si="28"/>
        <v>1.3463941950540492E-4</v>
      </c>
      <c r="E200" s="2">
        <f t="shared" si="31"/>
        <v>55</v>
      </c>
      <c r="F200" s="8">
        <f t="shared" si="29"/>
        <v>6.2672163268978454E-2</v>
      </c>
      <c r="G200" s="5">
        <f t="shared" si="30"/>
        <v>8.4381436816832194E-6</v>
      </c>
      <c r="H200" s="5"/>
      <c r="I200" s="2"/>
      <c r="J200" s="2"/>
      <c r="K200" s="2"/>
    </row>
    <row r="201" spans="1:11">
      <c r="A201" s="1">
        <v>43978</v>
      </c>
      <c r="B201" s="2">
        <v>229.13999899999999</v>
      </c>
      <c r="C201" s="5">
        <f t="shared" si="27"/>
        <v>-1.3265890242558771E-2</v>
      </c>
      <c r="D201" s="5">
        <f t="shared" si="28"/>
        <v>1.7598384392761599E-4</v>
      </c>
      <c r="E201" s="2">
        <f t="shared" si="31"/>
        <v>54</v>
      </c>
      <c r="F201" s="8">
        <f t="shared" si="29"/>
        <v>6.5970698177872072E-2</v>
      </c>
      <c r="G201" s="5">
        <f t="shared" si="30"/>
        <v>1.16097770519305E-5</v>
      </c>
      <c r="H201" s="5"/>
      <c r="I201" s="2"/>
      <c r="J201" s="2"/>
      <c r="K201" s="2"/>
    </row>
    <row r="202" spans="1:11">
      <c r="A202" s="1">
        <v>43979</v>
      </c>
      <c r="B202" s="2">
        <v>225.46000699999999</v>
      </c>
      <c r="C202" s="5">
        <f t="shared" si="27"/>
        <v>-1.6190375437314983E-2</v>
      </c>
      <c r="D202" s="5">
        <f t="shared" si="28"/>
        <v>2.6212825680121233E-4</v>
      </c>
      <c r="E202" s="2">
        <f t="shared" si="31"/>
        <v>53</v>
      </c>
      <c r="F202" s="8">
        <f t="shared" si="29"/>
        <v>6.9442840187233748E-2</v>
      </c>
      <c r="G202" s="5">
        <f t="shared" si="30"/>
        <v>1.8202930645604755E-5</v>
      </c>
      <c r="H202" s="5"/>
      <c r="I202" s="2"/>
      <c r="J202" s="2"/>
      <c r="K202" s="2"/>
    </row>
    <row r="203" spans="1:11">
      <c r="A203" s="1">
        <v>43980</v>
      </c>
      <c r="B203" s="2">
        <v>225.08999600000001</v>
      </c>
      <c r="C203" s="5">
        <f t="shared" si="27"/>
        <v>-1.6424862089432267E-3</v>
      </c>
      <c r="D203" s="5">
        <f t="shared" si="28"/>
        <v>2.6977609465686931E-6</v>
      </c>
      <c r="E203" s="2">
        <f t="shared" si="31"/>
        <v>52</v>
      </c>
      <c r="F203" s="8">
        <f t="shared" si="29"/>
        <v>7.3097726512877631E-2</v>
      </c>
      <c r="G203" s="5">
        <f t="shared" si="30"/>
        <v>1.972001918694002E-7</v>
      </c>
      <c r="H203" s="5"/>
      <c r="I203" s="2"/>
      <c r="J203" s="2"/>
      <c r="K203" s="2"/>
    </row>
    <row r="204" spans="1:11">
      <c r="A204" s="1">
        <v>43983</v>
      </c>
      <c r="B204" s="2">
        <v>231.91000399999999</v>
      </c>
      <c r="C204" s="5">
        <f t="shared" si="27"/>
        <v>2.9849078160110561E-2</v>
      </c>
      <c r="D204" s="5">
        <f t="shared" si="28"/>
        <v>8.9096746700838931E-4</v>
      </c>
      <c r="E204" s="2">
        <f t="shared" si="31"/>
        <v>51</v>
      </c>
      <c r="F204" s="8">
        <f t="shared" si="29"/>
        <v>7.6944975276713304E-2</v>
      </c>
      <c r="G204" s="5">
        <f t="shared" si="30"/>
        <v>6.8555469721316391E-5</v>
      </c>
      <c r="H204" s="5"/>
      <c r="I204" s="2"/>
      <c r="J204" s="2"/>
      <c r="K204" s="2"/>
    </row>
    <row r="205" spans="1:11">
      <c r="A205" s="1">
        <v>43984</v>
      </c>
      <c r="B205" s="2">
        <v>232.720001</v>
      </c>
      <c r="C205" s="5">
        <f t="shared" si="27"/>
        <v>3.4866358687674869E-3</v>
      </c>
      <c r="D205" s="5">
        <f t="shared" si="28"/>
        <v>1.2156629681376007E-5</v>
      </c>
      <c r="E205" s="2">
        <f t="shared" si="31"/>
        <v>50</v>
      </c>
      <c r="F205" s="8">
        <f t="shared" si="29"/>
        <v>8.0994710817592949E-2</v>
      </c>
      <c r="G205" s="5">
        <f t="shared" si="30"/>
        <v>9.8462270555961683E-7</v>
      </c>
      <c r="H205" s="5"/>
      <c r="I205" s="2"/>
      <c r="J205" s="2"/>
      <c r="K205" s="2"/>
    </row>
    <row r="206" spans="1:11">
      <c r="A206" s="1">
        <v>43985</v>
      </c>
      <c r="B206" s="2">
        <v>230.16000399999999</v>
      </c>
      <c r="C206" s="5">
        <f t="shared" si="27"/>
        <v>-1.1061281861448755E-2</v>
      </c>
      <c r="D206" s="5">
        <f t="shared" si="28"/>
        <v>1.2235195641841523E-4</v>
      </c>
      <c r="E206" s="2">
        <f t="shared" si="31"/>
        <v>49</v>
      </c>
      <c r="F206" s="8">
        <f t="shared" si="29"/>
        <v>8.5257590334308367E-2</v>
      </c>
      <c r="G206" s="5">
        <f t="shared" si="30"/>
        <v>1.0431432976922398E-5</v>
      </c>
      <c r="H206" s="5"/>
      <c r="I206" s="2"/>
      <c r="J206" s="2"/>
      <c r="K206" s="2"/>
    </row>
    <row r="207" spans="1:11">
      <c r="A207" s="1">
        <v>43986</v>
      </c>
      <c r="B207" s="2">
        <v>226.28999300000001</v>
      </c>
      <c r="C207" s="5">
        <f t="shared" si="27"/>
        <v>-1.6957405022615512E-2</v>
      </c>
      <c r="D207" s="5">
        <f t="shared" si="28"/>
        <v>2.8755358510102581E-4</v>
      </c>
      <c r="E207" s="2">
        <f t="shared" si="31"/>
        <v>48</v>
      </c>
      <c r="F207" s="8">
        <f t="shared" si="29"/>
        <v>8.9744831930850921E-2</v>
      </c>
      <c r="G207" s="5">
        <f t="shared" si="30"/>
        <v>2.5806448166005199E-5</v>
      </c>
      <c r="H207" s="5"/>
      <c r="I207" s="2"/>
      <c r="J207" s="2"/>
      <c r="K207" s="2"/>
    </row>
    <row r="208" spans="1:11">
      <c r="A208" s="1">
        <v>43987</v>
      </c>
      <c r="B208" s="2">
        <v>230.770004</v>
      </c>
      <c r="C208" s="5">
        <f t="shared" si="27"/>
        <v>1.9604229249871947E-2</v>
      </c>
      <c r="D208" s="5">
        <f t="shared" si="28"/>
        <v>3.8432580448153481E-4</v>
      </c>
      <c r="E208" s="2">
        <f t="shared" si="31"/>
        <v>47</v>
      </c>
      <c r="F208" s="8">
        <f t="shared" si="29"/>
        <v>9.44682441377378E-2</v>
      </c>
      <c r="G208" s="5">
        <f t="shared" si="30"/>
        <v>3.6306583926194115E-5</v>
      </c>
      <c r="H208" s="5"/>
      <c r="I208" s="2"/>
      <c r="J208" s="2"/>
      <c r="K208" s="2"/>
    </row>
    <row r="209" spans="1:11">
      <c r="A209" s="1">
        <v>43990</v>
      </c>
      <c r="B209" s="2">
        <v>231.39999399999999</v>
      </c>
      <c r="C209" s="5">
        <f t="shared" si="27"/>
        <v>2.7262279806854767E-3</v>
      </c>
      <c r="D209" s="5">
        <f t="shared" si="28"/>
        <v>7.4323190026724121E-6</v>
      </c>
      <c r="E209" s="2">
        <f t="shared" si="31"/>
        <v>46</v>
      </c>
      <c r="F209" s="8">
        <f t="shared" si="29"/>
        <v>9.9440256987092426E-2</v>
      </c>
      <c r="G209" s="5">
        <f t="shared" si="30"/>
        <v>7.3907171163579513E-7</v>
      </c>
      <c r="H209" s="5"/>
      <c r="I209" s="2"/>
      <c r="J209" s="2"/>
      <c r="K209" s="2"/>
    </row>
    <row r="210" spans="1:11">
      <c r="A210" s="1">
        <v>43991</v>
      </c>
      <c r="B210" s="2">
        <v>238.66999799999999</v>
      </c>
      <c r="C210" s="5">
        <f t="shared" si="27"/>
        <v>3.0934047465232296E-2</v>
      </c>
      <c r="D210" s="5">
        <f t="shared" si="28"/>
        <v>9.5691529258124463E-4</v>
      </c>
      <c r="E210" s="2">
        <f t="shared" si="31"/>
        <v>45</v>
      </c>
      <c r="F210" s="8">
        <f t="shared" si="29"/>
        <v>0.10467395472325518</v>
      </c>
      <c r="G210" s="5">
        <f t="shared" si="30"/>
        <v>1.0016410800963968E-4</v>
      </c>
      <c r="H210" s="5"/>
      <c r="I210" s="2"/>
      <c r="J210" s="2"/>
      <c r="K210" s="2"/>
    </row>
    <row r="211" spans="1:11">
      <c r="A211" s="1">
        <v>43992</v>
      </c>
      <c r="B211" s="2">
        <v>236.729996</v>
      </c>
      <c r="C211" s="5">
        <f t="shared" si="27"/>
        <v>-8.1616019915146908E-3</v>
      </c>
      <c r="D211" s="5">
        <f t="shared" si="28"/>
        <v>6.6611747067896562E-5</v>
      </c>
      <c r="E211" s="2">
        <f t="shared" si="31"/>
        <v>44</v>
      </c>
      <c r="F211" s="8">
        <f t="shared" si="29"/>
        <v>0.11018311023500546</v>
      </c>
      <c r="G211" s="5">
        <f t="shared" si="30"/>
        <v>7.3394894701283483E-6</v>
      </c>
      <c r="H211" s="5"/>
      <c r="I211" s="2"/>
      <c r="J211" s="2"/>
      <c r="K211" s="2"/>
    </row>
    <row r="212" spans="1:11">
      <c r="A212" s="1">
        <v>43993</v>
      </c>
      <c r="B212" s="2">
        <v>224.429993</v>
      </c>
      <c r="C212" s="5">
        <f t="shared" si="27"/>
        <v>-5.3356410941869825E-2</v>
      </c>
      <c r="D212" s="5">
        <f t="shared" si="28"/>
        <v>2.846906588597686E-3</v>
      </c>
      <c r="E212" s="2">
        <f t="shared" si="31"/>
        <v>43</v>
      </c>
      <c r="F212" s="8">
        <f t="shared" si="29"/>
        <v>0.11598222130000577</v>
      </c>
      <c r="G212" s="5">
        <f t="shared" si="30"/>
        <v>3.3019054997918129E-4</v>
      </c>
      <c r="H212" s="5"/>
      <c r="I212" s="2"/>
      <c r="J212" s="2"/>
      <c r="K212" s="2"/>
    </row>
    <row r="213" spans="1:11">
      <c r="A213" s="1">
        <v>43994</v>
      </c>
      <c r="B213" s="2">
        <v>228.58000200000001</v>
      </c>
      <c r="C213" s="5">
        <f t="shared" si="27"/>
        <v>1.8322443856827176E-2</v>
      </c>
      <c r="D213" s="5">
        <f t="shared" si="28"/>
        <v>3.3571194888658393E-4</v>
      </c>
      <c r="E213" s="2">
        <f t="shared" si="31"/>
        <v>42</v>
      </c>
      <c r="F213" s="8">
        <f t="shared" si="29"/>
        <v>0.12208654873684816</v>
      </c>
      <c r="G213" s="5">
        <f t="shared" si="30"/>
        <v>4.0985913209284208E-5</v>
      </c>
      <c r="H213" s="5"/>
      <c r="I213" s="2"/>
      <c r="J213" s="2"/>
      <c r="K213" s="2"/>
    </row>
    <row r="214" spans="1:11">
      <c r="A214" s="1">
        <v>43997</v>
      </c>
      <c r="B214" s="2">
        <v>232.5</v>
      </c>
      <c r="C214" s="5">
        <f t="shared" si="27"/>
        <v>1.7003957808287208E-2</v>
      </c>
      <c r="D214" s="5">
        <f t="shared" si="28"/>
        <v>2.8913458114601149E-4</v>
      </c>
      <c r="E214" s="2">
        <f t="shared" si="31"/>
        <v>41</v>
      </c>
      <c r="F214" s="8">
        <f t="shared" si="29"/>
        <v>0.12851215656510334</v>
      </c>
      <c r="G214" s="5">
        <f t="shared" si="30"/>
        <v>3.7157308560621807E-5</v>
      </c>
      <c r="H214" s="5"/>
      <c r="I214" s="2"/>
      <c r="J214" s="2"/>
      <c r="K214" s="2"/>
    </row>
    <row r="215" spans="1:11">
      <c r="A215" s="1">
        <v>43998</v>
      </c>
      <c r="B215" s="2">
        <v>235.64999399999999</v>
      </c>
      <c r="C215" s="5">
        <f t="shared" si="27"/>
        <v>1.3457402880838893E-2</v>
      </c>
      <c r="D215" s="5">
        <f t="shared" si="28"/>
        <v>1.8110169229721096E-4</v>
      </c>
      <c r="E215" s="2">
        <f t="shared" si="31"/>
        <v>40</v>
      </c>
      <c r="F215" s="8">
        <f t="shared" si="29"/>
        <v>0.13527595427905614</v>
      </c>
      <c r="G215" s="5">
        <f t="shared" si="30"/>
        <v>2.4498704247057204E-5</v>
      </c>
      <c r="H215" s="5"/>
      <c r="I215" s="2"/>
      <c r="J215" s="2"/>
      <c r="K215" s="2"/>
    </row>
    <row r="216" spans="1:11">
      <c r="A216" s="1">
        <v>43999</v>
      </c>
      <c r="B216" s="2">
        <v>235.529999</v>
      </c>
      <c r="C216" s="5">
        <f t="shared" si="27"/>
        <v>-5.093382757197268E-4</v>
      </c>
      <c r="D216" s="5">
        <f t="shared" si="28"/>
        <v>2.5942547911314444E-7</v>
      </c>
      <c r="E216" s="2">
        <f t="shared" si="31"/>
        <v>39</v>
      </c>
      <c r="F216" s="8">
        <f t="shared" si="29"/>
        <v>0.14239574134637487</v>
      </c>
      <c r="G216" s="5">
        <f t="shared" si="30"/>
        <v>3.6941083422454688E-8</v>
      </c>
      <c r="H216" s="5"/>
      <c r="I216" s="2"/>
      <c r="J216" s="2"/>
      <c r="K216" s="2"/>
    </row>
    <row r="217" spans="1:11">
      <c r="A217" s="1">
        <v>44000</v>
      </c>
      <c r="B217" s="2">
        <v>235.94000199999999</v>
      </c>
      <c r="C217" s="5">
        <f t="shared" si="27"/>
        <v>1.7392542578975705E-3</v>
      </c>
      <c r="D217" s="5">
        <f t="shared" si="28"/>
        <v>3.0250053736148283E-6</v>
      </c>
      <c r="E217" s="2">
        <f t="shared" si="31"/>
        <v>38</v>
      </c>
      <c r="F217" s="8">
        <f t="shared" si="29"/>
        <v>0.14989025404881567</v>
      </c>
      <c r="G217" s="5">
        <f t="shared" si="30"/>
        <v>4.5341882395015922E-7</v>
      </c>
      <c r="H217" s="5"/>
      <c r="I217" s="2"/>
      <c r="J217" s="2"/>
      <c r="K217" s="2"/>
    </row>
    <row r="218" spans="1:11">
      <c r="A218" s="1">
        <v>44001</v>
      </c>
      <c r="B218" s="2">
        <v>238.78999300000001</v>
      </c>
      <c r="C218" s="5">
        <f t="shared" si="27"/>
        <v>1.2006931389831237E-2</v>
      </c>
      <c r="D218" s="5">
        <f t="shared" si="28"/>
        <v>1.4416640140011469E-4</v>
      </c>
      <c r="E218" s="2">
        <f t="shared" si="31"/>
        <v>37</v>
      </c>
      <c r="F218" s="8">
        <f t="shared" si="29"/>
        <v>0.15777921478822701</v>
      </c>
      <c r="G218" s="5">
        <f t="shared" si="30"/>
        <v>2.2746461611754445E-5</v>
      </c>
      <c r="H218" s="5"/>
      <c r="I218" s="2"/>
      <c r="J218" s="2"/>
      <c r="K218" s="2"/>
    </row>
    <row r="219" spans="1:11">
      <c r="A219" s="1">
        <v>44004</v>
      </c>
      <c r="B219" s="2">
        <v>239.220001</v>
      </c>
      <c r="C219" s="5">
        <f t="shared" si="27"/>
        <v>1.7991595213121487E-3</v>
      </c>
      <c r="D219" s="5">
        <f t="shared" si="28"/>
        <v>3.23697498312816E-6</v>
      </c>
      <c r="E219" s="2">
        <f t="shared" si="31"/>
        <v>36</v>
      </c>
      <c r="F219" s="8">
        <f t="shared" si="29"/>
        <v>0.16608338398760736</v>
      </c>
      <c r="G219" s="5">
        <f t="shared" si="30"/>
        <v>5.3760775908115309E-7</v>
      </c>
      <c r="H219" s="5"/>
      <c r="I219" s="2"/>
      <c r="J219" s="2"/>
      <c r="K219" s="2"/>
    </row>
    <row r="220" spans="1:11">
      <c r="A220" s="1">
        <v>44005</v>
      </c>
      <c r="B220" s="2">
        <v>242.240005</v>
      </c>
      <c r="C220" s="5">
        <f t="shared" si="27"/>
        <v>1.2545356088199452E-2</v>
      </c>
      <c r="D220" s="5">
        <f t="shared" si="28"/>
        <v>1.5738595937972306E-4</v>
      </c>
      <c r="E220" s="2">
        <f t="shared" si="31"/>
        <v>35</v>
      </c>
      <c r="F220" s="8">
        <f t="shared" si="29"/>
        <v>0.17482461472379726</v>
      </c>
      <c r="G220" s="5">
        <f t="shared" si="30"/>
        <v>2.7514939711495288E-5</v>
      </c>
      <c r="H220" s="5"/>
      <c r="I220" s="2"/>
      <c r="J220" s="2"/>
      <c r="K220" s="2"/>
    </row>
    <row r="221" spans="1:11">
      <c r="A221" s="1">
        <v>44006</v>
      </c>
      <c r="B221" s="2">
        <v>234.020004</v>
      </c>
      <c r="C221" s="5">
        <f t="shared" si="27"/>
        <v>-3.4522392006402759E-2</v>
      </c>
      <c r="D221" s="5">
        <f t="shared" si="28"/>
        <v>1.1917955498437411E-3</v>
      </c>
      <c r="E221" s="2">
        <f t="shared" si="31"/>
        <v>34</v>
      </c>
      <c r="F221" s="8">
        <f t="shared" si="29"/>
        <v>0.18402591023557605</v>
      </c>
      <c r="G221" s="5">
        <f t="shared" si="30"/>
        <v>2.1932126087470329E-4</v>
      </c>
      <c r="H221" s="5"/>
      <c r="I221" s="2"/>
      <c r="J221" s="2"/>
      <c r="K221" s="2"/>
    </row>
    <row r="222" spans="1:11">
      <c r="A222" s="1">
        <v>44007</v>
      </c>
      <c r="B222" s="2">
        <v>235.679993</v>
      </c>
      <c r="C222" s="5">
        <f t="shared" si="27"/>
        <v>7.0683241296619331E-3</v>
      </c>
      <c r="D222" s="5">
        <f t="shared" si="28"/>
        <v>4.996120600196112E-5</v>
      </c>
      <c r="E222" s="2">
        <f t="shared" si="31"/>
        <v>33</v>
      </c>
      <c r="F222" s="8">
        <f t="shared" si="29"/>
        <v>0.19371148445850112</v>
      </c>
      <c r="G222" s="5">
        <f t="shared" si="30"/>
        <v>9.6780593799768635E-6</v>
      </c>
      <c r="H222" s="5"/>
      <c r="I222" s="2"/>
      <c r="J222" s="2"/>
      <c r="K222" s="2"/>
    </row>
    <row r="223" spans="1:11">
      <c r="A223" s="1">
        <v>44008</v>
      </c>
      <c r="B223" s="2">
        <v>216.08000200000001</v>
      </c>
      <c r="C223" s="5">
        <f t="shared" si="27"/>
        <v>-8.682620427283852E-2</v>
      </c>
      <c r="D223" s="5">
        <f t="shared" si="28"/>
        <v>7.5387897484286816E-3</v>
      </c>
      <c r="E223" s="2">
        <f t="shared" si="31"/>
        <v>32</v>
      </c>
      <c r="F223" s="8">
        <f t="shared" si="29"/>
        <v>0.20390682574579064</v>
      </c>
      <c r="G223" s="5">
        <f t="shared" si="30"/>
        <v>1.5372106875670001E-3</v>
      </c>
      <c r="H223" s="5"/>
      <c r="I223" s="2"/>
      <c r="J223" s="2"/>
      <c r="K223" s="2"/>
    </row>
    <row r="224" spans="1:11">
      <c r="A224" s="1">
        <v>44011</v>
      </c>
      <c r="B224" s="2">
        <v>220.63999899999999</v>
      </c>
      <c r="C224" s="5">
        <f t="shared" si="27"/>
        <v>2.0883690772530571E-2</v>
      </c>
      <c r="D224" s="5">
        <f t="shared" si="28"/>
        <v>4.361285402826785E-4</v>
      </c>
      <c r="E224" s="2">
        <f t="shared" si="31"/>
        <v>31</v>
      </c>
      <c r="F224" s="8">
        <f t="shared" si="29"/>
        <v>0.21463876394293749</v>
      </c>
      <c r="G224" s="5">
        <f t="shared" si="30"/>
        <v>9.3610090806511731E-5</v>
      </c>
      <c r="H224" s="5"/>
      <c r="I224" s="2"/>
      <c r="J224" s="2"/>
      <c r="K224" s="2"/>
    </row>
    <row r="225" spans="1:11">
      <c r="A225" s="1">
        <v>44012</v>
      </c>
      <c r="B225" s="2">
        <v>227.070007</v>
      </c>
      <c r="C225" s="5">
        <f t="shared" si="27"/>
        <v>2.8725961303961624E-2</v>
      </c>
      <c r="D225" s="5">
        <f t="shared" si="28"/>
        <v>8.2518085283670068E-4</v>
      </c>
      <c r="E225" s="2">
        <f t="shared" si="31"/>
        <v>30</v>
      </c>
      <c r="F225" s="8">
        <f t="shared" si="29"/>
        <v>0.2259355409925658</v>
      </c>
      <c r="G225" s="5">
        <f t="shared" si="30"/>
        <v>1.8643768240236678E-4</v>
      </c>
      <c r="H225" s="5"/>
      <c r="I225" s="2"/>
      <c r="J225" s="2"/>
      <c r="K225" s="2"/>
    </row>
    <row r="226" spans="1:11">
      <c r="A226" s="1">
        <v>44013</v>
      </c>
      <c r="B226" s="2">
        <v>237.550003</v>
      </c>
      <c r="C226" s="5">
        <f t="shared" si="27"/>
        <v>4.5119769445167143E-2</v>
      </c>
      <c r="D226" s="5">
        <f t="shared" si="28"/>
        <v>2.0357935947850386E-3</v>
      </c>
      <c r="E226" s="2">
        <f t="shared" si="31"/>
        <v>29</v>
      </c>
      <c r="F226" s="8">
        <f t="shared" si="29"/>
        <v>0.23782688525533241</v>
      </c>
      <c r="G226" s="5">
        <f t="shared" si="30"/>
        <v>4.8416644967048207E-4</v>
      </c>
      <c r="H226" s="5"/>
      <c r="I226" s="2"/>
      <c r="J226" s="2"/>
      <c r="K226" s="2"/>
    </row>
    <row r="227" spans="1:11">
      <c r="A227" s="1">
        <v>44014</v>
      </c>
      <c r="B227" s="2">
        <v>233.41999799999999</v>
      </c>
      <c r="C227" s="5">
        <f t="shared" si="27"/>
        <v>-1.7538742845889077E-2</v>
      </c>
      <c r="D227" s="5">
        <f t="shared" si="28"/>
        <v>3.0760750061422526E-4</v>
      </c>
      <c r="E227" s="2">
        <f t="shared" si="31"/>
        <v>28</v>
      </c>
      <c r="F227" s="8">
        <f t="shared" si="29"/>
        <v>0.2503440897424552</v>
      </c>
      <c r="G227" s="5">
        <f t="shared" si="30"/>
        <v>7.7007719739219954E-5</v>
      </c>
      <c r="H227" s="5"/>
      <c r="I227" s="2"/>
      <c r="J227" s="2"/>
      <c r="K227" s="2"/>
    </row>
    <row r="228" spans="1:11">
      <c r="A228" s="1">
        <v>44018</v>
      </c>
      <c r="B228" s="2">
        <v>240.279999</v>
      </c>
      <c r="C228" s="5">
        <f t="shared" si="27"/>
        <v>2.896550840418791E-2</v>
      </c>
      <c r="D228" s="5">
        <f t="shared" si="28"/>
        <v>8.3900067711308046E-4</v>
      </c>
      <c r="E228" s="2">
        <f t="shared" si="31"/>
        <v>27</v>
      </c>
      <c r="F228" s="8">
        <f t="shared" si="29"/>
        <v>0.26352009446574232</v>
      </c>
      <c r="G228" s="5">
        <f t="shared" si="30"/>
        <v>2.2109353768966073E-4</v>
      </c>
      <c r="H228" s="5"/>
      <c r="I228" s="2"/>
      <c r="J228" s="2"/>
      <c r="K228" s="2"/>
    </row>
    <row r="229" spans="1:11">
      <c r="A229" s="1">
        <v>44019</v>
      </c>
      <c r="B229" s="2">
        <v>240.86000100000001</v>
      </c>
      <c r="C229" s="5">
        <f t="shared" si="27"/>
        <v>2.4109501639739015E-3</v>
      </c>
      <c r="D229" s="5">
        <f t="shared" si="28"/>
        <v>5.8126806931657826E-6</v>
      </c>
      <c r="E229" s="2">
        <f t="shared" si="31"/>
        <v>26</v>
      </c>
      <c r="F229" s="8">
        <f t="shared" si="29"/>
        <v>0.27738957312183399</v>
      </c>
      <c r="G229" s="5">
        <f t="shared" si="30"/>
        <v>1.6123770161707825E-6</v>
      </c>
      <c r="H229" s="5"/>
      <c r="I229" s="2"/>
      <c r="J229" s="2"/>
      <c r="K229" s="2"/>
    </row>
    <row r="230" spans="1:11">
      <c r="A230" s="1">
        <v>44020</v>
      </c>
      <c r="B230" s="2">
        <v>243.58000200000001</v>
      </c>
      <c r="C230" s="5">
        <f t="shared" si="27"/>
        <v>1.1229582885695944E-2</v>
      </c>
      <c r="D230" s="5">
        <f t="shared" si="28"/>
        <v>1.2610353178671524E-4</v>
      </c>
      <c r="E230" s="2">
        <f t="shared" si="31"/>
        <v>25</v>
      </c>
      <c r="F230" s="8">
        <f t="shared" si="29"/>
        <v>0.29198902433877266</v>
      </c>
      <c r="G230" s="5">
        <f t="shared" si="30"/>
        <v>3.6820847212076389E-5</v>
      </c>
      <c r="H230" s="5"/>
      <c r="I230" s="2"/>
      <c r="J230" s="2"/>
      <c r="K230" s="2"/>
    </row>
    <row r="231" spans="1:11">
      <c r="A231" s="1">
        <v>44021</v>
      </c>
      <c r="B231" s="2">
        <v>244.5</v>
      </c>
      <c r="C231" s="5">
        <f t="shared" si="27"/>
        <v>3.769870045107533E-3</v>
      </c>
      <c r="D231" s="5">
        <f t="shared" si="28"/>
        <v>1.4211920156999073E-5</v>
      </c>
      <c r="E231" s="2">
        <f t="shared" si="31"/>
        <v>24</v>
      </c>
      <c r="F231" s="8">
        <f t="shared" si="29"/>
        <v>0.30735686772502385</v>
      </c>
      <c r="G231" s="5">
        <f t="shared" si="30"/>
        <v>4.3681312638133644E-6</v>
      </c>
      <c r="H231" s="5"/>
      <c r="I231" s="2"/>
      <c r="J231" s="2"/>
      <c r="K231" s="2"/>
    </row>
    <row r="232" spans="1:11">
      <c r="A232" s="1">
        <v>44022</v>
      </c>
      <c r="B232" s="2">
        <v>245.070007</v>
      </c>
      <c r="C232" s="5">
        <f t="shared" si="27"/>
        <v>2.3286036702281476E-3</v>
      </c>
      <c r="D232" s="5">
        <f t="shared" si="28"/>
        <v>5.4223950529999997E-6</v>
      </c>
      <c r="E232" s="2">
        <f t="shared" si="31"/>
        <v>23</v>
      </c>
      <c r="F232" s="8">
        <f t="shared" si="29"/>
        <v>0.32353354497370929</v>
      </c>
      <c r="G232" s="5">
        <f t="shared" si="30"/>
        <v>1.7543266937449941E-6</v>
      </c>
      <c r="H232" s="5"/>
      <c r="I232" s="2"/>
      <c r="J232" s="2"/>
      <c r="K232" s="2"/>
    </row>
    <row r="233" spans="1:11">
      <c r="A233" s="1">
        <v>44025</v>
      </c>
      <c r="B233" s="2">
        <v>239</v>
      </c>
      <c r="C233" s="5">
        <f t="shared" si="27"/>
        <v>-2.5080360653644197E-2</v>
      </c>
      <c r="D233" s="5">
        <f t="shared" si="28"/>
        <v>6.2902449051686394E-4</v>
      </c>
      <c r="E233" s="2">
        <f t="shared" si="31"/>
        <v>22</v>
      </c>
      <c r="F233" s="8">
        <f t="shared" si="29"/>
        <v>0.34056162628811509</v>
      </c>
      <c r="G233" s="5">
        <f t="shared" si="30"/>
        <v>2.1422160346547622E-4</v>
      </c>
      <c r="H233" s="5"/>
      <c r="I233" s="2"/>
      <c r="J233" s="2"/>
      <c r="K233" s="2"/>
    </row>
    <row r="234" spans="1:11">
      <c r="A234" s="1">
        <v>44026</v>
      </c>
      <c r="B234" s="2">
        <v>239.729996</v>
      </c>
      <c r="C234" s="5">
        <f t="shared" si="27"/>
        <v>3.0497214375324894E-3</v>
      </c>
      <c r="D234" s="5">
        <f t="shared" si="28"/>
        <v>9.3008008465452333E-6</v>
      </c>
      <c r="E234" s="2">
        <f t="shared" si="31"/>
        <v>21</v>
      </c>
      <c r="F234" s="8">
        <f t="shared" si="29"/>
        <v>0.35848592240854216</v>
      </c>
      <c r="G234" s="5">
        <f t="shared" si="30"/>
        <v>3.3342061706119177E-6</v>
      </c>
      <c r="H234" s="5"/>
      <c r="I234" s="2"/>
      <c r="J234" s="2"/>
      <c r="K234" s="2"/>
    </row>
    <row r="235" spans="1:11">
      <c r="A235" s="1">
        <v>44027</v>
      </c>
      <c r="B235" s="2">
        <v>240.279999</v>
      </c>
      <c r="C235" s="5">
        <f t="shared" si="27"/>
        <v>2.2916324511062535E-3</v>
      </c>
      <c r="D235" s="5">
        <f t="shared" si="28"/>
        <v>5.2515792909632551E-6</v>
      </c>
      <c r="E235" s="2">
        <f t="shared" si="31"/>
        <v>20</v>
      </c>
      <c r="F235" s="8">
        <f t="shared" si="29"/>
        <v>0.37735360253530753</v>
      </c>
      <c r="G235" s="5">
        <f t="shared" si="30"/>
        <v>1.9817023644448004E-6</v>
      </c>
      <c r="H235" s="5"/>
      <c r="I235" s="2"/>
      <c r="J235" s="2"/>
      <c r="K235" s="2"/>
    </row>
    <row r="236" spans="1:11">
      <c r="A236" s="1">
        <v>44028</v>
      </c>
      <c r="B236" s="2">
        <v>240.929993</v>
      </c>
      <c r="C236" s="5">
        <f t="shared" si="27"/>
        <v>2.701499994248624E-3</v>
      </c>
      <c r="D236" s="5">
        <f t="shared" si="28"/>
        <v>7.2981022189253156E-6</v>
      </c>
      <c r="E236" s="2">
        <f t="shared" si="31"/>
        <v>19</v>
      </c>
      <c r="F236" s="8">
        <f t="shared" si="29"/>
        <v>0.39721431845821847</v>
      </c>
      <c r="G236" s="5">
        <f t="shared" si="30"/>
        <v>2.8989106989288313E-6</v>
      </c>
      <c r="H236" s="5"/>
      <c r="I236" s="2"/>
      <c r="J236" s="2"/>
      <c r="K236" s="2"/>
    </row>
    <row r="237" spans="1:11">
      <c r="A237" s="1">
        <v>44029</v>
      </c>
      <c r="B237" s="2">
        <v>242.029999</v>
      </c>
      <c r="C237" s="5">
        <f t="shared" si="27"/>
        <v>4.5552754694516548E-3</v>
      </c>
      <c r="D237" s="5">
        <f t="shared" si="28"/>
        <v>2.0750534602587994E-5</v>
      </c>
      <c r="E237" s="2">
        <f t="shared" si="31"/>
        <v>18</v>
      </c>
      <c r="F237" s="8">
        <f t="shared" si="29"/>
        <v>0.41812033521917735</v>
      </c>
      <c r="G237" s="5">
        <f t="shared" si="30"/>
        <v>8.676220484011231E-6</v>
      </c>
      <c r="H237" s="5"/>
      <c r="I237" s="2"/>
      <c r="J237" s="2"/>
      <c r="K237" s="2"/>
    </row>
    <row r="238" spans="1:11">
      <c r="A238" s="1">
        <v>44032</v>
      </c>
      <c r="B238" s="2">
        <v>245.41999799999999</v>
      </c>
      <c r="C238" s="5">
        <f t="shared" si="27"/>
        <v>1.3909339115256969E-2</v>
      </c>
      <c r="D238" s="5">
        <f t="shared" si="28"/>
        <v>1.9346971462321752E-4</v>
      </c>
      <c r="E238" s="2">
        <f t="shared" si="31"/>
        <v>17</v>
      </c>
      <c r="F238" s="8">
        <f t="shared" si="29"/>
        <v>0.44012666865176564</v>
      </c>
      <c r="G238" s="5">
        <f t="shared" si="30"/>
        <v>8.5151180982124522E-5</v>
      </c>
      <c r="H238" s="5"/>
      <c r="I238" s="2"/>
      <c r="J238" s="2"/>
      <c r="K238" s="2"/>
    </row>
    <row r="239" spans="1:11">
      <c r="A239" s="1">
        <v>44033</v>
      </c>
      <c r="B239" s="2">
        <v>241.75</v>
      </c>
      <c r="C239" s="5">
        <f t="shared" si="27"/>
        <v>-1.5066886065702891E-2</v>
      </c>
      <c r="D239" s="5">
        <f t="shared" si="28"/>
        <v>2.2701105571687192E-4</v>
      </c>
      <c r="E239" s="2">
        <f t="shared" si="31"/>
        <v>16</v>
      </c>
      <c r="F239" s="8">
        <f t="shared" si="29"/>
        <v>0.46329123015975332</v>
      </c>
      <c r="G239" s="5">
        <f t="shared" si="30"/>
        <v>1.0517223126293389E-4</v>
      </c>
      <c r="H239" s="5"/>
      <c r="I239" s="2"/>
      <c r="J239" s="2"/>
      <c r="K239" s="2"/>
    </row>
    <row r="240" spans="1:11">
      <c r="A240" s="1">
        <v>44034</v>
      </c>
      <c r="B240" s="2">
        <v>239.86999499999999</v>
      </c>
      <c r="C240" s="5">
        <f t="shared" si="27"/>
        <v>-7.8070452570894568E-3</v>
      </c>
      <c r="D240" s="5">
        <f t="shared" si="28"/>
        <v>6.0949955646242982E-5</v>
      </c>
      <c r="E240" s="2">
        <f t="shared" si="31"/>
        <v>15</v>
      </c>
      <c r="F240" s="8">
        <f t="shared" si="29"/>
        <v>0.48767497911552976</v>
      </c>
      <c r="G240" s="5">
        <f t="shared" si="30"/>
        <v>2.9723768346874013E-5</v>
      </c>
      <c r="H240" s="5"/>
      <c r="I240" s="2"/>
      <c r="J240" s="2"/>
      <c r="K240" s="2"/>
    </row>
    <row r="241" spans="1:11">
      <c r="A241" s="1">
        <v>44035</v>
      </c>
      <c r="B241" s="2">
        <v>232.60000600000001</v>
      </c>
      <c r="C241" s="5">
        <f t="shared" si="27"/>
        <v>-3.0776823196393705E-2</v>
      </c>
      <c r="D241" s="5">
        <f t="shared" si="28"/>
        <v>9.4721284606207761E-4</v>
      </c>
      <c r="E241" s="2">
        <f t="shared" si="31"/>
        <v>14</v>
      </c>
      <c r="F241" s="8">
        <f t="shared" si="29"/>
        <v>0.51334208327950503</v>
      </c>
      <c r="G241" s="5">
        <f t="shared" si="30"/>
        <v>4.8624421570661602E-4</v>
      </c>
      <c r="H241" s="5"/>
      <c r="I241" s="2"/>
      <c r="J241" s="2"/>
      <c r="K241" s="2"/>
    </row>
    <row r="242" spans="1:11">
      <c r="A242" s="1">
        <v>44036</v>
      </c>
      <c r="B242" s="2">
        <v>230.71000699999999</v>
      </c>
      <c r="C242" s="5">
        <f t="shared" si="27"/>
        <v>-8.1587249612830072E-3</v>
      </c>
      <c r="D242" s="5">
        <f t="shared" si="28"/>
        <v>6.656479299386241E-5</v>
      </c>
      <c r="E242" s="2">
        <f t="shared" si="31"/>
        <v>13</v>
      </c>
      <c r="F242" s="8">
        <f t="shared" si="29"/>
        <v>0.54036008766263688</v>
      </c>
      <c r="G242" s="5">
        <f t="shared" si="30"/>
        <v>3.5968957377408767E-5</v>
      </c>
      <c r="H242" s="5"/>
      <c r="I242" s="2"/>
      <c r="J242" s="2"/>
      <c r="K242" s="2"/>
    </row>
    <row r="243" spans="1:11">
      <c r="A243" s="1">
        <v>44039</v>
      </c>
      <c r="B243" s="2">
        <v>233.5</v>
      </c>
      <c r="C243" s="5">
        <f t="shared" si="27"/>
        <v>1.2020536190314511E-2</v>
      </c>
      <c r="D243" s="5">
        <f t="shared" si="28"/>
        <v>1.4449329030266088E-4</v>
      </c>
      <c r="E243" s="2">
        <f t="shared" si="31"/>
        <v>12</v>
      </c>
      <c r="F243" s="8">
        <f t="shared" si="29"/>
        <v>0.56880009227645989</v>
      </c>
      <c r="G243" s="5">
        <f t="shared" si="30"/>
        <v>8.2187796857482822E-5</v>
      </c>
      <c r="H243" s="5"/>
      <c r="I243" s="2"/>
      <c r="J243" s="2"/>
      <c r="K243" s="2"/>
    </row>
    <row r="244" spans="1:11">
      <c r="A244" s="1">
        <v>44040</v>
      </c>
      <c r="B244" s="2">
        <v>230.11999499999999</v>
      </c>
      <c r="C244" s="5">
        <f t="shared" si="27"/>
        <v>-1.458118684165379E-2</v>
      </c>
      <c r="D244" s="5">
        <f t="shared" si="28"/>
        <v>2.1261100971121762E-4</v>
      </c>
      <c r="E244" s="2">
        <f t="shared" si="31"/>
        <v>11</v>
      </c>
      <c r="F244" s="8">
        <f t="shared" si="29"/>
        <v>0.5987369392383789</v>
      </c>
      <c r="G244" s="5">
        <f t="shared" si="30"/>
        <v>1.2729806520287568E-4</v>
      </c>
      <c r="H244" s="5"/>
      <c r="I244" s="2"/>
      <c r="J244" s="2"/>
      <c r="K244" s="2"/>
    </row>
    <row r="245" spans="1:11">
      <c r="A245" s="1">
        <v>44041</v>
      </c>
      <c r="B245" s="2">
        <v>233.28999300000001</v>
      </c>
      <c r="C245" s="5">
        <f t="shared" si="27"/>
        <v>1.3681394569676195E-2</v>
      </c>
      <c r="D245" s="5">
        <f t="shared" si="28"/>
        <v>1.8718055737116526E-4</v>
      </c>
      <c r="E245" s="2">
        <f t="shared" si="31"/>
        <v>10</v>
      </c>
      <c r="F245" s="8">
        <f t="shared" si="29"/>
        <v>0.6302494097246093</v>
      </c>
      <c r="G245" s="5">
        <f t="shared" si="30"/>
        <v>1.1797043579510027E-4</v>
      </c>
      <c r="H245" s="5"/>
      <c r="I245" s="2"/>
      <c r="J245" s="2"/>
      <c r="K245" s="2"/>
    </row>
    <row r="246" spans="1:11">
      <c r="A246" s="1">
        <v>44042</v>
      </c>
      <c r="B246" s="2">
        <v>234.5</v>
      </c>
      <c r="C246" s="5">
        <f t="shared" si="27"/>
        <v>5.1733030493594599E-3</v>
      </c>
      <c r="D246" s="5">
        <f t="shared" si="28"/>
        <v>2.6763064440511884E-5</v>
      </c>
      <c r="E246" s="2">
        <f t="shared" si="31"/>
        <v>9</v>
      </c>
      <c r="F246" s="8">
        <f t="shared" si="29"/>
        <v>0.66342043128906247</v>
      </c>
      <c r="G246" s="5">
        <f t="shared" si="30"/>
        <v>1.7755163753741366E-5</v>
      </c>
      <c r="H246" s="5"/>
      <c r="I246" s="2"/>
      <c r="J246" s="2"/>
      <c r="K246" s="2"/>
    </row>
    <row r="247" spans="1:11">
      <c r="A247" s="1">
        <v>44043</v>
      </c>
      <c r="B247" s="2">
        <v>253.66999799999999</v>
      </c>
      <c r="C247" s="5">
        <f t="shared" si="27"/>
        <v>7.857861394111379E-2</v>
      </c>
      <c r="D247" s="5">
        <f t="shared" si="28"/>
        <v>6.1745985689066023E-3</v>
      </c>
      <c r="E247" s="2">
        <f t="shared" si="31"/>
        <v>8</v>
      </c>
      <c r="F247" s="8">
        <f t="shared" si="29"/>
        <v>0.69833729609374995</v>
      </c>
      <c r="G247" s="5">
        <f t="shared" si="30"/>
        <v>4.3119524690745743E-3</v>
      </c>
      <c r="H247" s="5"/>
      <c r="I247" s="2"/>
      <c r="J247" s="2"/>
      <c r="K247" s="2"/>
    </row>
    <row r="248" spans="1:11">
      <c r="A248" s="1">
        <v>44046</v>
      </c>
      <c r="B248" s="2">
        <v>251.96000699999999</v>
      </c>
      <c r="C248" s="5">
        <f t="shared" si="27"/>
        <v>-6.763829291532338E-3</v>
      </c>
      <c r="D248" s="5">
        <f t="shared" si="28"/>
        <v>4.574938668499085E-5</v>
      </c>
      <c r="E248" s="2">
        <f t="shared" si="31"/>
        <v>7</v>
      </c>
      <c r="F248" s="8">
        <f t="shared" si="29"/>
        <v>0.73509189062499991</v>
      </c>
      <c r="G248" s="5">
        <f t="shared" si="30"/>
        <v>3.3630003153204119E-5</v>
      </c>
      <c r="H248" s="5"/>
      <c r="I248" s="2"/>
      <c r="J248" s="2"/>
      <c r="K248" s="2"/>
    </row>
    <row r="249" spans="1:11">
      <c r="A249" s="1">
        <v>44047</v>
      </c>
      <c r="B249" s="2">
        <v>249.83000200000001</v>
      </c>
      <c r="C249" s="5">
        <f t="shared" si="27"/>
        <v>-8.4896779730894729E-3</v>
      </c>
      <c r="D249" s="5">
        <f t="shared" si="28"/>
        <v>7.2074632086760579E-5</v>
      </c>
      <c r="E249" s="2">
        <f t="shared" si="31"/>
        <v>6</v>
      </c>
      <c r="F249" s="8">
        <f t="shared" si="29"/>
        <v>0.77378093749999999</v>
      </c>
      <c r="G249" s="5">
        <f t="shared" si="30"/>
        <v>5.5769976386061182E-5</v>
      </c>
      <c r="H249" s="5"/>
      <c r="I249" s="2"/>
      <c r="J249" s="2"/>
      <c r="K249" s="2"/>
    </row>
    <row r="250" spans="1:11">
      <c r="A250" s="1">
        <v>44048</v>
      </c>
      <c r="B250" s="2">
        <v>249.11999499999999</v>
      </c>
      <c r="C250" s="5">
        <f t="shared" si="27"/>
        <v>-2.8460065477867668E-3</v>
      </c>
      <c r="D250" s="5">
        <f t="shared" si="28"/>
        <v>8.0997532700451503E-6</v>
      </c>
      <c r="E250" s="2">
        <f t="shared" si="31"/>
        <v>5</v>
      </c>
      <c r="F250" s="8">
        <f t="shared" si="29"/>
        <v>0.81450624999999999</v>
      </c>
      <c r="G250" s="5">
        <f t="shared" si="30"/>
        <v>6.5972996619097124E-6</v>
      </c>
      <c r="H250" s="5"/>
      <c r="I250" s="2"/>
      <c r="J250" s="2"/>
      <c r="K250" s="2"/>
    </row>
    <row r="251" spans="1:11">
      <c r="A251" s="1">
        <v>44049</v>
      </c>
      <c r="B251" s="2">
        <v>265.27999899999998</v>
      </c>
      <c r="C251" s="5">
        <f t="shared" si="27"/>
        <v>6.2851180162288758E-2</v>
      </c>
      <c r="D251" s="5">
        <f t="shared" si="28"/>
        <v>3.95027084779248E-3</v>
      </c>
      <c r="E251" s="2">
        <f t="shared" si="31"/>
        <v>4</v>
      </c>
      <c r="F251" s="8">
        <f t="shared" si="29"/>
        <v>0.85737499999999989</v>
      </c>
      <c r="G251" s="5">
        <f t="shared" si="30"/>
        <v>3.3868634681260769E-3</v>
      </c>
      <c r="H251" s="5"/>
      <c r="I251" s="2"/>
      <c r="J251" s="2"/>
      <c r="K251" s="2"/>
    </row>
    <row r="252" spans="1:11">
      <c r="A252" s="1">
        <v>44050</v>
      </c>
      <c r="B252" s="2">
        <v>268.44000199999999</v>
      </c>
      <c r="C252" s="5">
        <f t="shared" si="27"/>
        <v>1.184156456316484E-2</v>
      </c>
      <c r="D252" s="5">
        <f t="shared" si="28"/>
        <v>1.4022265130360132E-4</v>
      </c>
      <c r="E252" s="2">
        <f t="shared" si="31"/>
        <v>3</v>
      </c>
      <c r="F252" s="8">
        <f t="shared" si="29"/>
        <v>0.90249999999999997</v>
      </c>
      <c r="G252" s="5">
        <f t="shared" si="30"/>
        <v>1.2655094280150019E-4</v>
      </c>
      <c r="H252" s="5"/>
      <c r="I252" s="2"/>
      <c r="J252" s="2"/>
      <c r="K252" s="2"/>
    </row>
    <row r="253" spans="1:11">
      <c r="A253" s="1">
        <v>44053</v>
      </c>
      <c r="B253" s="2">
        <v>263</v>
      </c>
      <c r="C253" s="5">
        <f t="shared" si="27"/>
        <v>-2.047340056272845E-2</v>
      </c>
      <c r="D253" s="5">
        <f t="shared" si="28"/>
        <v>4.1916013060192963E-4</v>
      </c>
      <c r="E253" s="2">
        <f t="shared" si="31"/>
        <v>2</v>
      </c>
      <c r="F253" s="8">
        <f t="shared" si="29"/>
        <v>0.95</v>
      </c>
      <c r="G253" s="5">
        <f t="shared" si="30"/>
        <v>3.9820212407183311E-4</v>
      </c>
      <c r="H253" s="5"/>
      <c r="I253" s="2"/>
      <c r="J253" s="2"/>
      <c r="K253" s="2"/>
    </row>
    <row r="254" spans="1:11">
      <c r="A254" s="1">
        <v>44054</v>
      </c>
      <c r="B254" s="2">
        <v>258.67999300000002</v>
      </c>
      <c r="C254" s="5">
        <f t="shared" si="27"/>
        <v>-1.6562282659833536E-2</v>
      </c>
      <c r="D254" s="5">
        <f t="shared" si="28"/>
        <v>2.7430920690422263E-4</v>
      </c>
      <c r="E254" s="2">
        <f t="shared" si="31"/>
        <v>1</v>
      </c>
      <c r="F254" s="8">
        <f t="shared" si="29"/>
        <v>1</v>
      </c>
      <c r="G254" s="5">
        <f t="shared" si="30"/>
        <v>2.7430920690422263E-4</v>
      </c>
      <c r="H254" s="5"/>
      <c r="I254" s="2"/>
      <c r="J254" s="2"/>
      <c r="K254" s="2"/>
    </row>
    <row r="255" spans="1:11">
      <c r="F255" t="s">
        <v>15</v>
      </c>
      <c r="G255" s="5">
        <f>+SUM(G3:G254)</f>
        <v>1.4698711030179657E-2</v>
      </c>
      <c r="I255" s="2"/>
      <c r="J255" s="2"/>
    </row>
    <row r="256" spans="1:11">
      <c r="G256" s="5">
        <f>+G255*(1-J9)</f>
        <v>7.3493555150898348E-4</v>
      </c>
      <c r="I256" s="2"/>
      <c r="J256" s="2"/>
    </row>
    <row r="257" spans="9:10">
      <c r="I257" s="2"/>
      <c r="J257" s="2"/>
    </row>
    <row r="258" spans="9:10">
      <c r="I258" s="2"/>
      <c r="J258" s="2"/>
    </row>
    <row r="259" spans="9:10">
      <c r="I259" s="2"/>
      <c r="J259" s="2"/>
    </row>
    <row r="260" spans="9:10">
      <c r="I260" s="2"/>
      <c r="J260" s="2"/>
    </row>
  </sheetData>
  <mergeCells count="2">
    <mergeCell ref="L19:O19"/>
    <mergeCell ref="L38:O38"/>
  </mergeCells>
  <pageMargins left="0.78740157499999996" right="0.78740157499999996" top="0.984251969" bottom="0.984251969" header="0.4921259845" footer="0.492125984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B6837-8693-F343-8D15-F86F1BE55B1E}">
  <dimension ref="A1:DA47"/>
  <sheetViews>
    <sheetView tabSelected="1" zoomScale="180" zoomScaleNormal="180" workbookViewId="0">
      <selection activeCell="B2" sqref="B2"/>
    </sheetView>
  </sheetViews>
  <sheetFormatPr baseColWidth="10" defaultRowHeight="16"/>
  <cols>
    <col min="1" max="1" width="31" bestFit="1" customWidth="1"/>
    <col min="2" max="2" width="8.33203125" customWidth="1"/>
    <col min="4" max="4" width="13.5" bestFit="1" customWidth="1"/>
    <col min="5" max="5" width="12.1640625" bestFit="1" customWidth="1"/>
  </cols>
  <sheetData>
    <row r="1" spans="1:105">
      <c r="A1" t="s">
        <v>29</v>
      </c>
      <c r="B1">
        <v>0.01</v>
      </c>
    </row>
    <row r="2" spans="1:105">
      <c r="A2" s="18" t="s">
        <v>36</v>
      </c>
      <c r="B2">
        <f>+SQRT(B1)</f>
        <v>0.1</v>
      </c>
    </row>
    <row r="4" spans="1:105">
      <c r="D4" t="s">
        <v>30</v>
      </c>
    </row>
    <row r="5" spans="1:105">
      <c r="D5" t="s">
        <v>31</v>
      </c>
      <c r="E5">
        <v>0</v>
      </c>
      <c r="F5">
        <f>+B1</f>
        <v>0.01</v>
      </c>
      <c r="G5">
        <f>+F5+$B$1</f>
        <v>0.02</v>
      </c>
      <c r="H5">
        <f t="shared" ref="H5:BS5" si="0">+G5+$B$1</f>
        <v>0.03</v>
      </c>
      <c r="I5">
        <f t="shared" si="0"/>
        <v>0.04</v>
      </c>
      <c r="J5">
        <f t="shared" si="0"/>
        <v>0.05</v>
      </c>
      <c r="K5">
        <f t="shared" si="0"/>
        <v>6.0000000000000005E-2</v>
      </c>
      <c r="L5">
        <f t="shared" si="0"/>
        <v>7.0000000000000007E-2</v>
      </c>
      <c r="M5">
        <f t="shared" si="0"/>
        <v>0.08</v>
      </c>
      <c r="N5">
        <f t="shared" si="0"/>
        <v>0.09</v>
      </c>
      <c r="O5">
        <f t="shared" si="0"/>
        <v>9.9999999999999992E-2</v>
      </c>
      <c r="P5">
        <f t="shared" si="0"/>
        <v>0.10999999999999999</v>
      </c>
      <c r="Q5">
        <f t="shared" si="0"/>
        <v>0.11999999999999998</v>
      </c>
      <c r="R5">
        <f t="shared" si="0"/>
        <v>0.12999999999999998</v>
      </c>
      <c r="S5">
        <f t="shared" si="0"/>
        <v>0.13999999999999999</v>
      </c>
      <c r="T5">
        <f t="shared" si="0"/>
        <v>0.15</v>
      </c>
      <c r="U5">
        <f t="shared" si="0"/>
        <v>0.16</v>
      </c>
      <c r="V5">
        <f t="shared" si="0"/>
        <v>0.17</v>
      </c>
      <c r="W5">
        <f t="shared" si="0"/>
        <v>0.18000000000000002</v>
      </c>
      <c r="X5">
        <f t="shared" si="0"/>
        <v>0.19000000000000003</v>
      </c>
      <c r="Y5">
        <f t="shared" si="0"/>
        <v>0.20000000000000004</v>
      </c>
      <c r="Z5">
        <f t="shared" si="0"/>
        <v>0.21000000000000005</v>
      </c>
      <c r="AA5">
        <f t="shared" si="0"/>
        <v>0.22000000000000006</v>
      </c>
      <c r="AB5">
        <f t="shared" si="0"/>
        <v>0.23000000000000007</v>
      </c>
      <c r="AC5">
        <f t="shared" si="0"/>
        <v>0.24000000000000007</v>
      </c>
      <c r="AD5">
        <f t="shared" si="0"/>
        <v>0.25000000000000006</v>
      </c>
      <c r="AE5">
        <f t="shared" si="0"/>
        <v>0.26000000000000006</v>
      </c>
      <c r="AF5">
        <f t="shared" si="0"/>
        <v>0.27000000000000007</v>
      </c>
      <c r="AG5">
        <f t="shared" si="0"/>
        <v>0.28000000000000008</v>
      </c>
      <c r="AH5">
        <f t="shared" si="0"/>
        <v>0.29000000000000009</v>
      </c>
      <c r="AI5">
        <f t="shared" si="0"/>
        <v>0.3000000000000001</v>
      </c>
      <c r="AJ5">
        <f t="shared" si="0"/>
        <v>0.31000000000000011</v>
      </c>
      <c r="AK5">
        <f t="shared" si="0"/>
        <v>0.32000000000000012</v>
      </c>
      <c r="AL5">
        <f t="shared" si="0"/>
        <v>0.33000000000000013</v>
      </c>
      <c r="AM5">
        <f t="shared" si="0"/>
        <v>0.34000000000000014</v>
      </c>
      <c r="AN5">
        <f t="shared" si="0"/>
        <v>0.35000000000000014</v>
      </c>
      <c r="AO5">
        <f t="shared" si="0"/>
        <v>0.36000000000000015</v>
      </c>
      <c r="AP5">
        <f t="shared" si="0"/>
        <v>0.37000000000000016</v>
      </c>
      <c r="AQ5">
        <f t="shared" si="0"/>
        <v>0.38000000000000017</v>
      </c>
      <c r="AR5">
        <f t="shared" si="0"/>
        <v>0.39000000000000018</v>
      </c>
      <c r="AS5">
        <f t="shared" si="0"/>
        <v>0.40000000000000019</v>
      </c>
      <c r="AT5">
        <f t="shared" si="0"/>
        <v>0.4100000000000002</v>
      </c>
      <c r="AU5">
        <f t="shared" si="0"/>
        <v>0.42000000000000021</v>
      </c>
      <c r="AV5">
        <f t="shared" si="0"/>
        <v>0.43000000000000022</v>
      </c>
      <c r="AW5">
        <f t="shared" si="0"/>
        <v>0.44000000000000022</v>
      </c>
      <c r="AX5">
        <f t="shared" si="0"/>
        <v>0.45000000000000023</v>
      </c>
      <c r="AY5">
        <f t="shared" si="0"/>
        <v>0.46000000000000024</v>
      </c>
      <c r="AZ5">
        <f t="shared" si="0"/>
        <v>0.47000000000000025</v>
      </c>
      <c r="BA5">
        <f t="shared" si="0"/>
        <v>0.48000000000000026</v>
      </c>
      <c r="BB5">
        <f t="shared" si="0"/>
        <v>0.49000000000000027</v>
      </c>
      <c r="BC5">
        <f t="shared" si="0"/>
        <v>0.50000000000000022</v>
      </c>
      <c r="BD5">
        <f t="shared" si="0"/>
        <v>0.51000000000000023</v>
      </c>
      <c r="BE5">
        <f t="shared" si="0"/>
        <v>0.52000000000000024</v>
      </c>
      <c r="BF5">
        <f t="shared" si="0"/>
        <v>0.53000000000000025</v>
      </c>
      <c r="BG5">
        <f t="shared" si="0"/>
        <v>0.54000000000000026</v>
      </c>
      <c r="BH5">
        <f t="shared" si="0"/>
        <v>0.55000000000000027</v>
      </c>
      <c r="BI5">
        <f t="shared" si="0"/>
        <v>0.56000000000000028</v>
      </c>
      <c r="BJ5">
        <f t="shared" si="0"/>
        <v>0.57000000000000028</v>
      </c>
      <c r="BK5">
        <f t="shared" si="0"/>
        <v>0.58000000000000029</v>
      </c>
      <c r="BL5">
        <f t="shared" si="0"/>
        <v>0.5900000000000003</v>
      </c>
      <c r="BM5">
        <f t="shared" si="0"/>
        <v>0.60000000000000031</v>
      </c>
      <c r="BN5">
        <f t="shared" si="0"/>
        <v>0.61000000000000032</v>
      </c>
      <c r="BO5">
        <f t="shared" si="0"/>
        <v>0.62000000000000033</v>
      </c>
      <c r="BP5">
        <f t="shared" si="0"/>
        <v>0.63000000000000034</v>
      </c>
      <c r="BQ5">
        <f t="shared" si="0"/>
        <v>0.64000000000000035</v>
      </c>
      <c r="BR5">
        <f>+BQ5+$B$1</f>
        <v>0.65000000000000036</v>
      </c>
      <c r="BS5">
        <f t="shared" si="0"/>
        <v>0.66000000000000036</v>
      </c>
      <c r="BT5">
        <f t="shared" ref="BT5:CE5" si="1">+BS5+$B$1</f>
        <v>0.67000000000000037</v>
      </c>
      <c r="BU5">
        <f t="shared" si="1"/>
        <v>0.68000000000000038</v>
      </c>
      <c r="BV5">
        <f t="shared" si="1"/>
        <v>0.69000000000000039</v>
      </c>
      <c r="BW5">
        <f t="shared" si="1"/>
        <v>0.7000000000000004</v>
      </c>
      <c r="BX5">
        <f t="shared" si="1"/>
        <v>0.71000000000000041</v>
      </c>
      <c r="BY5">
        <f t="shared" si="1"/>
        <v>0.72000000000000042</v>
      </c>
      <c r="BZ5">
        <f t="shared" si="1"/>
        <v>0.73000000000000043</v>
      </c>
      <c r="CA5">
        <f t="shared" si="1"/>
        <v>0.74000000000000044</v>
      </c>
      <c r="CB5">
        <f t="shared" si="1"/>
        <v>0.75000000000000044</v>
      </c>
      <c r="CC5">
        <f t="shared" si="1"/>
        <v>0.76000000000000045</v>
      </c>
      <c r="CD5">
        <f t="shared" si="1"/>
        <v>0.77000000000000046</v>
      </c>
      <c r="CE5">
        <f t="shared" si="1"/>
        <v>0.78000000000000047</v>
      </c>
      <c r="CF5">
        <f>+CE5+$B$1</f>
        <v>0.79000000000000048</v>
      </c>
      <c r="CG5">
        <f t="shared" ref="CG5:CM5" si="2">+CF5+$B$1</f>
        <v>0.80000000000000049</v>
      </c>
      <c r="CH5">
        <f t="shared" si="2"/>
        <v>0.8100000000000005</v>
      </c>
      <c r="CI5">
        <f t="shared" si="2"/>
        <v>0.82000000000000051</v>
      </c>
      <c r="CJ5">
        <f t="shared" si="2"/>
        <v>0.83000000000000052</v>
      </c>
      <c r="CK5">
        <f t="shared" si="2"/>
        <v>0.84000000000000052</v>
      </c>
      <c r="CL5">
        <f t="shared" si="2"/>
        <v>0.85000000000000053</v>
      </c>
      <c r="CM5">
        <f t="shared" si="2"/>
        <v>0.86000000000000054</v>
      </c>
      <c r="CN5">
        <f>+CM5+$B$1</f>
        <v>0.87000000000000055</v>
      </c>
      <c r="CO5">
        <f t="shared" ref="CO5:CU5" si="3">+CN5+$B$1</f>
        <v>0.88000000000000056</v>
      </c>
      <c r="CP5">
        <f t="shared" si="3"/>
        <v>0.89000000000000057</v>
      </c>
      <c r="CQ5">
        <f t="shared" si="3"/>
        <v>0.90000000000000058</v>
      </c>
      <c r="CR5">
        <f t="shared" si="3"/>
        <v>0.91000000000000059</v>
      </c>
      <c r="CS5">
        <f t="shared" si="3"/>
        <v>0.9200000000000006</v>
      </c>
      <c r="CT5">
        <f t="shared" si="3"/>
        <v>0.9300000000000006</v>
      </c>
      <c r="CU5">
        <f t="shared" si="3"/>
        <v>0.94000000000000061</v>
      </c>
      <c r="CV5">
        <f>+CU5+$B$1</f>
        <v>0.95000000000000062</v>
      </c>
      <c r="CW5">
        <f t="shared" ref="CW5:DA5" si="4">+CV5+$B$1</f>
        <v>0.96000000000000063</v>
      </c>
      <c r="CX5">
        <f t="shared" si="4"/>
        <v>0.97000000000000064</v>
      </c>
      <c r="CY5">
        <f t="shared" si="4"/>
        <v>0.98000000000000065</v>
      </c>
      <c r="CZ5">
        <f t="shared" si="4"/>
        <v>0.99000000000000066</v>
      </c>
      <c r="DA5">
        <f t="shared" si="4"/>
        <v>1.0000000000000007</v>
      </c>
    </row>
    <row r="6" spans="1:105">
      <c r="A6" s="18"/>
      <c r="D6">
        <v>1</v>
      </c>
      <c r="E6">
        <v>0</v>
      </c>
      <c r="F6" s="19">
        <f ca="1">+E6+$B$2*_xlfn.NORM.INV(RAND(),0,1)</f>
        <v>5.5334619147385737E-2</v>
      </c>
      <c r="G6" s="19">
        <f t="shared" ref="G6:V15" ca="1" si="5">+F6+$B$2*_xlfn.NORM.INV(RAND(),0,1)</f>
        <v>0.17227132996465147</v>
      </c>
      <c r="H6" s="19">
        <f t="shared" ca="1" si="5"/>
        <v>0.32798204055761004</v>
      </c>
      <c r="I6" s="19">
        <f t="shared" ca="1" si="5"/>
        <v>0.45152268479340729</v>
      </c>
      <c r="J6" s="19">
        <f t="shared" ca="1" si="5"/>
        <v>0.31959685191310228</v>
      </c>
      <c r="K6" s="19">
        <f t="shared" ca="1" si="5"/>
        <v>9.3292741048006111E-2</v>
      </c>
      <c r="L6" s="19">
        <f t="shared" ca="1" si="5"/>
        <v>9.1366983310971595E-2</v>
      </c>
      <c r="M6" s="19">
        <f t="shared" ca="1" si="5"/>
        <v>0.14051865699085805</v>
      </c>
      <c r="N6" s="19">
        <f t="shared" ca="1" si="5"/>
        <v>0.16676163219804496</v>
      </c>
      <c r="O6" s="19">
        <f t="shared" ca="1" si="5"/>
        <v>0.12022344566144599</v>
      </c>
      <c r="P6" s="19">
        <f t="shared" ca="1" si="5"/>
        <v>0.11645017318808676</v>
      </c>
      <c r="Q6" s="19">
        <f t="shared" ca="1" si="5"/>
        <v>0.1271262260327638</v>
      </c>
      <c r="R6" s="19">
        <f t="shared" ca="1" si="5"/>
        <v>0.17218704489650344</v>
      </c>
      <c r="S6" s="19">
        <f t="shared" ca="1" si="5"/>
        <v>0.18301561683584533</v>
      </c>
      <c r="T6" s="19">
        <f t="shared" ca="1" si="5"/>
        <v>9.8538345241843905E-2</v>
      </c>
      <c r="U6" s="19">
        <f t="shared" ca="1" si="5"/>
        <v>0.16192124934535534</v>
      </c>
      <c r="V6" s="19">
        <f t="shared" ca="1" si="5"/>
        <v>0.24810811406445787</v>
      </c>
      <c r="W6" s="19">
        <f t="shared" ref="W6:AL15" ca="1" si="6">+V6+$B$2*_xlfn.NORM.INV(RAND(),0,1)</f>
        <v>4.0476836740154259E-2</v>
      </c>
      <c r="X6" s="19">
        <f t="shared" ca="1" si="6"/>
        <v>1.914948871224588E-2</v>
      </c>
      <c r="Y6" s="19">
        <f t="shared" ca="1" si="6"/>
        <v>-0.28267238412711787</v>
      </c>
      <c r="Z6" s="19">
        <f t="shared" ca="1" si="6"/>
        <v>-0.27590006684418883</v>
      </c>
      <c r="AA6" s="19">
        <f t="shared" ca="1" si="6"/>
        <v>-0.15703480308350543</v>
      </c>
      <c r="AB6" s="19">
        <f t="shared" ca="1" si="6"/>
        <v>-0.13174252477969298</v>
      </c>
      <c r="AC6" s="19">
        <f t="shared" ca="1" si="6"/>
        <v>-0.18022266325974071</v>
      </c>
      <c r="AD6" s="19">
        <f t="shared" ca="1" si="6"/>
        <v>-0.29470227652952041</v>
      </c>
      <c r="AE6" s="19">
        <f t="shared" ca="1" si="6"/>
        <v>-0.13286312335729109</v>
      </c>
      <c r="AF6" s="19">
        <f t="shared" ca="1" si="6"/>
        <v>-0.20667071523165303</v>
      </c>
      <c r="AG6" s="19">
        <f t="shared" ca="1" si="6"/>
        <v>-0.42305532966527293</v>
      </c>
      <c r="AH6" s="19">
        <f t="shared" ca="1" si="6"/>
        <v>-0.38210718173091751</v>
      </c>
      <c r="AI6" s="19">
        <f t="shared" ca="1" si="6"/>
        <v>-0.44784039901948658</v>
      </c>
      <c r="AJ6" s="19">
        <f t="shared" ca="1" si="6"/>
        <v>-0.60884823274947841</v>
      </c>
      <c r="AK6" s="19">
        <f t="shared" ca="1" si="6"/>
        <v>-0.59337736710603661</v>
      </c>
      <c r="AL6" s="19">
        <f t="shared" ca="1" si="6"/>
        <v>-0.50462830342425902</v>
      </c>
      <c r="AM6" s="19">
        <f t="shared" ref="AM6:BB15" ca="1" si="7">+AL6+$B$2*_xlfn.NORM.INV(RAND(),0,1)</f>
        <v>-0.4715196933584816</v>
      </c>
      <c r="AN6" s="19">
        <f t="shared" ca="1" si="7"/>
        <v>-0.52726756021489229</v>
      </c>
      <c r="AO6" s="19">
        <f t="shared" ca="1" si="7"/>
        <v>-0.38645151093941299</v>
      </c>
      <c r="AP6" s="19">
        <f t="shared" ca="1" si="7"/>
        <v>-0.3736402692465986</v>
      </c>
      <c r="AQ6" s="19">
        <f t="shared" ca="1" si="7"/>
        <v>-0.23234976008494829</v>
      </c>
      <c r="AR6" s="19">
        <f t="shared" ca="1" si="7"/>
        <v>-0.2514952782781037</v>
      </c>
      <c r="AS6" s="19">
        <f t="shared" ca="1" si="7"/>
        <v>-0.22866655597450389</v>
      </c>
      <c r="AT6" s="19">
        <f t="shared" ca="1" si="7"/>
        <v>-0.38656139673192547</v>
      </c>
      <c r="AU6" s="19">
        <f t="shared" ca="1" si="7"/>
        <v>-0.38860982029804486</v>
      </c>
      <c r="AV6" s="19">
        <f t="shared" ca="1" si="7"/>
        <v>-0.31228252457931466</v>
      </c>
      <c r="AW6" s="19">
        <f t="shared" ca="1" si="7"/>
        <v>-0.34294939571970784</v>
      </c>
      <c r="AX6" s="19">
        <f t="shared" ca="1" si="7"/>
        <v>-0.26496622395868219</v>
      </c>
      <c r="AY6" s="19">
        <f t="shared" ca="1" si="7"/>
        <v>-0.15513364089158119</v>
      </c>
      <c r="AZ6" s="19">
        <f t="shared" ca="1" si="7"/>
        <v>-0.13535996091841948</v>
      </c>
      <c r="BA6" s="19">
        <f t="shared" ca="1" si="7"/>
        <v>2.4495277721903574E-2</v>
      </c>
      <c r="BB6" s="19">
        <f t="shared" ca="1" si="7"/>
        <v>0.1140113090932512</v>
      </c>
      <c r="BC6" s="19">
        <f t="shared" ref="BC6:BR15" ca="1" si="8">+BB6+$B$2*_xlfn.NORM.INV(RAND(),0,1)</f>
        <v>7.1030423712385021E-2</v>
      </c>
      <c r="BD6" s="19">
        <f t="shared" ca="1" si="8"/>
        <v>-8.6710428417934443E-3</v>
      </c>
      <c r="BE6" s="19">
        <f t="shared" ca="1" si="8"/>
        <v>1.5805623214365735E-2</v>
      </c>
      <c r="BF6" s="19">
        <f t="shared" ca="1" si="8"/>
        <v>-2.9123122608032407E-2</v>
      </c>
      <c r="BG6" s="19">
        <f t="shared" ca="1" si="8"/>
        <v>-9.1972845591011196E-2</v>
      </c>
      <c r="BH6" s="19">
        <f t="shared" ca="1" si="8"/>
        <v>-0.10816385750292556</v>
      </c>
      <c r="BI6" s="19">
        <f t="shared" ca="1" si="8"/>
        <v>-0.19343094236078071</v>
      </c>
      <c r="BJ6" s="19">
        <f t="shared" ca="1" si="8"/>
        <v>-6.5843452508752925E-2</v>
      </c>
      <c r="BK6" s="19">
        <f t="shared" ca="1" si="8"/>
        <v>2.9989703274484053E-2</v>
      </c>
      <c r="BL6" s="19">
        <f t="shared" ca="1" si="8"/>
        <v>3.7008592040284838E-2</v>
      </c>
      <c r="BM6" s="19">
        <f t="shared" ca="1" si="8"/>
        <v>0.2632470401010249</v>
      </c>
      <c r="BN6" s="19">
        <f t="shared" ca="1" si="8"/>
        <v>0.27877244644574561</v>
      </c>
      <c r="BO6" s="19">
        <f t="shared" ca="1" si="8"/>
        <v>0.4477755704704296</v>
      </c>
      <c r="BP6" s="19">
        <f t="shared" ca="1" si="8"/>
        <v>0.51164340044248069</v>
      </c>
      <c r="BQ6" s="19">
        <f t="shared" ca="1" si="8"/>
        <v>0.40422525277230859</v>
      </c>
      <c r="BR6" s="19">
        <f t="shared" ca="1" si="8"/>
        <v>0.4279281509137387</v>
      </c>
      <c r="BS6" s="19">
        <f t="shared" ref="BS6:CH15" ca="1" si="9">+BR6+$B$2*_xlfn.NORM.INV(RAND(),0,1)</f>
        <v>0.3599131229553002</v>
      </c>
      <c r="BT6" s="19">
        <f t="shared" ca="1" si="9"/>
        <v>0.36491273834631177</v>
      </c>
      <c r="BU6" s="19">
        <f t="shared" ca="1" si="9"/>
        <v>0.37273788686700715</v>
      </c>
      <c r="BV6" s="19">
        <f t="shared" ca="1" si="9"/>
        <v>0.39905249480861293</v>
      </c>
      <c r="BW6" s="19">
        <f t="shared" ca="1" si="9"/>
        <v>0.37300785825916055</v>
      </c>
      <c r="BX6" s="19">
        <f t="shared" ca="1" si="9"/>
        <v>0.39146679589871181</v>
      </c>
      <c r="BY6" s="19">
        <f t="shared" ca="1" si="9"/>
        <v>0.56022132806367919</v>
      </c>
      <c r="BZ6" s="19">
        <f t="shared" ca="1" si="9"/>
        <v>0.61948861929840682</v>
      </c>
      <c r="CA6" s="19">
        <f t="shared" ca="1" si="9"/>
        <v>0.59194081479475091</v>
      </c>
      <c r="CB6" s="19">
        <f t="shared" ca="1" si="9"/>
        <v>0.51586623998680448</v>
      </c>
      <c r="CC6" s="19">
        <f t="shared" ca="1" si="9"/>
        <v>0.48144645784897616</v>
      </c>
      <c r="CD6" s="19">
        <f t="shared" ca="1" si="9"/>
        <v>0.35125409527812224</v>
      </c>
      <c r="CE6" s="19">
        <f t="shared" ca="1" si="9"/>
        <v>0.44024980736016062</v>
      </c>
      <c r="CF6" s="19">
        <f t="shared" ca="1" si="9"/>
        <v>0.67510100627578129</v>
      </c>
      <c r="CG6" s="19">
        <f t="shared" ca="1" si="9"/>
        <v>0.66392649114808167</v>
      </c>
      <c r="CH6" s="19">
        <f t="shared" ca="1" si="9"/>
        <v>0.55305031588787446</v>
      </c>
      <c r="CI6" s="19">
        <f t="shared" ref="CI6:CX15" ca="1" si="10">+CH6+$B$2*_xlfn.NORM.INV(RAND(),0,1)</f>
        <v>0.46569107172002577</v>
      </c>
      <c r="CJ6" s="19">
        <f t="shared" ca="1" si="10"/>
        <v>0.55958025124468391</v>
      </c>
      <c r="CK6" s="19">
        <f t="shared" ca="1" si="10"/>
        <v>0.39715321516696861</v>
      </c>
      <c r="CL6" s="19">
        <f t="shared" ca="1" si="10"/>
        <v>0.48463876733044148</v>
      </c>
      <c r="CM6" s="19">
        <f t="shared" ca="1" si="10"/>
        <v>0.56334969412170377</v>
      </c>
      <c r="CN6" s="19">
        <f t="shared" ca="1" si="10"/>
        <v>0.67242813961537717</v>
      </c>
      <c r="CO6" s="19">
        <f t="shared" ca="1" si="10"/>
        <v>0.61780343561471385</v>
      </c>
      <c r="CP6" s="19">
        <f t="shared" ca="1" si="10"/>
        <v>0.48588829824818924</v>
      </c>
      <c r="CQ6" s="19">
        <f t="shared" ca="1" si="10"/>
        <v>0.54561993089527927</v>
      </c>
      <c r="CR6" s="19">
        <f t="shared" ca="1" si="10"/>
        <v>0.64087637414277276</v>
      </c>
      <c r="CS6" s="19">
        <f t="shared" ca="1" si="10"/>
        <v>0.71464789602611223</v>
      </c>
      <c r="CT6" s="19">
        <f t="shared" ca="1" si="10"/>
        <v>0.74525853566737343</v>
      </c>
      <c r="CU6" s="19">
        <f t="shared" ca="1" si="10"/>
        <v>0.73351600430986685</v>
      </c>
      <c r="CV6" s="19">
        <f t="shared" ca="1" si="10"/>
        <v>0.91706172279806986</v>
      </c>
      <c r="CW6" s="19">
        <f t="shared" ca="1" si="10"/>
        <v>1.1100784490921503</v>
      </c>
      <c r="CX6" s="19">
        <f t="shared" ca="1" si="10"/>
        <v>1.1157968047341749</v>
      </c>
      <c r="CY6" s="19">
        <f t="shared" ref="CY6:DA15" ca="1" si="11">+CX6+$B$2*_xlfn.NORM.INV(RAND(),0,1)</f>
        <v>1.0787338871868484</v>
      </c>
      <c r="CZ6" s="19">
        <f t="shared" ca="1" si="11"/>
        <v>1.0579612534674334</v>
      </c>
      <c r="DA6" s="19">
        <f t="shared" ca="1" si="11"/>
        <v>1.0826712422353408</v>
      </c>
    </row>
    <row r="7" spans="1:105">
      <c r="D7">
        <v>2</v>
      </c>
      <c r="E7">
        <v>0</v>
      </c>
      <c r="F7" s="19">
        <f t="shared" ref="F7:U15" ca="1" si="12">+E7+$B$2*_xlfn.NORM.INV(RAND(),0,1)</f>
        <v>8.7626114187577028E-2</v>
      </c>
      <c r="G7" s="19">
        <f t="shared" ca="1" si="12"/>
        <v>0.22203586238022294</v>
      </c>
      <c r="H7" s="19">
        <f t="shared" ca="1" si="12"/>
        <v>0.26916199550613262</v>
      </c>
      <c r="I7" s="19">
        <f t="shared" ca="1" si="12"/>
        <v>0.2061177609772675</v>
      </c>
      <c r="J7" s="19">
        <f t="shared" ca="1" si="12"/>
        <v>0.24278887552427023</v>
      </c>
      <c r="K7" s="19">
        <f t="shared" ca="1" si="12"/>
        <v>0.12181719182961111</v>
      </c>
      <c r="L7" s="19">
        <f t="shared" ca="1" si="12"/>
        <v>3.445963694944415E-2</v>
      </c>
      <c r="M7" s="19">
        <f t="shared" ca="1" si="12"/>
        <v>-0.20364899128185215</v>
      </c>
      <c r="N7" s="19">
        <f t="shared" ca="1" si="12"/>
        <v>-6.0342778087306009E-2</v>
      </c>
      <c r="O7" s="19">
        <f t="shared" ca="1" si="12"/>
        <v>-7.4916038931876039E-2</v>
      </c>
      <c r="P7" s="19">
        <f t="shared" ca="1" si="12"/>
        <v>0.18122474618451767</v>
      </c>
      <c r="Q7" s="19">
        <f t="shared" ca="1" si="12"/>
        <v>9.811039256746644E-2</v>
      </c>
      <c r="R7" s="19">
        <f t="shared" ca="1" si="12"/>
        <v>0.14435520188779039</v>
      </c>
      <c r="S7" s="19">
        <f t="shared" ca="1" si="12"/>
        <v>0.14687881133166608</v>
      </c>
      <c r="T7" s="19">
        <f t="shared" ca="1" si="12"/>
        <v>0.10616489597528263</v>
      </c>
      <c r="U7" s="19">
        <f t="shared" ca="1" si="12"/>
        <v>0.20619746936468134</v>
      </c>
      <c r="V7" s="19">
        <f t="shared" ca="1" si="5"/>
        <v>0.28970365067162263</v>
      </c>
      <c r="W7" s="19">
        <f t="shared" ca="1" si="6"/>
        <v>0.26078026359353945</v>
      </c>
      <c r="X7" s="19">
        <f t="shared" ca="1" si="6"/>
        <v>0.32148379092664892</v>
      </c>
      <c r="Y7" s="19">
        <f t="shared" ca="1" si="6"/>
        <v>0.31003838467845951</v>
      </c>
      <c r="Z7" s="19">
        <f t="shared" ca="1" si="6"/>
        <v>0.52765597587991941</v>
      </c>
      <c r="AA7" s="19">
        <f t="shared" ca="1" si="6"/>
        <v>0.6034549622753288</v>
      </c>
      <c r="AB7" s="19">
        <f t="shared" ca="1" si="6"/>
        <v>0.6874610451243468</v>
      </c>
      <c r="AC7" s="19">
        <f t="shared" ca="1" si="6"/>
        <v>0.52416099740595334</v>
      </c>
      <c r="AD7" s="19">
        <f t="shared" ca="1" si="6"/>
        <v>0.54696930916823083</v>
      </c>
      <c r="AE7" s="19">
        <f t="shared" ca="1" si="6"/>
        <v>0.5199280137900909</v>
      </c>
      <c r="AF7" s="19">
        <f t="shared" ca="1" si="6"/>
        <v>0.67413302374326756</v>
      </c>
      <c r="AG7" s="19">
        <f t="shared" ca="1" si="6"/>
        <v>0.76160975240614537</v>
      </c>
      <c r="AH7" s="19">
        <f t="shared" ca="1" si="6"/>
        <v>0.88834221804645408</v>
      </c>
      <c r="AI7" s="19">
        <f t="shared" ca="1" si="6"/>
        <v>0.86903674437169609</v>
      </c>
      <c r="AJ7" s="19">
        <f t="shared" ca="1" si="6"/>
        <v>0.86600917880938777</v>
      </c>
      <c r="AK7" s="19">
        <f t="shared" ca="1" si="6"/>
        <v>0.79050103498033975</v>
      </c>
      <c r="AL7" s="19">
        <f t="shared" ca="1" si="6"/>
        <v>0.9329403623681094</v>
      </c>
      <c r="AM7" s="19">
        <f t="shared" ca="1" si="7"/>
        <v>1.1162791380202743</v>
      </c>
      <c r="AN7" s="19">
        <f t="shared" ca="1" si="7"/>
        <v>1.0190270039919913</v>
      </c>
      <c r="AO7" s="19">
        <f t="shared" ca="1" si="7"/>
        <v>1.0942021887051896</v>
      </c>
      <c r="AP7" s="19">
        <f t="shared" ca="1" si="7"/>
        <v>1.0189072733359428</v>
      </c>
      <c r="AQ7" s="19">
        <f t="shared" ca="1" si="7"/>
        <v>1.0699963916842206</v>
      </c>
      <c r="AR7" s="19">
        <f t="shared" ca="1" si="7"/>
        <v>0.99910168071542915</v>
      </c>
      <c r="AS7" s="19">
        <f t="shared" ca="1" si="7"/>
        <v>0.93950337102500125</v>
      </c>
      <c r="AT7" s="19">
        <f t="shared" ca="1" si="7"/>
        <v>0.9230356563861839</v>
      </c>
      <c r="AU7" s="19">
        <f t="shared" ca="1" si="7"/>
        <v>0.89214889069851544</v>
      </c>
      <c r="AV7" s="19">
        <f t="shared" ca="1" si="7"/>
        <v>0.81111629056240764</v>
      </c>
      <c r="AW7" s="19">
        <f t="shared" ca="1" si="7"/>
        <v>0.79011478774729449</v>
      </c>
      <c r="AX7" s="19">
        <f t="shared" ca="1" si="7"/>
        <v>0.58533137553828773</v>
      </c>
      <c r="AY7" s="19">
        <f t="shared" ca="1" si="7"/>
        <v>0.53586425505593582</v>
      </c>
      <c r="AZ7" s="19">
        <f t="shared" ca="1" si="7"/>
        <v>0.51248133197933732</v>
      </c>
      <c r="BA7" s="19">
        <f t="shared" ca="1" si="7"/>
        <v>0.58870881454161017</v>
      </c>
      <c r="BB7" s="19">
        <f t="shared" ca="1" si="7"/>
        <v>0.63595621148822423</v>
      </c>
      <c r="BC7" s="19">
        <f t="shared" ca="1" si="8"/>
        <v>0.69578244935654199</v>
      </c>
      <c r="BD7" s="19">
        <f t="shared" ca="1" si="8"/>
        <v>0.61937996497508141</v>
      </c>
      <c r="BE7" s="19">
        <f t="shared" ca="1" si="8"/>
        <v>0.58171726864164053</v>
      </c>
      <c r="BF7" s="19">
        <f t="shared" ca="1" si="8"/>
        <v>0.75513149038863103</v>
      </c>
      <c r="BG7" s="19">
        <f t="shared" ca="1" si="8"/>
        <v>0.79453197163756117</v>
      </c>
      <c r="BH7" s="19">
        <f t="shared" ca="1" si="8"/>
        <v>0.81587534984925969</v>
      </c>
      <c r="BI7" s="19">
        <f t="shared" ca="1" si="8"/>
        <v>0.94469490666534905</v>
      </c>
      <c r="BJ7" s="19">
        <f t="shared" ca="1" si="8"/>
        <v>0.88083655008952533</v>
      </c>
      <c r="BK7" s="19">
        <f t="shared" ca="1" si="8"/>
        <v>0.9094066404087654</v>
      </c>
      <c r="BL7" s="19">
        <f t="shared" ca="1" si="8"/>
        <v>0.78578184336390744</v>
      </c>
      <c r="BM7" s="19">
        <f t="shared" ca="1" si="8"/>
        <v>0.6797786804076501</v>
      </c>
      <c r="BN7" s="19">
        <f t="shared" ca="1" si="8"/>
        <v>0.6096510520017232</v>
      </c>
      <c r="BO7" s="19">
        <f t="shared" ca="1" si="8"/>
        <v>0.55639452800350908</v>
      </c>
      <c r="BP7" s="19">
        <f t="shared" ca="1" si="8"/>
        <v>0.54798692342953492</v>
      </c>
      <c r="BQ7" s="19">
        <f t="shared" ca="1" si="8"/>
        <v>0.43155151131521663</v>
      </c>
      <c r="BR7" s="19">
        <f t="shared" ca="1" si="8"/>
        <v>0.24853898233311925</v>
      </c>
      <c r="BS7" s="19">
        <f t="shared" ca="1" si="9"/>
        <v>0.39974147969189699</v>
      </c>
      <c r="BT7" s="19">
        <f t="shared" ca="1" si="9"/>
        <v>0.48497195687555228</v>
      </c>
      <c r="BU7" s="19">
        <f t="shared" ca="1" si="9"/>
        <v>0.49306530621921713</v>
      </c>
      <c r="BV7" s="19">
        <f t="shared" ca="1" si="9"/>
        <v>0.57466775785560276</v>
      </c>
      <c r="BW7" s="19">
        <f t="shared" ca="1" si="9"/>
        <v>0.61458918697181331</v>
      </c>
      <c r="BX7" s="19">
        <f t="shared" ca="1" si="9"/>
        <v>0.58330766507070431</v>
      </c>
      <c r="BY7" s="19">
        <f t="shared" ca="1" si="9"/>
        <v>0.59023249312002168</v>
      </c>
      <c r="BZ7" s="19">
        <f t="shared" ca="1" si="9"/>
        <v>0.45816215453041342</v>
      </c>
      <c r="CA7" s="19">
        <f t="shared" ca="1" si="9"/>
        <v>0.48120527577626365</v>
      </c>
      <c r="CB7" s="19">
        <f t="shared" ca="1" si="9"/>
        <v>0.43310540171809248</v>
      </c>
      <c r="CC7" s="19">
        <f t="shared" ca="1" si="9"/>
        <v>0.48192980014591819</v>
      </c>
      <c r="CD7" s="19">
        <f t="shared" ca="1" si="9"/>
        <v>0.65561310864584721</v>
      </c>
      <c r="CE7" s="19">
        <f t="shared" ca="1" si="9"/>
        <v>0.6513677812476405</v>
      </c>
      <c r="CF7" s="19">
        <f t="shared" ca="1" si="9"/>
        <v>0.67036136071209862</v>
      </c>
      <c r="CG7" s="19">
        <f t="shared" ca="1" si="9"/>
        <v>0.70048542249865353</v>
      </c>
      <c r="CH7" s="19">
        <f t="shared" ca="1" si="9"/>
        <v>0.60460866292912996</v>
      </c>
      <c r="CI7" s="19">
        <f t="shared" ca="1" si="10"/>
        <v>0.65044778309349993</v>
      </c>
      <c r="CJ7" s="19">
        <f t="shared" ca="1" si="10"/>
        <v>0.70211580492347858</v>
      </c>
      <c r="CK7" s="19">
        <f t="shared" ca="1" si="10"/>
        <v>0.71551282315084719</v>
      </c>
      <c r="CL7" s="19">
        <f t="shared" ca="1" si="10"/>
        <v>0.78173065336249858</v>
      </c>
      <c r="CM7" s="19">
        <f t="shared" ca="1" si="10"/>
        <v>0.59644742734033374</v>
      </c>
      <c r="CN7" s="19">
        <f t="shared" ca="1" si="10"/>
        <v>0.37295827336982312</v>
      </c>
      <c r="CO7" s="19">
        <f t="shared" ca="1" si="10"/>
        <v>0.25747789448660541</v>
      </c>
      <c r="CP7" s="19">
        <f t="shared" ca="1" si="10"/>
        <v>0.20876245060750528</v>
      </c>
      <c r="CQ7" s="19">
        <f t="shared" ca="1" si="10"/>
        <v>0.24396501571267321</v>
      </c>
      <c r="CR7" s="19">
        <f t="shared" ca="1" si="10"/>
        <v>0.33941768223654861</v>
      </c>
      <c r="CS7" s="19">
        <f t="shared" ca="1" si="10"/>
        <v>0.20519863883709008</v>
      </c>
      <c r="CT7" s="19">
        <f t="shared" ca="1" si="10"/>
        <v>0.39666190696094594</v>
      </c>
      <c r="CU7" s="19">
        <f t="shared" ca="1" si="10"/>
        <v>0.40275423393537263</v>
      </c>
      <c r="CV7" s="19">
        <f t="shared" ca="1" si="10"/>
        <v>0.43696473000567676</v>
      </c>
      <c r="CW7" s="19">
        <f t="shared" ca="1" si="10"/>
        <v>0.42070165154022982</v>
      </c>
      <c r="CX7" s="19">
        <f t="shared" ca="1" si="10"/>
        <v>0.38459903410996721</v>
      </c>
      <c r="CY7" s="19">
        <f t="shared" ca="1" si="11"/>
        <v>0.17795946345812794</v>
      </c>
      <c r="CZ7" s="19">
        <f t="shared" ca="1" si="11"/>
        <v>5.0670520959442134E-3</v>
      </c>
      <c r="DA7" s="19">
        <f t="shared" ca="1" si="11"/>
        <v>-7.7024969311881367E-2</v>
      </c>
    </row>
    <row r="8" spans="1:105">
      <c r="D8">
        <v>3</v>
      </c>
      <c r="E8">
        <v>0</v>
      </c>
      <c r="F8" s="19">
        <f t="shared" ca="1" si="12"/>
        <v>2.682537274349411E-2</v>
      </c>
      <c r="G8" s="19">
        <f t="shared" ca="1" si="12"/>
        <v>5.2869654845538877E-2</v>
      </c>
      <c r="H8" s="19">
        <f t="shared" ca="1" si="12"/>
        <v>0.22131673977685595</v>
      </c>
      <c r="I8" s="19">
        <f t="shared" ca="1" si="12"/>
        <v>0.32961437108438596</v>
      </c>
      <c r="J8" s="19">
        <f t="shared" ca="1" si="12"/>
        <v>0.20502296234906742</v>
      </c>
      <c r="K8" s="19">
        <f t="shared" ca="1" si="12"/>
        <v>0.25651094875209174</v>
      </c>
      <c r="L8" s="19">
        <f t="shared" ca="1" si="12"/>
        <v>0.26743875044284915</v>
      </c>
      <c r="M8" s="19">
        <f t="shared" ca="1" si="12"/>
        <v>0.18356621854802313</v>
      </c>
      <c r="N8" s="19">
        <f t="shared" ca="1" si="12"/>
        <v>6.2684916254635431E-2</v>
      </c>
      <c r="O8" s="19">
        <f t="shared" ca="1" si="12"/>
        <v>0.1549518093008585</v>
      </c>
      <c r="P8" s="19">
        <f t="shared" ca="1" si="12"/>
        <v>0.11353584868650438</v>
      </c>
      <c r="Q8" s="19">
        <f t="shared" ca="1" si="12"/>
        <v>2.3562742101909284E-2</v>
      </c>
      <c r="R8" s="19">
        <f t="shared" ca="1" si="12"/>
        <v>4.4086107719109299E-2</v>
      </c>
      <c r="S8" s="19">
        <f t="shared" ca="1" si="12"/>
        <v>2.8347612838400305E-2</v>
      </c>
      <c r="T8" s="19">
        <f t="shared" ca="1" si="12"/>
        <v>6.2627935906247809E-2</v>
      </c>
      <c r="U8" s="19">
        <f t="shared" ca="1" si="12"/>
        <v>-6.4352017052449875E-2</v>
      </c>
      <c r="V8" s="19">
        <f t="shared" ca="1" si="5"/>
        <v>-0.17648139726161871</v>
      </c>
      <c r="W8" s="19">
        <f t="shared" ca="1" si="6"/>
        <v>-0.22304046051303805</v>
      </c>
      <c r="X8" s="19">
        <f t="shared" ca="1" si="6"/>
        <v>-0.24950286461187623</v>
      </c>
      <c r="Y8" s="19">
        <f t="shared" ca="1" si="6"/>
        <v>-0.29278969241879976</v>
      </c>
      <c r="Z8" s="19">
        <f t="shared" ca="1" si="6"/>
        <v>-0.2445536275438577</v>
      </c>
      <c r="AA8" s="19">
        <f t="shared" ca="1" si="6"/>
        <v>-0.25467864310132676</v>
      </c>
      <c r="AB8" s="19">
        <f t="shared" ca="1" si="6"/>
        <v>-0.21235003369273889</v>
      </c>
      <c r="AC8" s="19">
        <f t="shared" ca="1" si="6"/>
        <v>-0.24512459395964778</v>
      </c>
      <c r="AD8" s="19">
        <f t="shared" ca="1" si="6"/>
        <v>-0.21987805273652189</v>
      </c>
      <c r="AE8" s="19">
        <f t="shared" ca="1" si="6"/>
        <v>-0.15525870571017408</v>
      </c>
      <c r="AF8" s="19">
        <f t="shared" ca="1" si="6"/>
        <v>-0.13886154835325626</v>
      </c>
      <c r="AG8" s="19">
        <f t="shared" ca="1" si="6"/>
        <v>-0.24491583551055351</v>
      </c>
      <c r="AH8" s="19">
        <f t="shared" ca="1" si="6"/>
        <v>-0.35402676268470762</v>
      </c>
      <c r="AI8" s="19">
        <f t="shared" ca="1" si="6"/>
        <v>-0.43637287652358581</v>
      </c>
      <c r="AJ8" s="19">
        <f t="shared" ca="1" si="6"/>
        <v>-0.31995765384611047</v>
      </c>
      <c r="AK8" s="19">
        <f t="shared" ca="1" si="6"/>
        <v>-0.25069777243116009</v>
      </c>
      <c r="AL8" s="19">
        <f t="shared" ca="1" si="6"/>
        <v>-0.21553906222932134</v>
      </c>
      <c r="AM8" s="19">
        <f t="shared" ca="1" si="7"/>
        <v>-0.17095050334994244</v>
      </c>
      <c r="AN8" s="19">
        <f t="shared" ca="1" si="7"/>
        <v>-0.15237200479371332</v>
      </c>
      <c r="AO8" s="19">
        <f t="shared" ca="1" si="7"/>
        <v>-0.14347866023150707</v>
      </c>
      <c r="AP8" s="19">
        <f t="shared" ca="1" si="7"/>
        <v>-0.13112583576801426</v>
      </c>
      <c r="AQ8" s="19">
        <f t="shared" ca="1" si="7"/>
        <v>-0.16861920919784579</v>
      </c>
      <c r="AR8" s="19">
        <f t="shared" ca="1" si="7"/>
        <v>-0.21014995140601672</v>
      </c>
      <c r="AS8" s="19">
        <f t="shared" ca="1" si="7"/>
        <v>-9.1379470165936574E-2</v>
      </c>
      <c r="AT8" s="19">
        <f t="shared" ca="1" si="7"/>
        <v>-0.21630141531615588</v>
      </c>
      <c r="AU8" s="19">
        <f t="shared" ca="1" si="7"/>
        <v>-0.15894280610069403</v>
      </c>
      <c r="AV8" s="19">
        <f t="shared" ca="1" si="7"/>
        <v>-0.24573592763594782</v>
      </c>
      <c r="AW8" s="19">
        <f t="shared" ca="1" si="7"/>
        <v>-0.47360588458633174</v>
      </c>
      <c r="AX8" s="19">
        <f t="shared" ca="1" si="7"/>
        <v>-0.57903541901996392</v>
      </c>
      <c r="AY8" s="19">
        <f t="shared" ca="1" si="7"/>
        <v>-0.69994147934658357</v>
      </c>
      <c r="AZ8" s="19">
        <f t="shared" ca="1" si="7"/>
        <v>-0.82818435187872075</v>
      </c>
      <c r="BA8" s="19">
        <f t="shared" ca="1" si="7"/>
        <v>-0.83996426069551633</v>
      </c>
      <c r="BB8" s="19">
        <f t="shared" ca="1" si="7"/>
        <v>-0.83069625258256219</v>
      </c>
      <c r="BC8" s="19">
        <f t="shared" ca="1" si="8"/>
        <v>-0.79030010973596609</v>
      </c>
      <c r="BD8" s="19">
        <f t="shared" ca="1" si="8"/>
        <v>-0.84347666421681722</v>
      </c>
      <c r="BE8" s="19">
        <f t="shared" ca="1" si="8"/>
        <v>-0.69046089424306656</v>
      </c>
      <c r="BF8" s="19">
        <f t="shared" ca="1" si="8"/>
        <v>-0.55516713459652123</v>
      </c>
      <c r="BG8" s="19">
        <f t="shared" ca="1" si="8"/>
        <v>-0.5165543991527608</v>
      </c>
      <c r="BH8" s="19">
        <f t="shared" ca="1" si="8"/>
        <v>-0.58391759714656877</v>
      </c>
      <c r="BI8" s="19">
        <f t="shared" ca="1" si="8"/>
        <v>-0.43518826614562622</v>
      </c>
      <c r="BJ8" s="19">
        <f t="shared" ca="1" si="8"/>
        <v>-0.43170046376257681</v>
      </c>
      <c r="BK8" s="19">
        <f t="shared" ca="1" si="8"/>
        <v>-0.4321617929204401</v>
      </c>
      <c r="BL8" s="19">
        <f t="shared" ca="1" si="8"/>
        <v>-0.47788249096595609</v>
      </c>
      <c r="BM8" s="19">
        <f t="shared" ca="1" si="8"/>
        <v>-0.31735412836439814</v>
      </c>
      <c r="BN8" s="19">
        <f t="shared" ca="1" si="8"/>
        <v>-0.49708510060694189</v>
      </c>
      <c r="BO8" s="19">
        <f t="shared" ca="1" si="8"/>
        <v>-0.53175056859388625</v>
      </c>
      <c r="BP8" s="19">
        <f t="shared" ca="1" si="8"/>
        <v>-0.52547029888043106</v>
      </c>
      <c r="BQ8" s="19">
        <f t="shared" ca="1" si="8"/>
        <v>-0.71976288298067392</v>
      </c>
      <c r="BR8" s="19">
        <f t="shared" ca="1" si="8"/>
        <v>-0.70658614578079593</v>
      </c>
      <c r="BS8" s="19">
        <f t="shared" ca="1" si="9"/>
        <v>-0.59727637874927486</v>
      </c>
      <c r="BT8" s="19">
        <f t="shared" ca="1" si="9"/>
        <v>-0.50818326782353185</v>
      </c>
      <c r="BU8" s="19">
        <f t="shared" ca="1" si="9"/>
        <v>-0.39958179672636418</v>
      </c>
      <c r="BV8" s="19">
        <f t="shared" ca="1" si="9"/>
        <v>-0.40188529021786512</v>
      </c>
      <c r="BW8" s="19">
        <f t="shared" ca="1" si="9"/>
        <v>-0.38415021387753695</v>
      </c>
      <c r="BX8" s="19">
        <f t="shared" ca="1" si="9"/>
        <v>-0.57617769601895619</v>
      </c>
      <c r="BY8" s="19">
        <f t="shared" ca="1" si="9"/>
        <v>-0.84393390507292598</v>
      </c>
      <c r="BZ8" s="19">
        <f t="shared" ca="1" si="9"/>
        <v>-0.89693483587562073</v>
      </c>
      <c r="CA8" s="19">
        <f t="shared" ca="1" si="9"/>
        <v>-0.94303829789325377</v>
      </c>
      <c r="CB8" s="19">
        <f t="shared" ca="1" si="9"/>
        <v>-1.0058261410253018</v>
      </c>
      <c r="CC8" s="19">
        <f t="shared" ca="1" si="9"/>
        <v>-0.87023831205911295</v>
      </c>
      <c r="CD8" s="19">
        <f t="shared" ca="1" si="9"/>
        <v>-0.74139020008782641</v>
      </c>
      <c r="CE8" s="19">
        <f t="shared" ca="1" si="9"/>
        <v>-0.6069719027398468</v>
      </c>
      <c r="CF8" s="19">
        <f t="shared" ca="1" si="9"/>
        <v>-0.52384937876733628</v>
      </c>
      <c r="CG8" s="19">
        <f t="shared" ca="1" si="9"/>
        <v>-0.48426474690358023</v>
      </c>
      <c r="CH8" s="19">
        <f t="shared" ca="1" si="9"/>
        <v>-0.40218208627988045</v>
      </c>
      <c r="CI8" s="19">
        <f t="shared" ca="1" si="10"/>
        <v>-0.3232945227780209</v>
      </c>
      <c r="CJ8" s="19">
        <f t="shared" ca="1" si="10"/>
        <v>-0.39509871726024959</v>
      </c>
      <c r="CK8" s="19">
        <f t="shared" ca="1" si="10"/>
        <v>-0.4121921836572453</v>
      </c>
      <c r="CL8" s="19">
        <f t="shared" ca="1" si="10"/>
        <v>-0.31396041532389585</v>
      </c>
      <c r="CM8" s="19">
        <f t="shared" ca="1" si="10"/>
        <v>-0.24379325110892652</v>
      </c>
      <c r="CN8" s="19">
        <f t="shared" ca="1" si="10"/>
        <v>-0.23676835682039288</v>
      </c>
      <c r="CO8" s="19">
        <f t="shared" ca="1" si="10"/>
        <v>-2.5091569100555489E-2</v>
      </c>
      <c r="CP8" s="19">
        <f t="shared" ca="1" si="10"/>
        <v>0.10787695655051446</v>
      </c>
      <c r="CQ8" s="19">
        <f t="shared" ca="1" si="10"/>
        <v>0.1045027267652622</v>
      </c>
      <c r="CR8" s="19">
        <f t="shared" ca="1" si="10"/>
        <v>0.22426637367848323</v>
      </c>
      <c r="CS8" s="19">
        <f t="shared" ca="1" si="10"/>
        <v>0.2170521099558991</v>
      </c>
      <c r="CT8" s="19">
        <f t="shared" ca="1" si="10"/>
        <v>0.22752915543321278</v>
      </c>
      <c r="CU8" s="19">
        <f t="shared" ca="1" si="10"/>
        <v>0.14081786814497976</v>
      </c>
      <c r="CV8" s="19">
        <f t="shared" ca="1" si="10"/>
        <v>0.2516446979859025</v>
      </c>
      <c r="CW8" s="19">
        <f t="shared" ca="1" si="10"/>
        <v>0.4311578576842327</v>
      </c>
      <c r="CX8" s="19">
        <f t="shared" ca="1" si="10"/>
        <v>0.57623376769439483</v>
      </c>
      <c r="CY8" s="19">
        <f t="shared" ca="1" si="11"/>
        <v>0.65367692366242669</v>
      </c>
      <c r="CZ8" s="19">
        <f t="shared" ca="1" si="11"/>
        <v>0.78923685852267689</v>
      </c>
      <c r="DA8" s="19">
        <f t="shared" ca="1" si="11"/>
        <v>0.74013487725414584</v>
      </c>
    </row>
    <row r="9" spans="1:105">
      <c r="D9">
        <v>4</v>
      </c>
      <c r="E9">
        <v>0</v>
      </c>
      <c r="F9" s="19">
        <f t="shared" ca="1" si="12"/>
        <v>7.9029709829540662E-2</v>
      </c>
      <c r="G9" s="19">
        <f t="shared" ca="1" si="12"/>
        <v>0.20803474259939311</v>
      </c>
      <c r="H9" s="19">
        <f t="shared" ca="1" si="12"/>
        <v>0.15285468273472991</v>
      </c>
      <c r="I9" s="19">
        <f t="shared" ca="1" si="12"/>
        <v>7.4491103111420057E-2</v>
      </c>
      <c r="J9" s="19">
        <f t="shared" ca="1" si="12"/>
        <v>-1.1963052471741925E-2</v>
      </c>
      <c r="K9" s="19">
        <f t="shared" ca="1" si="12"/>
        <v>7.9130256463849497E-2</v>
      </c>
      <c r="L9" s="19">
        <f t="shared" ca="1" si="12"/>
        <v>0.14702275849899091</v>
      </c>
      <c r="M9" s="19">
        <f t="shared" ca="1" si="12"/>
        <v>0.1161853386188193</v>
      </c>
      <c r="N9" s="19">
        <f t="shared" ca="1" si="12"/>
        <v>0.10217385672014676</v>
      </c>
      <c r="O9" s="19">
        <f t="shared" ca="1" si="12"/>
        <v>-1.7420477611321955E-3</v>
      </c>
      <c r="P9" s="19">
        <f t="shared" ca="1" si="12"/>
        <v>-9.8443750640587732E-2</v>
      </c>
      <c r="Q9" s="19">
        <f t="shared" ca="1" si="12"/>
        <v>-8.6847690722449078E-2</v>
      </c>
      <c r="R9" s="19">
        <f t="shared" ca="1" si="12"/>
        <v>3.6644961633801987E-2</v>
      </c>
      <c r="S9" s="19">
        <f t="shared" ca="1" si="12"/>
        <v>-0.14698722473303219</v>
      </c>
      <c r="T9" s="19">
        <f t="shared" ca="1" si="12"/>
        <v>-0.13852752912630312</v>
      </c>
      <c r="U9" s="19">
        <f t="shared" ca="1" si="12"/>
        <v>-3.6578611432238978E-2</v>
      </c>
      <c r="V9" s="19">
        <f t="shared" ca="1" si="5"/>
        <v>2.8299152118093474E-2</v>
      </c>
      <c r="W9" s="19">
        <f t="shared" ca="1" si="6"/>
        <v>-6.9905561775494618E-2</v>
      </c>
      <c r="X9" s="19">
        <f t="shared" ca="1" si="6"/>
        <v>3.154230256034804E-2</v>
      </c>
      <c r="Y9" s="19">
        <f t="shared" ca="1" si="6"/>
        <v>3.2037975244201392E-2</v>
      </c>
      <c r="Z9" s="19">
        <f t="shared" ca="1" si="6"/>
        <v>-0.11108398524676215</v>
      </c>
      <c r="AA9" s="19">
        <f t="shared" ca="1" si="6"/>
        <v>-0.1582515934961039</v>
      </c>
      <c r="AB9" s="19">
        <f t="shared" ca="1" si="6"/>
        <v>-0.13538788220566178</v>
      </c>
      <c r="AC9" s="19">
        <f t="shared" ca="1" si="6"/>
        <v>-0.12798709135349196</v>
      </c>
      <c r="AD9" s="19">
        <f t="shared" ca="1" si="6"/>
        <v>-0.15527914849423702</v>
      </c>
      <c r="AE9" s="19">
        <f t="shared" ca="1" si="6"/>
        <v>-0.27363731664731517</v>
      </c>
      <c r="AF9" s="19">
        <f t="shared" ca="1" si="6"/>
        <v>-0.28130769037471948</v>
      </c>
      <c r="AG9" s="19">
        <f t="shared" ca="1" si="6"/>
        <v>-0.24615985709434046</v>
      </c>
      <c r="AH9" s="19">
        <f t="shared" ca="1" si="6"/>
        <v>-0.14354644603204769</v>
      </c>
      <c r="AI9" s="19">
        <f t="shared" ca="1" si="6"/>
        <v>-0.37298248088749181</v>
      </c>
      <c r="AJ9" s="19">
        <f t="shared" ca="1" si="6"/>
        <v>-0.42864059648491254</v>
      </c>
      <c r="AK9" s="19">
        <f t="shared" ca="1" si="6"/>
        <v>-0.44064375653969523</v>
      </c>
      <c r="AL9" s="19">
        <f t="shared" ca="1" si="6"/>
        <v>-0.40773000054217612</v>
      </c>
      <c r="AM9" s="19">
        <f t="shared" ca="1" si="7"/>
        <v>-0.29949808213294737</v>
      </c>
      <c r="AN9" s="19">
        <f t="shared" ca="1" si="7"/>
        <v>-5.6925099695353365E-2</v>
      </c>
      <c r="AO9" s="19">
        <f t="shared" ca="1" si="7"/>
        <v>-0.10058615509713505</v>
      </c>
      <c r="AP9" s="19">
        <f t="shared" ca="1" si="7"/>
        <v>-0.1714494576100212</v>
      </c>
      <c r="AQ9" s="19">
        <f t="shared" ca="1" si="7"/>
        <v>-0.15281621501149475</v>
      </c>
      <c r="AR9" s="19">
        <f t="shared" ca="1" si="7"/>
        <v>-0.24398531674146198</v>
      </c>
      <c r="AS9" s="19">
        <f t="shared" ca="1" si="7"/>
        <v>-0.25146598051633695</v>
      </c>
      <c r="AT9" s="19">
        <f t="shared" ca="1" si="7"/>
        <v>-0.2320680218429608</v>
      </c>
      <c r="AU9" s="19">
        <f t="shared" ca="1" si="7"/>
        <v>-0.25648132841458321</v>
      </c>
      <c r="AV9" s="19">
        <f t="shared" ca="1" si="7"/>
        <v>-0.15265740390001087</v>
      </c>
      <c r="AW9" s="19">
        <f t="shared" ca="1" si="7"/>
        <v>-0.23644402249073476</v>
      </c>
      <c r="AX9" s="19">
        <f t="shared" ca="1" si="7"/>
        <v>-0.20859547389168281</v>
      </c>
      <c r="AY9" s="19">
        <f t="shared" ca="1" si="7"/>
        <v>-0.24252380180649594</v>
      </c>
      <c r="AZ9" s="19">
        <f t="shared" ca="1" si="7"/>
        <v>-9.3157941433189839E-2</v>
      </c>
      <c r="BA9" s="19">
        <f t="shared" ca="1" si="7"/>
        <v>3.085530140944516E-2</v>
      </c>
      <c r="BB9" s="19">
        <f t="shared" ca="1" si="7"/>
        <v>0.17409015017746199</v>
      </c>
      <c r="BC9" s="19">
        <f t="shared" ca="1" si="8"/>
        <v>0.27567769184053126</v>
      </c>
      <c r="BD9" s="19">
        <f t="shared" ca="1" si="8"/>
        <v>0.22379441569760139</v>
      </c>
      <c r="BE9" s="19">
        <f t="shared" ca="1" si="8"/>
        <v>0.29265199396921526</v>
      </c>
      <c r="BF9" s="19">
        <f t="shared" ca="1" si="8"/>
        <v>0.36919745148403826</v>
      </c>
      <c r="BG9" s="19">
        <f t="shared" ca="1" si="8"/>
        <v>0.40330508385259861</v>
      </c>
      <c r="BH9" s="19">
        <f t="shared" ca="1" si="8"/>
        <v>0.28883245572614125</v>
      </c>
      <c r="BI9" s="19">
        <f t="shared" ca="1" si="8"/>
        <v>0.22513601091153412</v>
      </c>
      <c r="BJ9" s="19">
        <f t="shared" ca="1" si="8"/>
        <v>6.4565260774120975E-2</v>
      </c>
      <c r="BK9" s="19">
        <f t="shared" ca="1" si="8"/>
        <v>4.4711815453794629E-2</v>
      </c>
      <c r="BL9" s="19">
        <f t="shared" ca="1" si="8"/>
        <v>0.23807813760672811</v>
      </c>
      <c r="BM9" s="19">
        <f t="shared" ca="1" si="8"/>
        <v>0.31886487624469873</v>
      </c>
      <c r="BN9" s="19">
        <f t="shared" ca="1" si="8"/>
        <v>0.23763754084960215</v>
      </c>
      <c r="BO9" s="19">
        <f t="shared" ca="1" si="8"/>
        <v>0.35364795989895281</v>
      </c>
      <c r="BP9" s="19">
        <f t="shared" ca="1" si="8"/>
        <v>0.34240730828426097</v>
      </c>
      <c r="BQ9" s="19">
        <f t="shared" ca="1" si="8"/>
        <v>0.2839081479586098</v>
      </c>
      <c r="BR9" s="19">
        <f t="shared" ca="1" si="8"/>
        <v>0.23607516420401328</v>
      </c>
      <c r="BS9" s="19">
        <f t="shared" ca="1" si="9"/>
        <v>0.48041611035542231</v>
      </c>
      <c r="BT9" s="19">
        <f t="shared" ca="1" si="9"/>
        <v>0.6248078148908105</v>
      </c>
      <c r="BU9" s="19">
        <f t="shared" ca="1" si="9"/>
        <v>0.59024747656162257</v>
      </c>
      <c r="BV9" s="19">
        <f t="shared" ca="1" si="9"/>
        <v>0.67955438396440804</v>
      </c>
      <c r="BW9" s="19">
        <f t="shared" ca="1" si="9"/>
        <v>0.68905621043014742</v>
      </c>
      <c r="BX9" s="19">
        <f t="shared" ca="1" si="9"/>
        <v>0.59841321021550298</v>
      </c>
      <c r="BY9" s="19">
        <f t="shared" ca="1" si="9"/>
        <v>0.6264732209553755</v>
      </c>
      <c r="BZ9" s="19">
        <f t="shared" ca="1" si="9"/>
        <v>0.53708652257437728</v>
      </c>
      <c r="CA9" s="19">
        <f t="shared" ca="1" si="9"/>
        <v>0.40489291540824013</v>
      </c>
      <c r="CB9" s="19">
        <f t="shared" ca="1" si="9"/>
        <v>0.29019368360090148</v>
      </c>
      <c r="CC9" s="19">
        <f t="shared" ca="1" si="9"/>
        <v>0.15980314925838307</v>
      </c>
      <c r="CD9" s="19">
        <f t="shared" ca="1" si="9"/>
        <v>1.6140132973562121E-2</v>
      </c>
      <c r="CE9" s="19">
        <f t="shared" ca="1" si="9"/>
        <v>7.766616556422655E-2</v>
      </c>
      <c r="CF9" s="19">
        <f t="shared" ca="1" si="9"/>
        <v>0.23775769452329443</v>
      </c>
      <c r="CG9" s="19">
        <f t="shared" ca="1" si="9"/>
        <v>3.188893880540189E-2</v>
      </c>
      <c r="CH9" s="19">
        <f t="shared" ca="1" si="9"/>
        <v>-4.4090126174707298E-2</v>
      </c>
      <c r="CI9" s="19">
        <f t="shared" ca="1" si="10"/>
        <v>1.2074670418783656E-2</v>
      </c>
      <c r="CJ9" s="19">
        <f t="shared" ca="1" si="10"/>
        <v>-5.2923055781446723E-2</v>
      </c>
      <c r="CK9" s="19">
        <f t="shared" ca="1" si="10"/>
        <v>-0.30923932742838922</v>
      </c>
      <c r="CL9" s="19">
        <f t="shared" ca="1" si="10"/>
        <v>-0.28273648634181692</v>
      </c>
      <c r="CM9" s="19">
        <f t="shared" ca="1" si="10"/>
        <v>-0.30395269233987748</v>
      </c>
      <c r="CN9" s="19">
        <f t="shared" ca="1" si="10"/>
        <v>-0.4689148218771006</v>
      </c>
      <c r="CO9" s="19">
        <f t="shared" ca="1" si="10"/>
        <v>-0.59717515778994112</v>
      </c>
      <c r="CP9" s="19">
        <f t="shared" ca="1" si="10"/>
        <v>-0.58623695425786726</v>
      </c>
      <c r="CQ9" s="19">
        <f t="shared" ca="1" si="10"/>
        <v>-0.40758119067095383</v>
      </c>
      <c r="CR9" s="19">
        <f t="shared" ca="1" si="10"/>
        <v>-0.50535901842016639</v>
      </c>
      <c r="CS9" s="19">
        <f t="shared" ca="1" si="10"/>
        <v>-0.52931837524634273</v>
      </c>
      <c r="CT9" s="19">
        <f t="shared" ca="1" si="10"/>
        <v>-0.66873652589917765</v>
      </c>
      <c r="CU9" s="19">
        <f t="shared" ca="1" si="10"/>
        <v>-0.56608653582400104</v>
      </c>
      <c r="CV9" s="19">
        <f t="shared" ca="1" si="10"/>
        <v>-0.49986660118906789</v>
      </c>
      <c r="CW9" s="19">
        <f t="shared" ca="1" si="10"/>
        <v>-0.48733070809332391</v>
      </c>
      <c r="CX9" s="19">
        <f t="shared" ca="1" si="10"/>
        <v>-0.39472931232346398</v>
      </c>
      <c r="CY9" s="19">
        <f t="shared" ca="1" si="11"/>
        <v>-0.39068473390428954</v>
      </c>
      <c r="CZ9" s="19">
        <f t="shared" ca="1" si="11"/>
        <v>-0.57405588913739125</v>
      </c>
      <c r="DA9" s="19">
        <f t="shared" ca="1" si="11"/>
        <v>-0.3243211446786054</v>
      </c>
    </row>
    <row r="10" spans="1:105">
      <c r="D10">
        <v>5</v>
      </c>
      <c r="E10">
        <v>0</v>
      </c>
      <c r="F10" s="19">
        <f t="shared" ca="1" si="12"/>
        <v>-0.27430099380536871</v>
      </c>
      <c r="G10" s="19">
        <f t="shared" ca="1" si="12"/>
        <v>-0.10737227236176977</v>
      </c>
      <c r="H10" s="19">
        <f t="shared" ca="1" si="12"/>
        <v>1.8497784438197246E-2</v>
      </c>
      <c r="I10" s="19">
        <f t="shared" ca="1" si="12"/>
        <v>-3.7112751202057856E-2</v>
      </c>
      <c r="J10" s="19">
        <f t="shared" ca="1" si="12"/>
        <v>0.12541837075307899</v>
      </c>
      <c r="K10" s="19">
        <f t="shared" ca="1" si="12"/>
        <v>0.10524633317773317</v>
      </c>
      <c r="L10" s="19">
        <f t="shared" ca="1" si="12"/>
        <v>9.8207249127288135E-2</v>
      </c>
      <c r="M10" s="19">
        <f t="shared" ca="1" si="12"/>
        <v>0.13746512785439785</v>
      </c>
      <c r="N10" s="19">
        <f t="shared" ca="1" si="12"/>
        <v>0.22221119978387144</v>
      </c>
      <c r="O10" s="19">
        <f t="shared" ca="1" si="12"/>
        <v>0.28620052803453994</v>
      </c>
      <c r="P10" s="19">
        <f t="shared" ca="1" si="12"/>
        <v>0.24784644803510536</v>
      </c>
      <c r="Q10" s="19">
        <f t="shared" ca="1" si="12"/>
        <v>0.32842171269846948</v>
      </c>
      <c r="R10" s="19">
        <f t="shared" ca="1" si="12"/>
        <v>0.35713562635426827</v>
      </c>
      <c r="S10" s="19">
        <f t="shared" ca="1" si="12"/>
        <v>0.42221786024202229</v>
      </c>
      <c r="T10" s="19">
        <f t="shared" ca="1" si="12"/>
        <v>0.36954323751062301</v>
      </c>
      <c r="U10" s="19">
        <f t="shared" ca="1" si="12"/>
        <v>0.55208619669735592</v>
      </c>
      <c r="V10" s="19">
        <f t="shared" ca="1" si="5"/>
        <v>0.47413263491512703</v>
      </c>
      <c r="W10" s="19">
        <f t="shared" ca="1" si="6"/>
        <v>0.39078446648034199</v>
      </c>
      <c r="X10" s="19">
        <f t="shared" ca="1" si="6"/>
        <v>0.45500984703909636</v>
      </c>
      <c r="Y10" s="19">
        <f t="shared" ca="1" si="6"/>
        <v>0.56913645689371417</v>
      </c>
      <c r="Z10" s="19">
        <f t="shared" ca="1" si="6"/>
        <v>0.44778979279625131</v>
      </c>
      <c r="AA10" s="19">
        <f t="shared" ca="1" si="6"/>
        <v>0.46140548875604476</v>
      </c>
      <c r="AB10" s="19">
        <f t="shared" ca="1" si="6"/>
        <v>0.52832405788040915</v>
      </c>
      <c r="AC10" s="19">
        <f t="shared" ca="1" si="6"/>
        <v>0.52057886959282063</v>
      </c>
      <c r="AD10" s="19">
        <f t="shared" ca="1" si="6"/>
        <v>0.62177192469072495</v>
      </c>
      <c r="AE10" s="19">
        <f t="shared" ca="1" si="6"/>
        <v>0.68593689455834272</v>
      </c>
      <c r="AF10" s="19">
        <f t="shared" ca="1" si="6"/>
        <v>0.72676955966821566</v>
      </c>
      <c r="AG10" s="19">
        <f t="shared" ca="1" si="6"/>
        <v>0.80645547827073549</v>
      </c>
      <c r="AH10" s="19">
        <f t="shared" ca="1" si="6"/>
        <v>0.80568683811348241</v>
      </c>
      <c r="AI10" s="19">
        <f t="shared" ca="1" si="6"/>
        <v>0.67950509306336759</v>
      </c>
      <c r="AJ10" s="19">
        <f t="shared" ca="1" si="6"/>
        <v>0.58646457336588587</v>
      </c>
      <c r="AK10" s="19">
        <f t="shared" ca="1" si="6"/>
        <v>0.58181075091846568</v>
      </c>
      <c r="AL10" s="19">
        <f t="shared" ca="1" si="6"/>
        <v>0.66435454630271373</v>
      </c>
      <c r="AM10" s="19">
        <f t="shared" ca="1" si="7"/>
        <v>0.69284595151722483</v>
      </c>
      <c r="AN10" s="19">
        <f t="shared" ca="1" si="7"/>
        <v>0.90880088288539951</v>
      </c>
      <c r="AO10" s="19">
        <f t="shared" ca="1" si="7"/>
        <v>0.96877648136617522</v>
      </c>
      <c r="AP10" s="19">
        <f t="shared" ca="1" si="7"/>
        <v>0.96798980241851662</v>
      </c>
      <c r="AQ10" s="19">
        <f t="shared" ca="1" si="7"/>
        <v>1.0391950782258148</v>
      </c>
      <c r="AR10" s="19">
        <f t="shared" ca="1" si="7"/>
        <v>0.91618564013512738</v>
      </c>
      <c r="AS10" s="19">
        <f t="shared" ca="1" si="7"/>
        <v>0.89025506481945316</v>
      </c>
      <c r="AT10" s="19">
        <f t="shared" ca="1" si="7"/>
        <v>0.82033049451501117</v>
      </c>
      <c r="AU10" s="19">
        <f t="shared" ca="1" si="7"/>
        <v>0.76859176635466842</v>
      </c>
      <c r="AV10" s="19">
        <f t="shared" ca="1" si="7"/>
        <v>0.85152521483388766</v>
      </c>
      <c r="AW10" s="19">
        <f t="shared" ca="1" si="7"/>
        <v>0.69185833194035873</v>
      </c>
      <c r="AX10" s="19">
        <f t="shared" ca="1" si="7"/>
        <v>0.52706587817837125</v>
      </c>
      <c r="AY10" s="19">
        <f t="shared" ca="1" si="7"/>
        <v>0.6208236444727242</v>
      </c>
      <c r="AZ10" s="19">
        <f t="shared" ca="1" si="7"/>
        <v>0.76666742618631234</v>
      </c>
      <c r="BA10" s="19">
        <f t="shared" ca="1" si="7"/>
        <v>0.81425138950127451</v>
      </c>
      <c r="BB10" s="19">
        <f t="shared" ca="1" si="7"/>
        <v>0.80875697627078069</v>
      </c>
      <c r="BC10" s="19">
        <f t="shared" ca="1" si="8"/>
        <v>0.91577544536949185</v>
      </c>
      <c r="BD10" s="19">
        <f t="shared" ca="1" si="8"/>
        <v>0.70539232887257675</v>
      </c>
      <c r="BE10" s="19">
        <f t="shared" ca="1" si="8"/>
        <v>1.0222670662681355</v>
      </c>
      <c r="BF10" s="19">
        <f t="shared" ca="1" si="8"/>
        <v>0.98504107424880238</v>
      </c>
      <c r="BG10" s="19">
        <f t="shared" ca="1" si="8"/>
        <v>1.0254663898138932</v>
      </c>
      <c r="BH10" s="19">
        <f t="shared" ca="1" si="8"/>
        <v>1.0713170246023649</v>
      </c>
      <c r="BI10" s="19">
        <f t="shared" ca="1" si="8"/>
        <v>1.0640618216512183</v>
      </c>
      <c r="BJ10" s="19">
        <f t="shared" ca="1" si="8"/>
        <v>1.2707954790774973</v>
      </c>
      <c r="BK10" s="19">
        <f t="shared" ca="1" si="8"/>
        <v>1.3536085121940744</v>
      </c>
      <c r="BL10" s="19">
        <f t="shared" ca="1" si="8"/>
        <v>1.3588249896937117</v>
      </c>
      <c r="BM10" s="19">
        <f t="shared" ca="1" si="8"/>
        <v>1.3567549952011277</v>
      </c>
      <c r="BN10" s="19">
        <f t="shared" ca="1" si="8"/>
        <v>1.4521822453393465</v>
      </c>
      <c r="BO10" s="19">
        <f t="shared" ca="1" si="8"/>
        <v>1.3994435712243167</v>
      </c>
      <c r="BP10" s="19">
        <f t="shared" ca="1" si="8"/>
        <v>1.4694398583319599</v>
      </c>
      <c r="BQ10" s="19">
        <f t="shared" ca="1" si="8"/>
        <v>1.6578102234698404</v>
      </c>
      <c r="BR10" s="19">
        <f t="shared" ca="1" si="8"/>
        <v>1.6462335205945846</v>
      </c>
      <c r="BS10" s="19">
        <f t="shared" ca="1" si="9"/>
        <v>1.613278537883714</v>
      </c>
      <c r="BT10" s="19">
        <f t="shared" ca="1" si="9"/>
        <v>1.5081859326595017</v>
      </c>
      <c r="BU10" s="19">
        <f t="shared" ca="1" si="9"/>
        <v>1.5960503293688273</v>
      </c>
      <c r="BV10" s="19">
        <f t="shared" ca="1" si="9"/>
        <v>1.6356208524345228</v>
      </c>
      <c r="BW10" s="19">
        <f t="shared" ca="1" si="9"/>
        <v>1.5997512707925665</v>
      </c>
      <c r="BX10" s="19">
        <f t="shared" ca="1" si="9"/>
        <v>1.5049973910793388</v>
      </c>
      <c r="BY10" s="19">
        <f t="shared" ca="1" si="9"/>
        <v>1.3756024163643856</v>
      </c>
      <c r="BZ10" s="19">
        <f t="shared" ca="1" si="9"/>
        <v>1.3805533705391537</v>
      </c>
      <c r="CA10" s="19">
        <f t="shared" ca="1" si="9"/>
        <v>1.3398567915287229</v>
      </c>
      <c r="CB10" s="19">
        <f t="shared" ca="1" si="9"/>
        <v>1.284280586907981</v>
      </c>
      <c r="CC10" s="19">
        <f t="shared" ca="1" si="9"/>
        <v>1.0879026704571881</v>
      </c>
      <c r="CD10" s="19">
        <f t="shared" ca="1" si="9"/>
        <v>1.0460262880214453</v>
      </c>
      <c r="CE10" s="19">
        <f t="shared" ca="1" si="9"/>
        <v>0.91553720361708935</v>
      </c>
      <c r="CF10" s="19">
        <f t="shared" ca="1" si="9"/>
        <v>0.72295598898566782</v>
      </c>
      <c r="CG10" s="19">
        <f t="shared" ca="1" si="9"/>
        <v>0.57395638212266509</v>
      </c>
      <c r="CH10" s="19">
        <f t="shared" ca="1" si="9"/>
        <v>0.487409550119629</v>
      </c>
      <c r="CI10" s="19">
        <f t="shared" ca="1" si="10"/>
        <v>0.68415501412159196</v>
      </c>
      <c r="CJ10" s="19">
        <f t="shared" ca="1" si="10"/>
        <v>0.68494999072732055</v>
      </c>
      <c r="CK10" s="19">
        <f t="shared" ca="1" si="10"/>
        <v>0.55828565526151364</v>
      </c>
      <c r="CL10" s="19">
        <f t="shared" ca="1" si="10"/>
        <v>0.56451828013898864</v>
      </c>
      <c r="CM10" s="19">
        <f t="shared" ca="1" si="10"/>
        <v>0.59819778063282947</v>
      </c>
      <c r="CN10" s="19">
        <f t="shared" ca="1" si="10"/>
        <v>0.63707297026181209</v>
      </c>
      <c r="CO10" s="19">
        <f t="shared" ca="1" si="10"/>
        <v>0.62513186003186583</v>
      </c>
      <c r="CP10" s="19">
        <f t="shared" ca="1" si="10"/>
        <v>0.52072271794205882</v>
      </c>
      <c r="CQ10" s="19">
        <f t="shared" ca="1" si="10"/>
        <v>0.48379863018890018</v>
      </c>
      <c r="CR10" s="19">
        <f t="shared" ca="1" si="10"/>
        <v>0.57192283702176061</v>
      </c>
      <c r="CS10" s="19">
        <f t="shared" ca="1" si="10"/>
        <v>0.62126938941258414</v>
      </c>
      <c r="CT10" s="19">
        <f t="shared" ca="1" si="10"/>
        <v>0.64488761575775877</v>
      </c>
      <c r="CU10" s="19">
        <f t="shared" ca="1" si="10"/>
        <v>0.7274568061503226</v>
      </c>
      <c r="CV10" s="19">
        <f t="shared" ca="1" si="10"/>
        <v>0.86222863213507417</v>
      </c>
      <c r="CW10" s="19">
        <f t="shared" ca="1" si="10"/>
        <v>0.81285718456231482</v>
      </c>
      <c r="CX10" s="19">
        <f t="shared" ca="1" si="10"/>
        <v>0.64217221757519194</v>
      </c>
      <c r="CY10" s="19">
        <f t="shared" ca="1" si="11"/>
        <v>0.58378326702241845</v>
      </c>
      <c r="CZ10" s="19">
        <f t="shared" ca="1" si="11"/>
        <v>0.43693895403807614</v>
      </c>
      <c r="DA10" s="19">
        <f t="shared" ca="1" si="11"/>
        <v>0.46458003997285713</v>
      </c>
    </row>
    <row r="11" spans="1:105">
      <c r="D11">
        <v>6</v>
      </c>
      <c r="E11">
        <v>0</v>
      </c>
      <c r="F11" s="19">
        <f t="shared" ca="1" si="12"/>
        <v>0.12043618590216279</v>
      </c>
      <c r="G11" s="19">
        <f t="shared" ca="1" si="12"/>
        <v>8.4501195788147326E-2</v>
      </c>
      <c r="H11" s="19">
        <f t="shared" ca="1" si="12"/>
        <v>-6.7305378983479602E-3</v>
      </c>
      <c r="I11" s="19">
        <f t="shared" ca="1" si="12"/>
        <v>-4.6918124368865284E-2</v>
      </c>
      <c r="J11" s="19">
        <f t="shared" ca="1" si="12"/>
        <v>1.4196457131739164E-2</v>
      </c>
      <c r="K11" s="19">
        <f t="shared" ca="1" si="12"/>
        <v>3.3054524595908519E-2</v>
      </c>
      <c r="L11" s="19">
        <f t="shared" ca="1" si="12"/>
        <v>0.1679112540960189</v>
      </c>
      <c r="M11" s="19">
        <f t="shared" ca="1" si="12"/>
        <v>0.2141199064928595</v>
      </c>
      <c r="N11" s="19">
        <f t="shared" ca="1" si="12"/>
        <v>0.14748271054177611</v>
      </c>
      <c r="O11" s="19">
        <f t="shared" ca="1" si="12"/>
        <v>0.22178208950126724</v>
      </c>
      <c r="P11" s="19">
        <f t="shared" ca="1" si="12"/>
        <v>9.2968675254488292E-2</v>
      </c>
      <c r="Q11" s="19">
        <f t="shared" ca="1" si="12"/>
        <v>0.15628182355770681</v>
      </c>
      <c r="R11" s="19">
        <f t="shared" ca="1" si="12"/>
        <v>0.25465184130474583</v>
      </c>
      <c r="S11" s="19">
        <f t="shared" ca="1" si="12"/>
        <v>0.26019343804721534</v>
      </c>
      <c r="T11" s="19">
        <f t="shared" ca="1" si="12"/>
        <v>0.38553834482664656</v>
      </c>
      <c r="U11" s="19">
        <f t="shared" ca="1" si="12"/>
        <v>0.24322512513603503</v>
      </c>
      <c r="V11" s="19">
        <f t="shared" ca="1" si="5"/>
        <v>0.1569047765744177</v>
      </c>
      <c r="W11" s="19">
        <f t="shared" ca="1" si="6"/>
        <v>-4.1175865445314042E-2</v>
      </c>
      <c r="X11" s="19">
        <f t="shared" ca="1" si="6"/>
        <v>-0.17542263652831078</v>
      </c>
      <c r="Y11" s="19">
        <f t="shared" ca="1" si="6"/>
        <v>-0.13845116190600387</v>
      </c>
      <c r="Z11" s="19">
        <f t="shared" ca="1" si="6"/>
        <v>-0.16209310495445792</v>
      </c>
      <c r="AA11" s="19">
        <f t="shared" ca="1" si="6"/>
        <v>-8.0148980695688044E-2</v>
      </c>
      <c r="AB11" s="19">
        <f t="shared" ca="1" si="6"/>
        <v>2.0485755962843522E-2</v>
      </c>
      <c r="AC11" s="19">
        <f t="shared" ca="1" si="6"/>
        <v>3.1949418230025825E-2</v>
      </c>
      <c r="AD11" s="19">
        <f t="shared" ca="1" si="6"/>
        <v>7.3323448216516096E-2</v>
      </c>
      <c r="AE11" s="19">
        <f t="shared" ca="1" si="6"/>
        <v>6.559306363950454E-3</v>
      </c>
      <c r="AF11" s="19">
        <f t="shared" ca="1" si="6"/>
        <v>0.11368059208118811</v>
      </c>
      <c r="AG11" s="19">
        <f t="shared" ca="1" si="6"/>
        <v>-8.0809769731246955E-2</v>
      </c>
      <c r="AH11" s="19">
        <f t="shared" ca="1" si="6"/>
        <v>-0.1159417024812532</v>
      </c>
      <c r="AI11" s="19">
        <f t="shared" ca="1" si="6"/>
        <v>6.1474938635343382E-2</v>
      </c>
      <c r="AJ11" s="19">
        <f t="shared" ca="1" si="6"/>
        <v>-0.21227031888263564</v>
      </c>
      <c r="AK11" s="19">
        <f t="shared" ca="1" si="6"/>
        <v>-0.28273645834506939</v>
      </c>
      <c r="AL11" s="19">
        <f t="shared" ca="1" si="6"/>
        <v>-0.28026548604657281</v>
      </c>
      <c r="AM11" s="19">
        <f t="shared" ca="1" si="7"/>
        <v>-0.25842821637116653</v>
      </c>
      <c r="AN11" s="19">
        <f t="shared" ca="1" si="7"/>
        <v>-0.35499558191642233</v>
      </c>
      <c r="AO11" s="19">
        <f t="shared" ca="1" si="7"/>
        <v>-0.3730262810737176</v>
      </c>
      <c r="AP11" s="19">
        <f t="shared" ca="1" si="7"/>
        <v>-0.36029762115402886</v>
      </c>
      <c r="AQ11" s="19">
        <f t="shared" ca="1" si="7"/>
        <v>-0.33487605847160823</v>
      </c>
      <c r="AR11" s="19">
        <f t="shared" ca="1" si="7"/>
        <v>-0.3461016178825484</v>
      </c>
      <c r="AS11" s="19">
        <f t="shared" ca="1" si="7"/>
        <v>-0.37553622992562213</v>
      </c>
      <c r="AT11" s="19">
        <f t="shared" ca="1" si="7"/>
        <v>-0.21723630299644092</v>
      </c>
      <c r="AU11" s="19">
        <f t="shared" ca="1" si="7"/>
        <v>-0.36579548612141061</v>
      </c>
      <c r="AV11" s="19">
        <f t="shared" ca="1" si="7"/>
        <v>-0.23662281862989684</v>
      </c>
      <c r="AW11" s="19">
        <f t="shared" ca="1" si="7"/>
        <v>-0.10911138856931293</v>
      </c>
      <c r="AX11" s="19">
        <f t="shared" ca="1" si="7"/>
        <v>-3.154989272312872E-2</v>
      </c>
      <c r="AY11" s="19">
        <f t="shared" ca="1" si="7"/>
        <v>-9.0517920103323879E-2</v>
      </c>
      <c r="AZ11" s="19">
        <f t="shared" ca="1" si="7"/>
        <v>-9.5968935485269746E-2</v>
      </c>
      <c r="BA11" s="19">
        <f t="shared" ca="1" si="7"/>
        <v>-0.19969561416173023</v>
      </c>
      <c r="BB11" s="19">
        <f t="shared" ca="1" si="7"/>
        <v>1.4733089961441931E-2</v>
      </c>
      <c r="BC11" s="19">
        <f t="shared" ca="1" si="8"/>
        <v>5.8656397353337185E-2</v>
      </c>
      <c r="BD11" s="19">
        <f t="shared" ca="1" si="8"/>
        <v>0.14323791573439557</v>
      </c>
      <c r="BE11" s="19">
        <f t="shared" ca="1" si="8"/>
        <v>4.6866243732126056E-2</v>
      </c>
      <c r="BF11" s="19">
        <f t="shared" ca="1" si="8"/>
        <v>-2.9267028787277646E-2</v>
      </c>
      <c r="BG11" s="19">
        <f t="shared" ca="1" si="8"/>
        <v>2.0793316526435672E-2</v>
      </c>
      <c r="BH11" s="19">
        <f t="shared" ca="1" si="8"/>
        <v>-3.4706788502903797E-2</v>
      </c>
      <c r="BI11" s="19">
        <f t="shared" ca="1" si="8"/>
        <v>7.721376479775971E-2</v>
      </c>
      <c r="BJ11" s="19">
        <f t="shared" ca="1" si="8"/>
        <v>-5.2996201181172459E-2</v>
      </c>
      <c r="BK11" s="19">
        <f t="shared" ca="1" si="8"/>
        <v>-2.085733349998891E-2</v>
      </c>
      <c r="BL11" s="19">
        <f t="shared" ca="1" si="8"/>
        <v>-0.19370205738217355</v>
      </c>
      <c r="BM11" s="19">
        <f t="shared" ca="1" si="8"/>
        <v>-4.0511077043459298E-2</v>
      </c>
      <c r="BN11" s="19">
        <f t="shared" ca="1" si="8"/>
        <v>-8.2917715153367627E-2</v>
      </c>
      <c r="BO11" s="19">
        <f t="shared" ca="1" si="8"/>
        <v>1.7939364689750187E-2</v>
      </c>
      <c r="BP11" s="19">
        <f t="shared" ca="1" si="8"/>
        <v>2.2910004768938338E-2</v>
      </c>
      <c r="BQ11" s="19">
        <f t="shared" ca="1" si="8"/>
        <v>9.2939633573116173E-2</v>
      </c>
      <c r="BR11" s="19">
        <f t="shared" ca="1" si="8"/>
        <v>-5.8073368228130709E-2</v>
      </c>
      <c r="BS11" s="19">
        <f t="shared" ca="1" si="9"/>
        <v>-5.9018080661979444E-2</v>
      </c>
      <c r="BT11" s="19">
        <f t="shared" ca="1" si="9"/>
        <v>-9.6443565233857095E-3</v>
      </c>
      <c r="BU11" s="19">
        <f t="shared" ca="1" si="9"/>
        <v>-6.0688440368214483E-2</v>
      </c>
      <c r="BV11" s="19">
        <f t="shared" ca="1" si="9"/>
        <v>-6.3038399843289294E-2</v>
      </c>
      <c r="BW11" s="19">
        <f t="shared" ca="1" si="9"/>
        <v>8.0661785262726993E-3</v>
      </c>
      <c r="BX11" s="19">
        <f t="shared" ca="1" si="9"/>
        <v>6.5181060881132943E-2</v>
      </c>
      <c r="BY11" s="19">
        <f t="shared" ca="1" si="9"/>
        <v>6.4722760378971428E-2</v>
      </c>
      <c r="BZ11" s="19">
        <f t="shared" ca="1" si="9"/>
        <v>9.4754475328546209E-2</v>
      </c>
      <c r="CA11" s="19">
        <f t="shared" ca="1" si="9"/>
        <v>0.13989186857142571</v>
      </c>
      <c r="CB11" s="19">
        <f t="shared" ca="1" si="9"/>
        <v>0.16996512203291245</v>
      </c>
      <c r="CC11" s="19">
        <f t="shared" ca="1" si="9"/>
        <v>0.13937802226524873</v>
      </c>
      <c r="CD11" s="19">
        <f t="shared" ca="1" si="9"/>
        <v>4.5210268968136291E-2</v>
      </c>
      <c r="CE11" s="19">
        <f t="shared" ca="1" si="9"/>
        <v>-3.4561964388687513E-2</v>
      </c>
      <c r="CF11" s="19">
        <f t="shared" ca="1" si="9"/>
        <v>-4.459699742243594E-2</v>
      </c>
      <c r="CG11" s="19">
        <f t="shared" ca="1" si="9"/>
        <v>-6.7961998963709205E-2</v>
      </c>
      <c r="CH11" s="19">
        <f t="shared" ca="1" si="9"/>
        <v>8.3165524013482053E-2</v>
      </c>
      <c r="CI11" s="19">
        <f t="shared" ca="1" si="10"/>
        <v>0.12526520920874004</v>
      </c>
      <c r="CJ11" s="19">
        <f t="shared" ca="1" si="10"/>
        <v>9.6757377112750176E-2</v>
      </c>
      <c r="CK11" s="19">
        <f t="shared" ca="1" si="10"/>
        <v>-4.0627270556429645E-3</v>
      </c>
      <c r="CL11" s="19">
        <f t="shared" ca="1" si="10"/>
        <v>-3.3103593576403689E-2</v>
      </c>
      <c r="CM11" s="19">
        <f t="shared" ca="1" si="10"/>
        <v>7.6802278615660025E-2</v>
      </c>
      <c r="CN11" s="19">
        <f t="shared" ca="1" si="10"/>
        <v>0.10651910840435315</v>
      </c>
      <c r="CO11" s="19">
        <f t="shared" ca="1" si="10"/>
        <v>8.4407084171210872E-2</v>
      </c>
      <c r="CP11" s="19">
        <f t="shared" ca="1" si="10"/>
        <v>0.11821046287496453</v>
      </c>
      <c r="CQ11" s="19">
        <f t="shared" ca="1" si="10"/>
        <v>-2.367905068896603E-2</v>
      </c>
      <c r="CR11" s="19">
        <f t="shared" ca="1" si="10"/>
        <v>-4.540010073986056E-2</v>
      </c>
      <c r="CS11" s="19">
        <f t="shared" ca="1" si="10"/>
        <v>-5.3939618538257107E-2</v>
      </c>
      <c r="CT11" s="19">
        <f t="shared" ca="1" si="10"/>
        <v>-7.1513102033572098E-2</v>
      </c>
      <c r="CU11" s="19">
        <f t="shared" ca="1" si="10"/>
        <v>-2.4468245520712043E-2</v>
      </c>
      <c r="CV11" s="19">
        <f t="shared" ca="1" si="10"/>
        <v>-1.4327186659883473E-4</v>
      </c>
      <c r="CW11" s="19">
        <f t="shared" ca="1" si="10"/>
        <v>1.0662013684105881E-2</v>
      </c>
      <c r="CX11" s="19">
        <f t="shared" ca="1" si="10"/>
        <v>-9.5182374417847465E-3</v>
      </c>
      <c r="CY11" s="19">
        <f t="shared" ca="1" si="11"/>
        <v>7.8422085859490481E-2</v>
      </c>
      <c r="CZ11" s="19">
        <f t="shared" ca="1" si="11"/>
        <v>0.12066255151742525</v>
      </c>
      <c r="DA11" s="19">
        <f t="shared" ca="1" si="11"/>
        <v>9.5116087194886262E-2</v>
      </c>
    </row>
    <row r="12" spans="1:105">
      <c r="D12">
        <v>7</v>
      </c>
      <c r="E12">
        <v>0</v>
      </c>
      <c r="F12" s="19">
        <f t="shared" ca="1" si="12"/>
        <v>-0.19408139258267948</v>
      </c>
      <c r="G12" s="19">
        <f t="shared" ca="1" si="12"/>
        <v>-0.13403759769419896</v>
      </c>
      <c r="H12" s="19">
        <f t="shared" ca="1" si="12"/>
        <v>-3.1296263042948913E-2</v>
      </c>
      <c r="I12" s="19">
        <f t="shared" ca="1" si="12"/>
        <v>-5.4417134462035568E-2</v>
      </c>
      <c r="J12" s="19">
        <f t="shared" ca="1" si="12"/>
        <v>9.9981546523522091E-3</v>
      </c>
      <c r="K12" s="19">
        <f t="shared" ca="1" si="12"/>
        <v>0.15969194242684856</v>
      </c>
      <c r="L12" s="19">
        <f t="shared" ca="1" si="12"/>
        <v>8.3404536138616217E-2</v>
      </c>
      <c r="M12" s="19">
        <f t="shared" ca="1" si="12"/>
        <v>0.16211927248912444</v>
      </c>
      <c r="N12" s="19">
        <f t="shared" ca="1" si="12"/>
        <v>0.16615554640605273</v>
      </c>
      <c r="O12" s="19">
        <f t="shared" ca="1" si="12"/>
        <v>0.23930639799703324</v>
      </c>
      <c r="P12" s="19">
        <f t="shared" ca="1" si="12"/>
        <v>0.10944942604367477</v>
      </c>
      <c r="Q12" s="19">
        <f t="shared" ca="1" si="12"/>
        <v>0.14582535418106546</v>
      </c>
      <c r="R12" s="19">
        <f t="shared" ca="1" si="12"/>
        <v>0.14980437936733282</v>
      </c>
      <c r="S12" s="19">
        <f t="shared" ca="1" si="12"/>
        <v>0.10744364707693782</v>
      </c>
      <c r="T12" s="19">
        <f t="shared" ca="1" si="12"/>
        <v>0.24335099767729354</v>
      </c>
      <c r="U12" s="19">
        <f t="shared" ca="1" si="12"/>
        <v>0.19077073924734475</v>
      </c>
      <c r="V12" s="19">
        <f t="shared" ca="1" si="5"/>
        <v>0.37063041359537191</v>
      </c>
      <c r="W12" s="19">
        <f t="shared" ca="1" si="6"/>
        <v>0.52060097962422525</v>
      </c>
      <c r="X12" s="19">
        <f t="shared" ca="1" si="6"/>
        <v>0.51903963847010459</v>
      </c>
      <c r="Y12" s="19">
        <f t="shared" ca="1" si="6"/>
        <v>0.46135098398244412</v>
      </c>
      <c r="Z12" s="19">
        <f t="shared" ca="1" si="6"/>
        <v>0.36627806090810533</v>
      </c>
      <c r="AA12" s="19">
        <f t="shared" ca="1" si="6"/>
        <v>0.48116425257305506</v>
      </c>
      <c r="AB12" s="19">
        <f t="shared" ca="1" si="6"/>
        <v>0.38828102846668039</v>
      </c>
      <c r="AC12" s="19">
        <f t="shared" ca="1" si="6"/>
        <v>0.43169153393105869</v>
      </c>
      <c r="AD12" s="19">
        <f t="shared" ca="1" si="6"/>
        <v>0.43572012531617976</v>
      </c>
      <c r="AE12" s="19">
        <f t="shared" ca="1" si="6"/>
        <v>0.52375273189427451</v>
      </c>
      <c r="AF12" s="19">
        <f t="shared" ca="1" si="6"/>
        <v>0.59024166877411866</v>
      </c>
      <c r="AG12" s="19">
        <f t="shared" ca="1" si="6"/>
        <v>0.55336779264284075</v>
      </c>
      <c r="AH12" s="19">
        <f t="shared" ca="1" si="6"/>
        <v>0.71935136284026213</v>
      </c>
      <c r="AI12" s="19">
        <f t="shared" ca="1" si="6"/>
        <v>0.67876183101723631</v>
      </c>
      <c r="AJ12" s="19">
        <f t="shared" ca="1" si="6"/>
        <v>0.74098344393118898</v>
      </c>
      <c r="AK12" s="19">
        <f t="shared" ca="1" si="6"/>
        <v>0.79472970784882768</v>
      </c>
      <c r="AL12" s="19">
        <f t="shared" ca="1" si="6"/>
        <v>0.83487455824510481</v>
      </c>
      <c r="AM12" s="19">
        <f t="shared" ca="1" si="7"/>
        <v>0.97399662272787224</v>
      </c>
      <c r="AN12" s="19">
        <f t="shared" ca="1" si="7"/>
        <v>0.83869834351554173</v>
      </c>
      <c r="AO12" s="19">
        <f t="shared" ca="1" si="7"/>
        <v>0.73810053079276761</v>
      </c>
      <c r="AP12" s="19">
        <f t="shared" ca="1" si="7"/>
        <v>0.71030097005466242</v>
      </c>
      <c r="AQ12" s="19">
        <f t="shared" ca="1" si="7"/>
        <v>0.66325012485172508</v>
      </c>
      <c r="AR12" s="19">
        <f t="shared" ca="1" si="7"/>
        <v>0.85488452124898251</v>
      </c>
      <c r="AS12" s="19">
        <f t="shared" ca="1" si="7"/>
        <v>0.83426701252482194</v>
      </c>
      <c r="AT12" s="19">
        <f t="shared" ca="1" si="7"/>
        <v>0.78970873091218463</v>
      </c>
      <c r="AU12" s="19">
        <f t="shared" ca="1" si="7"/>
        <v>0.66815587832273038</v>
      </c>
      <c r="AV12" s="19">
        <f t="shared" ca="1" si="7"/>
        <v>0.68233195418628056</v>
      </c>
      <c r="AW12" s="19">
        <f t="shared" ca="1" si="7"/>
        <v>0.53930794151900452</v>
      </c>
      <c r="AX12" s="19">
        <f t="shared" ca="1" si="7"/>
        <v>0.60106546646042702</v>
      </c>
      <c r="AY12" s="19">
        <f t="shared" ca="1" si="7"/>
        <v>0.70004977215949682</v>
      </c>
      <c r="AZ12" s="19">
        <f t="shared" ca="1" si="7"/>
        <v>0.79210000573916184</v>
      </c>
      <c r="BA12" s="19">
        <f t="shared" ca="1" si="7"/>
        <v>0.85737870200567101</v>
      </c>
      <c r="BB12" s="19">
        <f t="shared" ca="1" si="7"/>
        <v>0.74702861991051928</v>
      </c>
      <c r="BC12" s="19">
        <f t="shared" ca="1" si="8"/>
        <v>0.67154781430672628</v>
      </c>
      <c r="BD12" s="19">
        <f t="shared" ca="1" si="8"/>
        <v>0.85275360791747246</v>
      </c>
      <c r="BE12" s="19">
        <f t="shared" ca="1" si="8"/>
        <v>0.82759715937284983</v>
      </c>
      <c r="BF12" s="19">
        <f t="shared" ca="1" si="8"/>
        <v>0.77502901394041146</v>
      </c>
      <c r="BG12" s="19">
        <f t="shared" ca="1" si="8"/>
        <v>0.86836458604716638</v>
      </c>
      <c r="BH12" s="19">
        <f t="shared" ca="1" si="8"/>
        <v>1.0003668311172464</v>
      </c>
      <c r="BI12" s="19">
        <f t="shared" ca="1" si="8"/>
        <v>1.0686934085610496</v>
      </c>
      <c r="BJ12" s="19">
        <f t="shared" ca="1" si="8"/>
        <v>1.1105780654758308</v>
      </c>
      <c r="BK12" s="19">
        <f t="shared" ca="1" si="8"/>
        <v>1.2087127926702845</v>
      </c>
      <c r="BL12" s="19">
        <f t="shared" ca="1" si="8"/>
        <v>1.1499476943819662</v>
      </c>
      <c r="BM12" s="19">
        <f t="shared" ca="1" si="8"/>
        <v>1.2054550875117636</v>
      </c>
      <c r="BN12" s="19">
        <f t="shared" ca="1" si="8"/>
        <v>1.3370549770397002</v>
      </c>
      <c r="BO12" s="19">
        <f t="shared" ca="1" si="8"/>
        <v>1.4139465470730572</v>
      </c>
      <c r="BP12" s="19">
        <f t="shared" ca="1" si="8"/>
        <v>1.4683197905948995</v>
      </c>
      <c r="BQ12" s="19">
        <f t="shared" ca="1" si="8"/>
        <v>1.4691499292841872</v>
      </c>
      <c r="BR12" s="19">
        <f t="shared" ca="1" si="8"/>
        <v>1.3640105816811015</v>
      </c>
      <c r="BS12" s="19">
        <f t="shared" ca="1" si="9"/>
        <v>1.2413950591339682</v>
      </c>
      <c r="BT12" s="19">
        <f t="shared" ca="1" si="9"/>
        <v>1.1787389042762459</v>
      </c>
      <c r="BU12" s="19">
        <f t="shared" ca="1" si="9"/>
        <v>1.1564976291464009</v>
      </c>
      <c r="BV12" s="19">
        <f t="shared" ca="1" si="9"/>
        <v>1.2372241445242547</v>
      </c>
      <c r="BW12" s="19">
        <f t="shared" ca="1" si="9"/>
        <v>1.3138542951172993</v>
      </c>
      <c r="BX12" s="19">
        <f t="shared" ca="1" si="9"/>
        <v>1.4140615883336189</v>
      </c>
      <c r="BY12" s="19">
        <f t="shared" ca="1" si="9"/>
        <v>1.3365101450595041</v>
      </c>
      <c r="BZ12" s="19">
        <f t="shared" ca="1" si="9"/>
        <v>1.2613195331582505</v>
      </c>
      <c r="CA12" s="19">
        <f t="shared" ca="1" si="9"/>
        <v>1.3443040914065476</v>
      </c>
      <c r="CB12" s="19">
        <f t="shared" ca="1" si="9"/>
        <v>1.2284514268527786</v>
      </c>
      <c r="CC12" s="19">
        <f t="shared" ca="1" si="9"/>
        <v>1.2078491107885547</v>
      </c>
      <c r="CD12" s="19">
        <f t="shared" ca="1" si="9"/>
        <v>1.2109346768116958</v>
      </c>
      <c r="CE12" s="19">
        <f t="shared" ca="1" si="9"/>
        <v>1.1691247299549934</v>
      </c>
      <c r="CF12" s="19">
        <f t="shared" ca="1" si="9"/>
        <v>1.2371062702790145</v>
      </c>
      <c r="CG12" s="19">
        <f t="shared" ca="1" si="9"/>
        <v>1.3683978466434152</v>
      </c>
      <c r="CH12" s="19">
        <f t="shared" ca="1" si="9"/>
        <v>1.2693556358997096</v>
      </c>
      <c r="CI12" s="19">
        <f t="shared" ca="1" si="10"/>
        <v>1.2340691259284735</v>
      </c>
      <c r="CJ12" s="19">
        <f t="shared" ca="1" si="10"/>
        <v>1.3687797148402054</v>
      </c>
      <c r="CK12" s="19">
        <f t="shared" ca="1" si="10"/>
        <v>1.4654095949326778</v>
      </c>
      <c r="CL12" s="19">
        <f t="shared" ca="1" si="10"/>
        <v>1.4890562430434719</v>
      </c>
      <c r="CM12" s="19">
        <f t="shared" ca="1" si="10"/>
        <v>1.4603801923438309</v>
      </c>
      <c r="CN12" s="19">
        <f t="shared" ca="1" si="10"/>
        <v>1.4176634288155561</v>
      </c>
      <c r="CO12" s="19">
        <f t="shared" ca="1" si="10"/>
        <v>1.3469692856587616</v>
      </c>
      <c r="CP12" s="19">
        <f t="shared" ca="1" si="10"/>
        <v>1.4046568534711283</v>
      </c>
      <c r="CQ12" s="19">
        <f t="shared" ca="1" si="10"/>
        <v>1.2182029529592715</v>
      </c>
      <c r="CR12" s="19">
        <f t="shared" ca="1" si="10"/>
        <v>1.2580064743419286</v>
      </c>
      <c r="CS12" s="19">
        <f t="shared" ca="1" si="10"/>
        <v>1.4146119427542703</v>
      </c>
      <c r="CT12" s="19">
        <f t="shared" ca="1" si="10"/>
        <v>1.3289254523231018</v>
      </c>
      <c r="CU12" s="19">
        <f t="shared" ca="1" si="10"/>
        <v>1.3726472620081689</v>
      </c>
      <c r="CV12" s="19">
        <f t="shared" ca="1" si="10"/>
        <v>1.2909402269995607</v>
      </c>
      <c r="CW12" s="19">
        <f t="shared" ca="1" si="10"/>
        <v>1.2260637610210285</v>
      </c>
      <c r="CX12" s="19">
        <f t="shared" ca="1" si="10"/>
        <v>1.2739528997077134</v>
      </c>
      <c r="CY12" s="19">
        <f t="shared" ca="1" si="11"/>
        <v>1.3051223574747086</v>
      </c>
      <c r="CZ12" s="19">
        <f t="shared" ca="1" si="11"/>
        <v>1.2135540064948078</v>
      </c>
      <c r="DA12" s="19">
        <f t="shared" ca="1" si="11"/>
        <v>1.2142120337260003</v>
      </c>
    </row>
    <row r="13" spans="1:105">
      <c r="D13">
        <v>8</v>
      </c>
      <c r="E13">
        <v>0</v>
      </c>
      <c r="F13" s="19">
        <f t="shared" ca="1" si="12"/>
        <v>2.9829035431636813E-2</v>
      </c>
      <c r="G13" s="19">
        <f t="shared" ca="1" si="12"/>
        <v>0.17904780636517553</v>
      </c>
      <c r="H13" s="19">
        <f t="shared" ca="1" si="12"/>
        <v>0.197497444614118</v>
      </c>
      <c r="I13" s="19">
        <f t="shared" ca="1" si="12"/>
        <v>0.40480953087878768</v>
      </c>
      <c r="J13" s="19">
        <f t="shared" ca="1" si="12"/>
        <v>0.43674076336651757</v>
      </c>
      <c r="K13" s="19">
        <f t="shared" ca="1" si="12"/>
        <v>0.43226714232614932</v>
      </c>
      <c r="L13" s="19">
        <f t="shared" ca="1" si="12"/>
        <v>0.42920882210459138</v>
      </c>
      <c r="M13" s="19">
        <f t="shared" ca="1" si="12"/>
        <v>0.33657078152364955</v>
      </c>
      <c r="N13" s="19">
        <f t="shared" ca="1" si="12"/>
        <v>0.49018719007841532</v>
      </c>
      <c r="O13" s="19">
        <f t="shared" ca="1" si="12"/>
        <v>0.63299938405909906</v>
      </c>
      <c r="P13" s="19">
        <f t="shared" ca="1" si="12"/>
        <v>0.46155408927346842</v>
      </c>
      <c r="Q13" s="19">
        <f t="shared" ca="1" si="12"/>
        <v>0.59016679026753494</v>
      </c>
      <c r="R13" s="19">
        <f t="shared" ca="1" si="12"/>
        <v>0.58144169403993184</v>
      </c>
      <c r="S13" s="19">
        <f t="shared" ca="1" si="12"/>
        <v>0.66556023713288548</v>
      </c>
      <c r="T13" s="19">
        <f t="shared" ca="1" si="12"/>
        <v>0.87384243242068982</v>
      </c>
      <c r="U13" s="19">
        <f t="shared" ca="1" si="12"/>
        <v>0.8399922838622933</v>
      </c>
      <c r="V13" s="19">
        <f t="shared" ca="1" si="5"/>
        <v>0.92626325741867077</v>
      </c>
      <c r="W13" s="19">
        <f t="shared" ca="1" si="6"/>
        <v>0.92630121225796036</v>
      </c>
      <c r="X13" s="19">
        <f t="shared" ca="1" si="6"/>
        <v>0.92928742113303553</v>
      </c>
      <c r="Y13" s="19">
        <f t="shared" ca="1" si="6"/>
        <v>0.86341290242812485</v>
      </c>
      <c r="Z13" s="19">
        <f t="shared" ca="1" si="6"/>
        <v>0.85612962457336383</v>
      </c>
      <c r="AA13" s="19">
        <f t="shared" ca="1" si="6"/>
        <v>0.71482511282900651</v>
      </c>
      <c r="AB13" s="19">
        <f t="shared" ca="1" si="6"/>
        <v>0.77873028987580639</v>
      </c>
      <c r="AC13" s="19">
        <f t="shared" ca="1" si="6"/>
        <v>0.91719764328024045</v>
      </c>
      <c r="AD13" s="19">
        <f t="shared" ca="1" si="6"/>
        <v>0.90122974087378693</v>
      </c>
      <c r="AE13" s="19">
        <f t="shared" ca="1" si="6"/>
        <v>0.84127684421616833</v>
      </c>
      <c r="AF13" s="19">
        <f t="shared" ca="1" si="6"/>
        <v>0.76224390010030518</v>
      </c>
      <c r="AG13" s="19">
        <f t="shared" ca="1" si="6"/>
        <v>0.96263566740738715</v>
      </c>
      <c r="AH13" s="19">
        <f t="shared" ca="1" si="6"/>
        <v>0.93550501702964661</v>
      </c>
      <c r="AI13" s="19">
        <f t="shared" ca="1" si="6"/>
        <v>0.8824499129090182</v>
      </c>
      <c r="AJ13" s="19">
        <f t="shared" ca="1" si="6"/>
        <v>1.0105042844319512</v>
      </c>
      <c r="AK13" s="19">
        <f t="shared" ca="1" si="6"/>
        <v>0.99514047814732953</v>
      </c>
      <c r="AL13" s="19">
        <f t="shared" ca="1" si="6"/>
        <v>1.0058526444840423</v>
      </c>
      <c r="AM13" s="19">
        <f t="shared" ca="1" si="7"/>
        <v>0.94250239834168903</v>
      </c>
      <c r="AN13" s="19">
        <f t="shared" ca="1" si="7"/>
        <v>0.89922983697581726</v>
      </c>
      <c r="AO13" s="19">
        <f t="shared" ca="1" si="7"/>
        <v>0.86838390136816757</v>
      </c>
      <c r="AP13" s="19">
        <f t="shared" ca="1" si="7"/>
        <v>0.78782817396651805</v>
      </c>
      <c r="AQ13" s="19">
        <f t="shared" ca="1" si="7"/>
        <v>0.72788223934896734</v>
      </c>
      <c r="AR13" s="19">
        <f t="shared" ca="1" si="7"/>
        <v>0.63170601942532845</v>
      </c>
      <c r="AS13" s="19">
        <f t="shared" ca="1" si="7"/>
        <v>0.64393458678145676</v>
      </c>
      <c r="AT13" s="19">
        <f t="shared" ca="1" si="7"/>
        <v>0.68733475320428661</v>
      </c>
      <c r="AU13" s="19">
        <f t="shared" ca="1" si="7"/>
        <v>0.61909428166366309</v>
      </c>
      <c r="AV13" s="19">
        <f t="shared" ca="1" si="7"/>
        <v>0.69888214638785295</v>
      </c>
      <c r="AW13" s="19">
        <f t="shared" ca="1" si="7"/>
        <v>0.86708102954101873</v>
      </c>
      <c r="AX13" s="19">
        <f t="shared" ca="1" si="7"/>
        <v>0.80427824657751368</v>
      </c>
      <c r="AY13" s="19">
        <f t="shared" ca="1" si="7"/>
        <v>0.88870447745551939</v>
      </c>
      <c r="AZ13" s="19">
        <f t="shared" ca="1" si="7"/>
        <v>0.82805461658894075</v>
      </c>
      <c r="BA13" s="19">
        <f t="shared" ca="1" si="7"/>
        <v>0.72578261254111931</v>
      </c>
      <c r="BB13" s="19">
        <f t="shared" ca="1" si="7"/>
        <v>0.78448508792181637</v>
      </c>
      <c r="BC13" s="19">
        <f t="shared" ca="1" si="8"/>
        <v>0.91970271582714314</v>
      </c>
      <c r="BD13" s="19">
        <f t="shared" ca="1" si="8"/>
        <v>0.94293328946632948</v>
      </c>
      <c r="BE13" s="19">
        <f t="shared" ca="1" si="8"/>
        <v>1.0118039061737398</v>
      </c>
      <c r="BF13" s="19">
        <f t="shared" ca="1" si="8"/>
        <v>0.87507546604032616</v>
      </c>
      <c r="BG13" s="19">
        <f t="shared" ca="1" si="8"/>
        <v>0.77575823850023196</v>
      </c>
      <c r="BH13" s="19">
        <f t="shared" ca="1" si="8"/>
        <v>0.71173072940332249</v>
      </c>
      <c r="BI13" s="19">
        <f t="shared" ca="1" si="8"/>
        <v>0.66009786568887674</v>
      </c>
      <c r="BJ13" s="19">
        <f t="shared" ca="1" si="8"/>
        <v>0.61467708442432234</v>
      </c>
      <c r="BK13" s="19">
        <f t="shared" ca="1" si="8"/>
        <v>0.56460897209393313</v>
      </c>
      <c r="BL13" s="19">
        <f t="shared" ca="1" si="8"/>
        <v>0.61167701706342181</v>
      </c>
      <c r="BM13" s="19">
        <f t="shared" ca="1" si="8"/>
        <v>0.68272053840649349</v>
      </c>
      <c r="BN13" s="19">
        <f t="shared" ca="1" si="8"/>
        <v>0.77121304504082766</v>
      </c>
      <c r="BO13" s="19">
        <f t="shared" ca="1" si="8"/>
        <v>0.73462047344330983</v>
      </c>
      <c r="BP13" s="19">
        <f t="shared" ca="1" si="8"/>
        <v>0.73235023495360496</v>
      </c>
      <c r="BQ13" s="19">
        <f t="shared" ca="1" si="8"/>
        <v>0.72736860928648961</v>
      </c>
      <c r="BR13" s="19">
        <f t="shared" ca="1" si="8"/>
        <v>0.72548491158005357</v>
      </c>
      <c r="BS13" s="19">
        <f t="shared" ca="1" si="9"/>
        <v>0.56402237998564375</v>
      </c>
      <c r="BT13" s="19">
        <f t="shared" ca="1" si="9"/>
        <v>0.67766832122365328</v>
      </c>
      <c r="BU13" s="19">
        <f t="shared" ca="1" si="9"/>
        <v>0.56388496235707175</v>
      </c>
      <c r="BV13" s="19">
        <f t="shared" ca="1" si="9"/>
        <v>0.54134645451924923</v>
      </c>
      <c r="BW13" s="19">
        <f t="shared" ca="1" si="9"/>
        <v>0.61537779766961387</v>
      </c>
      <c r="BX13" s="19">
        <f t="shared" ca="1" si="9"/>
        <v>0.62833902379428019</v>
      </c>
      <c r="BY13" s="19">
        <f t="shared" ca="1" si="9"/>
        <v>0.65132829101194523</v>
      </c>
      <c r="BZ13" s="19">
        <f t="shared" ca="1" si="9"/>
        <v>0.82922623283898833</v>
      </c>
      <c r="CA13" s="19">
        <f t="shared" ca="1" si="9"/>
        <v>0.8300046588695974</v>
      </c>
      <c r="CB13" s="19">
        <f t="shared" ca="1" si="9"/>
        <v>0.86533348765797902</v>
      </c>
      <c r="CC13" s="19">
        <f t="shared" ca="1" si="9"/>
        <v>0.75488144942512769</v>
      </c>
      <c r="CD13" s="19">
        <f t="shared" ca="1" si="9"/>
        <v>0.70553933044540817</v>
      </c>
      <c r="CE13" s="19">
        <f t="shared" ca="1" si="9"/>
        <v>0.81950030947291752</v>
      </c>
      <c r="CF13" s="19">
        <f t="shared" ca="1" si="9"/>
        <v>0.67349010189209046</v>
      </c>
      <c r="CG13" s="19">
        <f t="shared" ca="1" si="9"/>
        <v>0.60606702213476238</v>
      </c>
      <c r="CH13" s="19">
        <f t="shared" ca="1" si="9"/>
        <v>0.66661473454711639</v>
      </c>
      <c r="CI13" s="19">
        <f t="shared" ca="1" si="10"/>
        <v>0.57301100965343621</v>
      </c>
      <c r="CJ13" s="19">
        <f t="shared" ca="1" si="10"/>
        <v>0.59377699892762237</v>
      </c>
      <c r="CK13" s="19">
        <f t="shared" ca="1" si="10"/>
        <v>0.50701941111134019</v>
      </c>
      <c r="CL13" s="19">
        <f t="shared" ca="1" si="10"/>
        <v>0.44262022225551212</v>
      </c>
      <c r="CM13" s="19">
        <f t="shared" ca="1" si="10"/>
        <v>0.41476747323469615</v>
      </c>
      <c r="CN13" s="19">
        <f t="shared" ca="1" si="10"/>
        <v>0.20420705634023537</v>
      </c>
      <c r="CO13" s="19">
        <f t="shared" ca="1" si="10"/>
        <v>0.22830699366055179</v>
      </c>
      <c r="CP13" s="19">
        <f t="shared" ca="1" si="10"/>
        <v>0.14198966791277384</v>
      </c>
      <c r="CQ13" s="19">
        <f t="shared" ca="1" si="10"/>
        <v>0.21083003246995768</v>
      </c>
      <c r="CR13" s="19">
        <f t="shared" ca="1" si="10"/>
        <v>0.25475564236785753</v>
      </c>
      <c r="CS13" s="19">
        <f t="shared" ca="1" si="10"/>
        <v>0.31491722067002248</v>
      </c>
      <c r="CT13" s="19">
        <f t="shared" ca="1" si="10"/>
        <v>0.35362451443996412</v>
      </c>
      <c r="CU13" s="19">
        <f t="shared" ca="1" si="10"/>
        <v>0.40105185602556637</v>
      </c>
      <c r="CV13" s="19">
        <f t="shared" ca="1" si="10"/>
        <v>0.35375741902408497</v>
      </c>
      <c r="CW13" s="19">
        <f t="shared" ca="1" si="10"/>
        <v>0.36934697883410011</v>
      </c>
      <c r="CX13" s="19">
        <f t="shared" ca="1" si="10"/>
        <v>0.50169261381594832</v>
      </c>
      <c r="CY13" s="19">
        <f t="shared" ca="1" si="11"/>
        <v>0.37193220736054916</v>
      </c>
      <c r="CZ13" s="19">
        <f t="shared" ca="1" si="11"/>
        <v>0.59322710559673963</v>
      </c>
      <c r="DA13" s="19">
        <f t="shared" ca="1" si="11"/>
        <v>0.34779718557971245</v>
      </c>
    </row>
    <row r="14" spans="1:105">
      <c r="D14">
        <v>9</v>
      </c>
      <c r="E14">
        <v>0</v>
      </c>
      <c r="F14" s="19">
        <f t="shared" ca="1" si="12"/>
        <v>-0.19154879327842464</v>
      </c>
      <c r="G14" s="19">
        <f t="shared" ca="1" si="12"/>
        <v>5.3548905501746291E-3</v>
      </c>
      <c r="H14" s="19">
        <f t="shared" ca="1" si="12"/>
        <v>-5.6790324505899839E-2</v>
      </c>
      <c r="I14" s="19">
        <f t="shared" ca="1" si="12"/>
        <v>-6.8982010779399097E-2</v>
      </c>
      <c r="J14" s="19">
        <f t="shared" ca="1" si="12"/>
        <v>7.5957085045242997E-2</v>
      </c>
      <c r="K14" s="19">
        <f t="shared" ca="1" si="12"/>
        <v>-5.7100212082617632E-2</v>
      </c>
      <c r="L14" s="19">
        <f t="shared" ca="1" si="12"/>
        <v>5.4394933624860975E-2</v>
      </c>
      <c r="M14" s="19">
        <f t="shared" ca="1" si="12"/>
        <v>8.3195115368250055E-2</v>
      </c>
      <c r="N14" s="19">
        <f t="shared" ca="1" si="12"/>
        <v>4.2264161538953571E-2</v>
      </c>
      <c r="O14" s="19">
        <f t="shared" ca="1" si="12"/>
        <v>-2.9373610572564116E-2</v>
      </c>
      <c r="P14" s="19">
        <f t="shared" ca="1" si="12"/>
        <v>0.12247648833948167</v>
      </c>
      <c r="Q14" s="19">
        <f t="shared" ca="1" si="12"/>
        <v>8.6059805574431422E-2</v>
      </c>
      <c r="R14" s="19">
        <f t="shared" ca="1" si="12"/>
        <v>0.26452186452833465</v>
      </c>
      <c r="S14" s="19">
        <f t="shared" ca="1" si="12"/>
        <v>0.29717857626675726</v>
      </c>
      <c r="T14" s="19">
        <f t="shared" ca="1" si="12"/>
        <v>0.151908621367668</v>
      </c>
      <c r="U14" s="19">
        <f t="shared" ca="1" si="12"/>
        <v>0.12609781910322945</v>
      </c>
      <c r="V14" s="19">
        <f t="shared" ca="1" si="5"/>
        <v>0.28661719368909855</v>
      </c>
      <c r="W14" s="19">
        <f t="shared" ca="1" si="6"/>
        <v>0.12384394416585137</v>
      </c>
      <c r="X14" s="19">
        <f t="shared" ca="1" si="6"/>
        <v>0.10083129506077303</v>
      </c>
      <c r="Y14" s="19">
        <f t="shared" ca="1" si="6"/>
        <v>0.28246815860673635</v>
      </c>
      <c r="Z14" s="19">
        <f t="shared" ca="1" si="6"/>
        <v>0.26999881547843235</v>
      </c>
      <c r="AA14" s="19">
        <f t="shared" ca="1" si="6"/>
        <v>0.17842149821145536</v>
      </c>
      <c r="AB14" s="19">
        <f t="shared" ca="1" si="6"/>
        <v>6.8503615078579536E-2</v>
      </c>
      <c r="AC14" s="19">
        <f t="shared" ca="1" si="6"/>
        <v>8.9342721164058669E-2</v>
      </c>
      <c r="AD14" s="19">
        <f t="shared" ca="1" si="6"/>
        <v>3.9014718766432074E-2</v>
      </c>
      <c r="AE14" s="19">
        <f t="shared" ca="1" si="6"/>
        <v>-2.3024998590030148E-2</v>
      </c>
      <c r="AF14" s="19">
        <f t="shared" ca="1" si="6"/>
        <v>2.441437204004028E-2</v>
      </c>
      <c r="AG14" s="19">
        <f t="shared" ca="1" si="6"/>
        <v>-0.16123495001894228</v>
      </c>
      <c r="AH14" s="19">
        <f t="shared" ca="1" si="6"/>
        <v>-0.21989194321616856</v>
      </c>
      <c r="AI14" s="19">
        <f t="shared" ca="1" si="6"/>
        <v>-0.28040569863283976</v>
      </c>
      <c r="AJ14" s="19">
        <f t="shared" ca="1" si="6"/>
        <v>-0.19686444995977542</v>
      </c>
      <c r="AK14" s="19">
        <f t="shared" ca="1" si="6"/>
        <v>-0.1453770823230916</v>
      </c>
      <c r="AL14" s="19">
        <f t="shared" ca="1" si="6"/>
        <v>-0.20045803698174045</v>
      </c>
      <c r="AM14" s="19">
        <f t="shared" ca="1" si="7"/>
        <v>-0.15234726963358147</v>
      </c>
      <c r="AN14" s="19">
        <f t="shared" ca="1" si="7"/>
        <v>-0.2285346697532295</v>
      </c>
      <c r="AO14" s="19">
        <f t="shared" ca="1" si="7"/>
        <v>-0.17382986400375308</v>
      </c>
      <c r="AP14" s="19">
        <f t="shared" ca="1" si="7"/>
        <v>-7.6616367219802292E-2</v>
      </c>
      <c r="AQ14" s="19">
        <f t="shared" ca="1" si="7"/>
        <v>-0.10028573159163273</v>
      </c>
      <c r="AR14" s="19">
        <f t="shared" ca="1" si="7"/>
        <v>-2.3414726262940527E-2</v>
      </c>
      <c r="AS14" s="19">
        <f t="shared" ca="1" si="7"/>
        <v>9.0642240994537923E-2</v>
      </c>
      <c r="AT14" s="19">
        <f t="shared" ca="1" si="7"/>
        <v>-0.13090792789561151</v>
      </c>
      <c r="AU14" s="19">
        <f t="shared" ca="1" si="7"/>
        <v>3.5473844620886347E-2</v>
      </c>
      <c r="AV14" s="19">
        <f t="shared" ca="1" si="7"/>
        <v>7.5788955447126827E-2</v>
      </c>
      <c r="AW14" s="19">
        <f t="shared" ca="1" si="7"/>
        <v>0.16648675917434719</v>
      </c>
      <c r="AX14" s="19">
        <f t="shared" ca="1" si="7"/>
        <v>0.1542368390244418</v>
      </c>
      <c r="AY14" s="19">
        <f t="shared" ca="1" si="7"/>
        <v>0.20986532913349462</v>
      </c>
      <c r="AZ14" s="19">
        <f t="shared" ca="1" si="7"/>
        <v>0.10466009796489656</v>
      </c>
      <c r="BA14" s="19">
        <f t="shared" ca="1" si="7"/>
        <v>-2.7829415523212636E-2</v>
      </c>
      <c r="BB14" s="19">
        <f t="shared" ca="1" si="7"/>
        <v>7.8880792185915011E-2</v>
      </c>
      <c r="BC14" s="19">
        <f t="shared" ca="1" si="8"/>
        <v>0.11502287039712077</v>
      </c>
      <c r="BD14" s="19">
        <f t="shared" ca="1" si="8"/>
        <v>0.25887266212215515</v>
      </c>
      <c r="BE14" s="19">
        <f t="shared" ca="1" si="8"/>
        <v>0.11373357884240265</v>
      </c>
      <c r="BF14" s="19">
        <f t="shared" ca="1" si="8"/>
        <v>0.21430822146662268</v>
      </c>
      <c r="BG14" s="19">
        <f t="shared" ca="1" si="8"/>
        <v>0.19499548916458012</v>
      </c>
      <c r="BH14" s="19">
        <f t="shared" ca="1" si="8"/>
        <v>2.2503977953923587E-2</v>
      </c>
      <c r="BI14" s="19">
        <f t="shared" ca="1" si="8"/>
        <v>3.6396431115120281E-2</v>
      </c>
      <c r="BJ14" s="19">
        <f t="shared" ca="1" si="8"/>
        <v>0.13706895996476257</v>
      </c>
      <c r="BK14" s="19">
        <f t="shared" ca="1" si="8"/>
        <v>0.14893506910150106</v>
      </c>
      <c r="BL14" s="19">
        <f t="shared" ca="1" si="8"/>
        <v>0.18665868605401667</v>
      </c>
      <c r="BM14" s="19">
        <f t="shared" ca="1" si="8"/>
        <v>0.21084756276726202</v>
      </c>
      <c r="BN14" s="19">
        <f t="shared" ca="1" si="8"/>
        <v>0.23096398019817219</v>
      </c>
      <c r="BO14" s="19">
        <f t="shared" ca="1" si="8"/>
        <v>0.20202750480925608</v>
      </c>
      <c r="BP14" s="19">
        <f t="shared" ca="1" si="8"/>
        <v>0.27238338170229909</v>
      </c>
      <c r="BQ14" s="19">
        <f t="shared" ca="1" si="8"/>
        <v>0.49178871809802083</v>
      </c>
      <c r="BR14" s="19">
        <f t="shared" ca="1" si="8"/>
        <v>0.54765450770507274</v>
      </c>
      <c r="BS14" s="19">
        <f t="shared" ca="1" si="9"/>
        <v>0.44317934177371832</v>
      </c>
      <c r="BT14" s="19">
        <f t="shared" ca="1" si="9"/>
        <v>0.45180183958680564</v>
      </c>
      <c r="BU14" s="19">
        <f t="shared" ca="1" si="9"/>
        <v>0.39885986440956345</v>
      </c>
      <c r="BV14" s="19">
        <f t="shared" ca="1" si="9"/>
        <v>0.48088826537361701</v>
      </c>
      <c r="BW14" s="19">
        <f t="shared" ca="1" si="9"/>
        <v>0.35440488351510929</v>
      </c>
      <c r="BX14" s="19">
        <f t="shared" ca="1" si="9"/>
        <v>0.39672218353980121</v>
      </c>
      <c r="BY14" s="19">
        <f t="shared" ca="1" si="9"/>
        <v>0.4883191994541165</v>
      </c>
      <c r="BZ14" s="19">
        <f t="shared" ca="1" si="9"/>
        <v>0.55797862606655269</v>
      </c>
      <c r="CA14" s="19">
        <f t="shared" ca="1" si="9"/>
        <v>0.56590716437555411</v>
      </c>
      <c r="CB14" s="19">
        <f t="shared" ca="1" si="9"/>
        <v>0.46428455204753205</v>
      </c>
      <c r="CC14" s="19">
        <f t="shared" ca="1" si="9"/>
        <v>0.55782421123096315</v>
      </c>
      <c r="CD14" s="19">
        <f t="shared" ca="1" si="9"/>
        <v>0.75368347696491489</v>
      </c>
      <c r="CE14" s="19">
        <f t="shared" ca="1" si="9"/>
        <v>0.76012921440564107</v>
      </c>
      <c r="CF14" s="19">
        <f t="shared" ca="1" si="9"/>
        <v>0.73681383504671694</v>
      </c>
      <c r="CG14" s="19">
        <f t="shared" ca="1" si="9"/>
        <v>0.79713364549297572</v>
      </c>
      <c r="CH14" s="19">
        <f t="shared" ca="1" si="9"/>
        <v>0.65090378441999419</v>
      </c>
      <c r="CI14" s="19">
        <f t="shared" ca="1" si="10"/>
        <v>0.56564392895464566</v>
      </c>
      <c r="CJ14" s="19">
        <f t="shared" ca="1" si="10"/>
        <v>0.60490304373924431</v>
      </c>
      <c r="CK14" s="19">
        <f t="shared" ca="1" si="10"/>
        <v>0.76094619102998673</v>
      </c>
      <c r="CL14" s="19">
        <f t="shared" ca="1" si="10"/>
        <v>0.64380705156235596</v>
      </c>
      <c r="CM14" s="19">
        <f t="shared" ca="1" si="10"/>
        <v>0.67371998198702876</v>
      </c>
      <c r="CN14" s="19">
        <f t="shared" ca="1" si="10"/>
        <v>0.58190080016713286</v>
      </c>
      <c r="CO14" s="19">
        <f t="shared" ca="1" si="10"/>
        <v>0.69787119442505086</v>
      </c>
      <c r="CP14" s="19">
        <f t="shared" ca="1" si="10"/>
        <v>0.75811478828404488</v>
      </c>
      <c r="CQ14" s="19">
        <f t="shared" ca="1" si="10"/>
        <v>0.80983989713757887</v>
      </c>
      <c r="CR14" s="19">
        <f t="shared" ca="1" si="10"/>
        <v>0.85655858689415965</v>
      </c>
      <c r="CS14" s="19">
        <f t="shared" ca="1" si="10"/>
        <v>0.82674231438666967</v>
      </c>
      <c r="CT14" s="19">
        <f t="shared" ca="1" si="10"/>
        <v>0.85595095194165116</v>
      </c>
      <c r="CU14" s="19">
        <f t="shared" ca="1" si="10"/>
        <v>0.88909574082657405</v>
      </c>
      <c r="CV14" s="19">
        <f t="shared" ca="1" si="10"/>
        <v>0.91446569686368284</v>
      </c>
      <c r="CW14" s="19">
        <f t="shared" ca="1" si="10"/>
        <v>0.90980224653934194</v>
      </c>
      <c r="CX14" s="19">
        <f t="shared" ca="1" si="10"/>
        <v>0.87255775598889751</v>
      </c>
      <c r="CY14" s="19">
        <f t="shared" ca="1" si="11"/>
        <v>0.9968716576919372</v>
      </c>
      <c r="CZ14" s="19">
        <f t="shared" ca="1" si="11"/>
        <v>1.0273441698085026</v>
      </c>
      <c r="DA14" s="19">
        <f t="shared" ca="1" si="11"/>
        <v>1.1345879441117976</v>
      </c>
    </row>
    <row r="15" spans="1:105">
      <c r="D15">
        <v>10</v>
      </c>
      <c r="E15">
        <v>0</v>
      </c>
      <c r="F15" s="19">
        <f t="shared" ca="1" si="12"/>
        <v>-3.8393339777252067E-2</v>
      </c>
      <c r="G15" s="19">
        <f t="shared" ca="1" si="12"/>
        <v>-0.16949621128346681</v>
      </c>
      <c r="H15" s="19">
        <f t="shared" ca="1" si="12"/>
        <v>-6.7320792789706305E-2</v>
      </c>
      <c r="I15" s="19">
        <f t="shared" ca="1" si="12"/>
        <v>-0.11987471569922001</v>
      </c>
      <c r="J15" s="19">
        <f t="shared" ca="1" si="12"/>
        <v>-0.18146750882988566</v>
      </c>
      <c r="K15" s="19">
        <f t="shared" ca="1" si="12"/>
        <v>-0.11520782316784502</v>
      </c>
      <c r="L15" s="19">
        <f t="shared" ca="1" si="12"/>
        <v>-2.8446529650838867E-2</v>
      </c>
      <c r="M15" s="19">
        <f t="shared" ca="1" si="12"/>
        <v>0.12308320534382154</v>
      </c>
      <c r="N15" s="19">
        <f t="shared" ca="1" si="12"/>
        <v>0.13130046532547443</v>
      </c>
      <c r="O15" s="19">
        <f t="shared" ca="1" si="12"/>
        <v>0.25615278543581121</v>
      </c>
      <c r="P15" s="19">
        <f t="shared" ca="1" si="12"/>
        <v>0.32520861185355987</v>
      </c>
      <c r="Q15" s="19">
        <f t="shared" ca="1" si="12"/>
        <v>0.2634692857790788</v>
      </c>
      <c r="R15" s="19">
        <f t="shared" ca="1" si="12"/>
        <v>0.30352100344217553</v>
      </c>
      <c r="S15" s="19">
        <f t="shared" ca="1" si="12"/>
        <v>0.40507701836651544</v>
      </c>
      <c r="T15" s="19">
        <f t="shared" ca="1" si="12"/>
        <v>0.32837198989038341</v>
      </c>
      <c r="U15" s="19">
        <f t="shared" ca="1" si="12"/>
        <v>0.20564101284537367</v>
      </c>
      <c r="V15" s="19">
        <f t="shared" ca="1" si="5"/>
        <v>0.39459140722156738</v>
      </c>
      <c r="W15" s="19">
        <f t="shared" ca="1" si="6"/>
        <v>0.34353475324562327</v>
      </c>
      <c r="X15" s="19">
        <f t="shared" ca="1" si="6"/>
        <v>0.37068132570164791</v>
      </c>
      <c r="Y15" s="19">
        <f t="shared" ca="1" si="6"/>
        <v>0.3411013542632596</v>
      </c>
      <c r="Z15" s="19">
        <f t="shared" ca="1" si="6"/>
        <v>0.41355087807489049</v>
      </c>
      <c r="AA15" s="19">
        <f t="shared" ca="1" si="6"/>
        <v>0.33321583250543535</v>
      </c>
      <c r="AB15" s="19">
        <f t="shared" ca="1" si="6"/>
        <v>0.28283804798500822</v>
      </c>
      <c r="AC15" s="19">
        <f t="shared" ca="1" si="6"/>
        <v>0.40808607310151357</v>
      </c>
      <c r="AD15" s="19">
        <f t="shared" ca="1" si="6"/>
        <v>0.56413540607068302</v>
      </c>
      <c r="AE15" s="19">
        <f t="shared" ca="1" si="6"/>
        <v>0.41094349065226965</v>
      </c>
      <c r="AF15" s="19">
        <f t="shared" ca="1" si="6"/>
        <v>0.44157898589932598</v>
      </c>
      <c r="AG15" s="19">
        <f t="shared" ca="1" si="6"/>
        <v>0.3156208511576577</v>
      </c>
      <c r="AH15" s="19">
        <f t="shared" ca="1" si="6"/>
        <v>0.13778625608804265</v>
      </c>
      <c r="AI15" s="19">
        <f t="shared" ca="1" si="6"/>
        <v>0.1644733655299544</v>
      </c>
      <c r="AJ15" s="19">
        <f t="shared" ca="1" si="6"/>
        <v>0.25537078708554267</v>
      </c>
      <c r="AK15" s="19">
        <f t="shared" ca="1" si="6"/>
        <v>0.22398578185766499</v>
      </c>
      <c r="AL15" s="19">
        <f t="shared" ca="1" si="6"/>
        <v>8.2741759233741413E-2</v>
      </c>
      <c r="AM15" s="19">
        <f t="shared" ca="1" si="7"/>
        <v>0.12645330039373257</v>
      </c>
      <c r="AN15" s="19">
        <f t="shared" ca="1" si="7"/>
        <v>0.12197606059408109</v>
      </c>
      <c r="AO15" s="19">
        <f t="shared" ca="1" si="7"/>
        <v>0.17448234272449148</v>
      </c>
      <c r="AP15" s="19">
        <f t="shared" ca="1" si="7"/>
        <v>0.1856682401686634</v>
      </c>
      <c r="AQ15" s="19">
        <f t="shared" ca="1" si="7"/>
        <v>0.27902374856290368</v>
      </c>
      <c r="AR15" s="19">
        <f t="shared" ca="1" si="7"/>
        <v>0.17991504238063807</v>
      </c>
      <c r="AS15" s="19">
        <f t="shared" ca="1" si="7"/>
        <v>-1.6497582951811834E-2</v>
      </c>
      <c r="AT15" s="19">
        <f t="shared" ca="1" si="7"/>
        <v>-4.2065588095146454E-3</v>
      </c>
      <c r="AU15" s="19">
        <f t="shared" ca="1" si="7"/>
        <v>7.050102403670061E-2</v>
      </c>
      <c r="AV15" s="19">
        <f t="shared" ca="1" si="7"/>
        <v>3.011779758653399E-2</v>
      </c>
      <c r="AW15" s="19">
        <f t="shared" ca="1" si="7"/>
        <v>-6.5493034801704042E-2</v>
      </c>
      <c r="AX15" s="19">
        <f t="shared" ca="1" si="7"/>
        <v>2.7496161577373099E-2</v>
      </c>
      <c r="AY15" s="19">
        <f t="shared" ca="1" si="7"/>
        <v>0.13636255049799928</v>
      </c>
      <c r="AZ15" s="19">
        <f t="shared" ca="1" si="7"/>
        <v>0.16156099060971973</v>
      </c>
      <c r="BA15" s="19">
        <f t="shared" ca="1" si="7"/>
        <v>0.18890941418458218</v>
      </c>
      <c r="BB15" s="19">
        <f t="shared" ca="1" si="7"/>
        <v>0.15453211547530235</v>
      </c>
      <c r="BC15" s="19">
        <f t="shared" ca="1" si="8"/>
        <v>0.19917944619052588</v>
      </c>
      <c r="BD15" s="19">
        <f t="shared" ca="1" si="8"/>
        <v>0.21633334972875734</v>
      </c>
      <c r="BE15" s="19">
        <f t="shared" ca="1" si="8"/>
        <v>0.30822258126027191</v>
      </c>
      <c r="BF15" s="19">
        <f t="shared" ca="1" si="8"/>
        <v>0.24451872855252377</v>
      </c>
      <c r="BG15" s="19">
        <f t="shared" ca="1" si="8"/>
        <v>0.31016245299135942</v>
      </c>
      <c r="BH15" s="19">
        <f t="shared" ca="1" si="8"/>
        <v>0.33919059863642659</v>
      </c>
      <c r="BI15" s="19">
        <f t="shared" ca="1" si="8"/>
        <v>0.31024265142945184</v>
      </c>
      <c r="BJ15" s="19">
        <f t="shared" ca="1" si="8"/>
        <v>0.28597185677684483</v>
      </c>
      <c r="BK15" s="19">
        <f t="shared" ca="1" si="8"/>
        <v>0.29904037956180129</v>
      </c>
      <c r="BL15" s="19">
        <f t="shared" ca="1" si="8"/>
        <v>0.15016195771599292</v>
      </c>
      <c r="BM15" s="19">
        <f t="shared" ca="1" si="8"/>
        <v>2.5385208377616944E-2</v>
      </c>
      <c r="BN15" s="19">
        <f t="shared" ca="1" si="8"/>
        <v>0.10410401395106426</v>
      </c>
      <c r="BO15" s="19">
        <f t="shared" ca="1" si="8"/>
        <v>0.18315684392206166</v>
      </c>
      <c r="BP15" s="19">
        <f t="shared" ca="1" si="8"/>
        <v>0.24204273470571358</v>
      </c>
      <c r="BQ15" s="19">
        <f t="shared" ca="1" si="8"/>
        <v>0.19214003850857458</v>
      </c>
      <c r="BR15" s="19">
        <f t="shared" ca="1" si="8"/>
        <v>0.17465580485050256</v>
      </c>
      <c r="BS15" s="19">
        <f t="shared" ca="1" si="9"/>
        <v>0.23315229502488269</v>
      </c>
      <c r="BT15" s="19">
        <f t="shared" ca="1" si="9"/>
        <v>0.19097674959488548</v>
      </c>
      <c r="BU15" s="19">
        <f t="shared" ca="1" si="9"/>
        <v>0.24734131340585966</v>
      </c>
      <c r="BV15" s="19">
        <f t="shared" ca="1" si="9"/>
        <v>0.27827143173036234</v>
      </c>
      <c r="BW15" s="19">
        <f t="shared" ca="1" si="9"/>
        <v>0.31914027909644493</v>
      </c>
      <c r="BX15" s="19">
        <f t="shared" ca="1" si="9"/>
        <v>0.19227150541704882</v>
      </c>
      <c r="BY15" s="19">
        <f t="shared" ca="1" si="9"/>
        <v>0.17739775476617167</v>
      </c>
      <c r="BZ15" s="19">
        <f t="shared" ca="1" si="9"/>
        <v>-7.1118258366280884E-3</v>
      </c>
      <c r="CA15" s="19">
        <f t="shared" ca="1" si="9"/>
        <v>-8.2328353532529659E-3</v>
      </c>
      <c r="CB15" s="19">
        <f t="shared" ca="1" si="9"/>
        <v>5.1519442902831974E-2</v>
      </c>
      <c r="CC15" s="19">
        <f t="shared" ca="1" si="9"/>
        <v>-0.11044666558824753</v>
      </c>
      <c r="CD15" s="19">
        <f t="shared" ca="1" si="9"/>
        <v>-0.18894228776832669</v>
      </c>
      <c r="CE15" s="19">
        <f t="shared" ca="1" si="9"/>
        <v>-0.18330736244868473</v>
      </c>
      <c r="CF15" s="19">
        <f t="shared" ca="1" si="9"/>
        <v>-0.13321609688114833</v>
      </c>
      <c r="CG15" s="19">
        <f t="shared" ca="1" si="9"/>
        <v>-0.16599543286772214</v>
      </c>
      <c r="CH15" s="19">
        <f t="shared" ca="1" si="9"/>
        <v>-0.17197759500928411</v>
      </c>
      <c r="CI15" s="19">
        <f t="shared" ca="1" si="10"/>
        <v>-3.2246308702445409E-2</v>
      </c>
      <c r="CJ15" s="19">
        <f t="shared" ca="1" si="10"/>
        <v>-0.21664332370822131</v>
      </c>
      <c r="CK15" s="19">
        <f t="shared" ca="1" si="10"/>
        <v>-0.27263866956402266</v>
      </c>
      <c r="CL15" s="19">
        <f t="shared" ca="1" si="10"/>
        <v>-0.28098323976234668</v>
      </c>
      <c r="CM15" s="19">
        <f t="shared" ca="1" si="10"/>
        <v>-0.18000232682849207</v>
      </c>
      <c r="CN15" s="19">
        <f t="shared" ca="1" si="10"/>
        <v>-0.39538463846251631</v>
      </c>
      <c r="CO15" s="19">
        <f t="shared" ca="1" si="10"/>
        <v>-0.52739810407871413</v>
      </c>
      <c r="CP15" s="19">
        <f t="shared" ca="1" si="10"/>
        <v>-0.73519425094016744</v>
      </c>
      <c r="CQ15" s="19">
        <f t="shared" ca="1" si="10"/>
        <v>-0.61940553950307464</v>
      </c>
      <c r="CR15" s="19">
        <f t="shared" ca="1" si="10"/>
        <v>-0.58753239564109683</v>
      </c>
      <c r="CS15" s="19">
        <f t="shared" ca="1" si="10"/>
        <v>-0.40257533206353435</v>
      </c>
      <c r="CT15" s="19">
        <f t="shared" ca="1" si="10"/>
        <v>-0.51582502015785658</v>
      </c>
      <c r="CU15" s="19">
        <f t="shared" ca="1" si="10"/>
        <v>-0.40336723077796832</v>
      </c>
      <c r="CV15" s="19">
        <f t="shared" ca="1" si="10"/>
        <v>-0.14386630778613402</v>
      </c>
      <c r="CW15" s="19">
        <f t="shared" ca="1" si="10"/>
        <v>7.4884212368417358E-3</v>
      </c>
      <c r="CX15" s="19">
        <f t="shared" ca="1" si="10"/>
        <v>-6.5368061963431021E-2</v>
      </c>
      <c r="CY15" s="19">
        <f t="shared" ca="1" si="11"/>
        <v>-4.2815297348167712E-2</v>
      </c>
      <c r="CZ15" s="19">
        <f t="shared" ca="1" si="11"/>
        <v>0.20433304306603695</v>
      </c>
      <c r="DA15" s="19">
        <f t="shared" ca="1" si="11"/>
        <v>8.8897885908142682E-2</v>
      </c>
    </row>
    <row r="18" spans="1:105">
      <c r="D18" t="s">
        <v>30</v>
      </c>
    </row>
    <row r="19" spans="1:105">
      <c r="D19" t="s">
        <v>32</v>
      </c>
      <c r="E19">
        <v>0</v>
      </c>
      <c r="F19">
        <v>0.01</v>
      </c>
      <c r="G19">
        <f>+F19+$B$1</f>
        <v>0.02</v>
      </c>
      <c r="H19">
        <f t="shared" ref="H19:BQ19" si="13">+G19+$B$1</f>
        <v>0.03</v>
      </c>
      <c r="I19">
        <f t="shared" si="13"/>
        <v>0.04</v>
      </c>
      <c r="J19">
        <f t="shared" si="13"/>
        <v>0.05</v>
      </c>
      <c r="K19">
        <f t="shared" si="13"/>
        <v>6.0000000000000005E-2</v>
      </c>
      <c r="L19">
        <f t="shared" si="13"/>
        <v>7.0000000000000007E-2</v>
      </c>
      <c r="M19">
        <f t="shared" si="13"/>
        <v>0.08</v>
      </c>
      <c r="N19">
        <f t="shared" si="13"/>
        <v>0.09</v>
      </c>
      <c r="O19">
        <f t="shared" si="13"/>
        <v>9.9999999999999992E-2</v>
      </c>
      <c r="P19">
        <f t="shared" si="13"/>
        <v>0.10999999999999999</v>
      </c>
      <c r="Q19">
        <f t="shared" si="13"/>
        <v>0.11999999999999998</v>
      </c>
      <c r="R19">
        <f t="shared" si="13"/>
        <v>0.12999999999999998</v>
      </c>
      <c r="S19">
        <f t="shared" si="13"/>
        <v>0.13999999999999999</v>
      </c>
      <c r="T19">
        <f t="shared" si="13"/>
        <v>0.15</v>
      </c>
      <c r="U19">
        <f t="shared" si="13"/>
        <v>0.16</v>
      </c>
      <c r="V19">
        <f t="shared" si="13"/>
        <v>0.17</v>
      </c>
      <c r="W19">
        <f t="shared" si="13"/>
        <v>0.18000000000000002</v>
      </c>
      <c r="X19">
        <f t="shared" si="13"/>
        <v>0.19000000000000003</v>
      </c>
      <c r="Y19">
        <f t="shared" si="13"/>
        <v>0.20000000000000004</v>
      </c>
      <c r="Z19">
        <f t="shared" si="13"/>
        <v>0.21000000000000005</v>
      </c>
      <c r="AA19">
        <f t="shared" si="13"/>
        <v>0.22000000000000006</v>
      </c>
      <c r="AB19">
        <f t="shared" si="13"/>
        <v>0.23000000000000007</v>
      </c>
      <c r="AC19">
        <f t="shared" si="13"/>
        <v>0.24000000000000007</v>
      </c>
      <c r="AD19">
        <f t="shared" si="13"/>
        <v>0.25000000000000006</v>
      </c>
      <c r="AE19">
        <f t="shared" si="13"/>
        <v>0.26000000000000006</v>
      </c>
      <c r="AF19">
        <f t="shared" si="13"/>
        <v>0.27000000000000007</v>
      </c>
      <c r="AG19">
        <f t="shared" si="13"/>
        <v>0.28000000000000008</v>
      </c>
      <c r="AH19">
        <f t="shared" si="13"/>
        <v>0.29000000000000009</v>
      </c>
      <c r="AI19">
        <f t="shared" si="13"/>
        <v>0.3000000000000001</v>
      </c>
      <c r="AJ19">
        <f t="shared" si="13"/>
        <v>0.31000000000000011</v>
      </c>
      <c r="AK19">
        <f t="shared" si="13"/>
        <v>0.32000000000000012</v>
      </c>
      <c r="AL19">
        <f t="shared" si="13"/>
        <v>0.33000000000000013</v>
      </c>
      <c r="AM19">
        <f t="shared" si="13"/>
        <v>0.34000000000000014</v>
      </c>
      <c r="AN19">
        <f t="shared" si="13"/>
        <v>0.35000000000000014</v>
      </c>
      <c r="AO19">
        <f t="shared" si="13"/>
        <v>0.36000000000000015</v>
      </c>
      <c r="AP19">
        <f t="shared" si="13"/>
        <v>0.37000000000000016</v>
      </c>
      <c r="AQ19">
        <f t="shared" si="13"/>
        <v>0.38000000000000017</v>
      </c>
      <c r="AR19">
        <f t="shared" si="13"/>
        <v>0.39000000000000018</v>
      </c>
      <c r="AS19">
        <f t="shared" si="13"/>
        <v>0.40000000000000019</v>
      </c>
      <c r="AT19">
        <f t="shared" si="13"/>
        <v>0.4100000000000002</v>
      </c>
      <c r="AU19">
        <f t="shared" si="13"/>
        <v>0.42000000000000021</v>
      </c>
      <c r="AV19">
        <f t="shared" si="13"/>
        <v>0.43000000000000022</v>
      </c>
      <c r="AW19">
        <f t="shared" si="13"/>
        <v>0.44000000000000022</v>
      </c>
      <c r="AX19">
        <f t="shared" si="13"/>
        <v>0.45000000000000023</v>
      </c>
      <c r="AY19">
        <f t="shared" si="13"/>
        <v>0.46000000000000024</v>
      </c>
      <c r="AZ19">
        <f t="shared" si="13"/>
        <v>0.47000000000000025</v>
      </c>
      <c r="BA19">
        <f t="shared" si="13"/>
        <v>0.48000000000000026</v>
      </c>
      <c r="BB19">
        <f t="shared" si="13"/>
        <v>0.49000000000000027</v>
      </c>
      <c r="BC19">
        <f t="shared" si="13"/>
        <v>0.50000000000000022</v>
      </c>
      <c r="BD19">
        <f t="shared" si="13"/>
        <v>0.51000000000000023</v>
      </c>
      <c r="BE19">
        <f t="shared" si="13"/>
        <v>0.52000000000000024</v>
      </c>
      <c r="BF19">
        <f t="shared" si="13"/>
        <v>0.53000000000000025</v>
      </c>
      <c r="BG19">
        <f t="shared" si="13"/>
        <v>0.54000000000000026</v>
      </c>
      <c r="BH19">
        <f t="shared" si="13"/>
        <v>0.55000000000000027</v>
      </c>
      <c r="BI19">
        <f t="shared" si="13"/>
        <v>0.56000000000000028</v>
      </c>
      <c r="BJ19">
        <f t="shared" si="13"/>
        <v>0.57000000000000028</v>
      </c>
      <c r="BK19">
        <f t="shared" si="13"/>
        <v>0.58000000000000029</v>
      </c>
      <c r="BL19">
        <f t="shared" si="13"/>
        <v>0.5900000000000003</v>
      </c>
      <c r="BM19">
        <f t="shared" si="13"/>
        <v>0.60000000000000031</v>
      </c>
      <c r="BN19">
        <f t="shared" si="13"/>
        <v>0.61000000000000032</v>
      </c>
      <c r="BO19">
        <f t="shared" si="13"/>
        <v>0.62000000000000033</v>
      </c>
      <c r="BP19">
        <f t="shared" si="13"/>
        <v>0.63000000000000034</v>
      </c>
      <c r="BQ19">
        <f t="shared" si="13"/>
        <v>0.64000000000000035</v>
      </c>
      <c r="BR19">
        <f>+BQ19+$B$1</f>
        <v>0.65000000000000036</v>
      </c>
      <c r="BS19">
        <f t="shared" ref="BS19:CE19" si="14">+BR19+$B$1</f>
        <v>0.66000000000000036</v>
      </c>
      <c r="BT19">
        <f t="shared" si="14"/>
        <v>0.67000000000000037</v>
      </c>
      <c r="BU19">
        <f t="shared" si="14"/>
        <v>0.68000000000000038</v>
      </c>
      <c r="BV19">
        <f t="shared" si="14"/>
        <v>0.69000000000000039</v>
      </c>
      <c r="BW19">
        <f t="shared" si="14"/>
        <v>0.7000000000000004</v>
      </c>
      <c r="BX19">
        <f t="shared" si="14"/>
        <v>0.71000000000000041</v>
      </c>
      <c r="BY19">
        <f t="shared" si="14"/>
        <v>0.72000000000000042</v>
      </c>
      <c r="BZ19">
        <f t="shared" si="14"/>
        <v>0.73000000000000043</v>
      </c>
      <c r="CA19">
        <f t="shared" si="14"/>
        <v>0.74000000000000044</v>
      </c>
      <c r="CB19">
        <f t="shared" si="14"/>
        <v>0.75000000000000044</v>
      </c>
      <c r="CC19">
        <f t="shared" si="14"/>
        <v>0.76000000000000045</v>
      </c>
      <c r="CD19">
        <f t="shared" si="14"/>
        <v>0.77000000000000046</v>
      </c>
      <c r="CE19">
        <f t="shared" si="14"/>
        <v>0.78000000000000047</v>
      </c>
      <c r="CF19">
        <f>+CE19+$B$1</f>
        <v>0.79000000000000048</v>
      </c>
      <c r="CG19">
        <f t="shared" ref="CG19:CM19" si="15">+CF19+$B$1</f>
        <v>0.80000000000000049</v>
      </c>
      <c r="CH19">
        <f t="shared" si="15"/>
        <v>0.8100000000000005</v>
      </c>
      <c r="CI19">
        <f t="shared" si="15"/>
        <v>0.82000000000000051</v>
      </c>
      <c r="CJ19">
        <f t="shared" si="15"/>
        <v>0.83000000000000052</v>
      </c>
      <c r="CK19">
        <f t="shared" si="15"/>
        <v>0.84000000000000052</v>
      </c>
      <c r="CL19">
        <f t="shared" si="15"/>
        <v>0.85000000000000053</v>
      </c>
      <c r="CM19">
        <f t="shared" si="15"/>
        <v>0.86000000000000054</v>
      </c>
      <c r="CN19">
        <f>+CM19+$B$1</f>
        <v>0.87000000000000055</v>
      </c>
      <c r="CO19">
        <f t="shared" ref="CO19:CU19" si="16">+CN19+$B$1</f>
        <v>0.88000000000000056</v>
      </c>
      <c r="CP19">
        <f t="shared" si="16"/>
        <v>0.89000000000000057</v>
      </c>
      <c r="CQ19">
        <f t="shared" si="16"/>
        <v>0.90000000000000058</v>
      </c>
      <c r="CR19">
        <f t="shared" si="16"/>
        <v>0.91000000000000059</v>
      </c>
      <c r="CS19">
        <f t="shared" si="16"/>
        <v>0.9200000000000006</v>
      </c>
      <c r="CT19">
        <f t="shared" si="16"/>
        <v>0.9300000000000006</v>
      </c>
      <c r="CU19">
        <f t="shared" si="16"/>
        <v>0.94000000000000061</v>
      </c>
      <c r="CV19">
        <f>+CU19+$B$1</f>
        <v>0.95000000000000062</v>
      </c>
      <c r="CW19">
        <f t="shared" ref="CW19:DA19" si="17">+CV19+$B$1</f>
        <v>0.96000000000000063</v>
      </c>
      <c r="CX19">
        <f t="shared" si="17"/>
        <v>0.97000000000000064</v>
      </c>
      <c r="CY19">
        <f t="shared" si="17"/>
        <v>0.98000000000000065</v>
      </c>
      <c r="CZ19">
        <f t="shared" si="17"/>
        <v>0.99000000000000066</v>
      </c>
      <c r="DA19">
        <f t="shared" si="17"/>
        <v>1.0000000000000007</v>
      </c>
    </row>
    <row r="20" spans="1:105">
      <c r="D20">
        <v>1</v>
      </c>
      <c r="E20">
        <v>0</v>
      </c>
      <c r="F20" s="19">
        <f ca="1">$B$2*_xlfn.NORM.INV(RAND(),0,1)</f>
        <v>8.0146134146109934E-3</v>
      </c>
      <c r="G20" s="19">
        <f t="shared" ref="G20:BR24" ca="1" si="18">$B$2*_xlfn.NORM.INV(RAND(),0,1)</f>
        <v>0.21719824980720059</v>
      </c>
      <c r="H20" s="19">
        <f t="shared" ca="1" si="18"/>
        <v>-0.11415763822356342</v>
      </c>
      <c r="I20" s="19">
        <f t="shared" ca="1" si="18"/>
        <v>4.9911566118913564E-2</v>
      </c>
      <c r="J20" s="19">
        <f t="shared" ca="1" si="18"/>
        <v>3.8438803511626062E-2</v>
      </c>
      <c r="K20" s="19">
        <f t="shared" ca="1" si="18"/>
        <v>-0.11526577075234307</v>
      </c>
      <c r="L20" s="19">
        <f t="shared" ca="1" si="18"/>
        <v>1.7004049333469658E-2</v>
      </c>
      <c r="M20" s="19">
        <f t="shared" ca="1" si="18"/>
        <v>-0.14457321987901867</v>
      </c>
      <c r="N20" s="19">
        <f t="shared" ca="1" si="18"/>
        <v>-0.15901062259244053</v>
      </c>
      <c r="O20" s="19">
        <f t="shared" ca="1" si="18"/>
        <v>-0.17214698141315285</v>
      </c>
      <c r="P20" s="19">
        <f t="shared" ca="1" si="18"/>
        <v>-2.519953154806974E-2</v>
      </c>
      <c r="Q20" s="19">
        <f t="shared" ca="1" si="18"/>
        <v>-2.5502812612992382E-2</v>
      </c>
      <c r="R20" s="19">
        <f t="shared" ca="1" si="18"/>
        <v>0.28633227068356104</v>
      </c>
      <c r="S20" s="19">
        <f t="shared" ca="1" si="18"/>
        <v>-0.21163379036250751</v>
      </c>
      <c r="T20" s="19">
        <f t="shared" ca="1" si="18"/>
        <v>7.0473538833974031E-2</v>
      </c>
      <c r="U20" s="19">
        <f t="shared" ca="1" si="18"/>
        <v>-8.5628069139638552E-2</v>
      </c>
      <c r="V20" s="19">
        <f t="shared" ca="1" si="18"/>
        <v>9.8822554060843157E-2</v>
      </c>
      <c r="W20" s="19">
        <f t="shared" ca="1" si="18"/>
        <v>-0.10550516045844933</v>
      </c>
      <c r="X20" s="19">
        <f t="shared" ca="1" si="18"/>
        <v>5.6778162929455603E-2</v>
      </c>
      <c r="Y20" s="19">
        <f t="shared" ca="1" si="18"/>
        <v>-0.17298258501068564</v>
      </c>
      <c r="Z20" s="19">
        <f t="shared" ca="1" si="18"/>
        <v>0.18788405929845792</v>
      </c>
      <c r="AA20" s="19">
        <f t="shared" ca="1" si="18"/>
        <v>-0.13085414640684911</v>
      </c>
      <c r="AB20" s="19">
        <f t="shared" ca="1" si="18"/>
        <v>-1.5207237706301939E-2</v>
      </c>
      <c r="AC20" s="19">
        <f t="shared" ca="1" si="18"/>
        <v>0.23670551227520856</v>
      </c>
      <c r="AD20" s="19">
        <f t="shared" ca="1" si="18"/>
        <v>3.9581694530375251E-2</v>
      </c>
      <c r="AE20" s="19">
        <f t="shared" ca="1" si="18"/>
        <v>-2.0521045800237614E-2</v>
      </c>
      <c r="AF20" s="19">
        <f t="shared" ca="1" si="18"/>
        <v>6.843409489694878E-2</v>
      </c>
      <c r="AG20" s="19">
        <f t="shared" ca="1" si="18"/>
        <v>-2.4711133166188875E-2</v>
      </c>
      <c r="AH20" s="19">
        <f t="shared" ca="1" si="18"/>
        <v>1.670712599086413E-2</v>
      </c>
      <c r="AI20" s="19">
        <f t="shared" ca="1" si="18"/>
        <v>3.4776613463538761E-2</v>
      </c>
      <c r="AJ20" s="19">
        <f t="shared" ca="1" si="18"/>
        <v>-2.0544451971287927E-2</v>
      </c>
      <c r="AK20" s="19">
        <f t="shared" ca="1" si="18"/>
        <v>4.382769756539269E-2</v>
      </c>
      <c r="AL20" s="19">
        <f t="shared" ca="1" si="18"/>
        <v>9.073426392014533E-2</v>
      </c>
      <c r="AM20" s="19">
        <f t="shared" ca="1" si="18"/>
        <v>5.1231572490052502E-2</v>
      </c>
      <c r="AN20" s="19">
        <f t="shared" ca="1" si="18"/>
        <v>-7.6095211995435522E-2</v>
      </c>
      <c r="AO20" s="19">
        <f t="shared" ca="1" si="18"/>
        <v>-0.13160831985489885</v>
      </c>
      <c r="AP20" s="19">
        <f t="shared" ca="1" si="18"/>
        <v>2.8595945828329333E-2</v>
      </c>
      <c r="AQ20" s="19">
        <f t="shared" ca="1" si="18"/>
        <v>-0.10460360521670989</v>
      </c>
      <c r="AR20" s="19">
        <f t="shared" ca="1" si="18"/>
        <v>3.6479531598327154E-2</v>
      </c>
      <c r="AS20" s="19">
        <f t="shared" ca="1" si="18"/>
        <v>-9.3816036109748299E-2</v>
      </c>
      <c r="AT20" s="19">
        <f t="shared" ca="1" si="18"/>
        <v>-0.16555007140953598</v>
      </c>
      <c r="AU20" s="19">
        <f t="shared" ca="1" si="18"/>
        <v>8.5088264256802992E-2</v>
      </c>
      <c r="AV20" s="19">
        <f t="shared" ca="1" si="18"/>
        <v>2.8066820640679155E-2</v>
      </c>
      <c r="AW20" s="19">
        <f t="shared" ca="1" si="18"/>
        <v>4.5393784072076601E-2</v>
      </c>
      <c r="AX20" s="19">
        <f t="shared" ca="1" si="18"/>
        <v>-4.8770598454479439E-2</v>
      </c>
      <c r="AY20" s="19">
        <f t="shared" ca="1" si="18"/>
        <v>5.727899691008756E-2</v>
      </c>
      <c r="AZ20" s="19">
        <f t="shared" ca="1" si="18"/>
        <v>7.6274229386105161E-2</v>
      </c>
      <c r="BA20" s="19">
        <f t="shared" ca="1" si="18"/>
        <v>0.15453253865225369</v>
      </c>
      <c r="BB20" s="19">
        <f t="shared" ca="1" si="18"/>
        <v>4.0979629965186337E-2</v>
      </c>
      <c r="BC20" s="19">
        <f t="shared" ca="1" si="18"/>
        <v>0.13284710673580274</v>
      </c>
      <c r="BD20" s="19">
        <f t="shared" ca="1" si="18"/>
        <v>-9.1800064467167149E-3</v>
      </c>
      <c r="BE20" s="19">
        <f t="shared" ca="1" si="18"/>
        <v>2.7380827274205446E-2</v>
      </c>
      <c r="BF20" s="19">
        <f t="shared" ca="1" si="18"/>
        <v>-0.21854892495298683</v>
      </c>
      <c r="BG20" s="19">
        <f t="shared" ca="1" si="18"/>
        <v>1.0237315521351271E-2</v>
      </c>
      <c r="BH20" s="19">
        <f t="shared" ca="1" si="18"/>
        <v>0.111327480239046</v>
      </c>
      <c r="BI20" s="19">
        <f t="shared" ca="1" si="18"/>
        <v>-9.5707819326315058E-2</v>
      </c>
      <c r="BJ20" s="19">
        <f t="shared" ca="1" si="18"/>
        <v>-0.17994246334216513</v>
      </c>
      <c r="BK20" s="19">
        <f t="shared" ca="1" si="18"/>
        <v>-2.6702926600566557E-2</v>
      </c>
      <c r="BL20" s="19">
        <f t="shared" ca="1" si="18"/>
        <v>-2.2279341262267993E-2</v>
      </c>
      <c r="BM20" s="19">
        <f t="shared" ca="1" si="18"/>
        <v>-0.13936065328709235</v>
      </c>
      <c r="BN20" s="19">
        <f t="shared" ca="1" si="18"/>
        <v>-0.13509180089299097</v>
      </c>
      <c r="BO20" s="19">
        <f t="shared" ca="1" si="18"/>
        <v>-0.13264207625270988</v>
      </c>
      <c r="BP20" s="19">
        <f t="shared" ca="1" si="18"/>
        <v>-1.0840384227403183E-2</v>
      </c>
      <c r="BQ20" s="19">
        <f t="shared" ca="1" si="18"/>
        <v>-7.1710885395269847E-3</v>
      </c>
      <c r="BR20" s="19">
        <f t="shared" ca="1" si="18"/>
        <v>6.6819963976541594E-2</v>
      </c>
      <c r="BS20" s="19">
        <f t="shared" ref="BS20:DA28" ca="1" si="19">$B$2*_xlfn.NORM.INV(RAND(),0,1)</f>
        <v>-6.7217264496448867E-2</v>
      </c>
      <c r="BT20" s="19">
        <f t="shared" ca="1" si="19"/>
        <v>0.29064008612502323</v>
      </c>
      <c r="BU20" s="19">
        <f t="shared" ca="1" si="19"/>
        <v>0.14963500813176295</v>
      </c>
      <c r="BV20" s="19">
        <f t="shared" ca="1" si="19"/>
        <v>-0.24416701281123482</v>
      </c>
      <c r="BW20" s="19">
        <f t="shared" ca="1" si="19"/>
        <v>8.4415003806255662E-2</v>
      </c>
      <c r="BX20" s="19">
        <f t="shared" ca="1" si="19"/>
        <v>0.11915425712202328</v>
      </c>
      <c r="BY20" s="19">
        <f t="shared" ca="1" si="19"/>
        <v>-5.0198166288432766E-2</v>
      </c>
      <c r="BZ20" s="19">
        <f t="shared" ca="1" si="19"/>
        <v>8.8748558596394855E-2</v>
      </c>
      <c r="CA20" s="19">
        <f t="shared" ca="1" si="19"/>
        <v>0.19601563684600523</v>
      </c>
      <c r="CB20" s="19">
        <f t="shared" ca="1" si="19"/>
        <v>-2.0494882310886572E-2</v>
      </c>
      <c r="CC20" s="19">
        <f t="shared" ca="1" si="19"/>
        <v>-6.5870747019484671E-2</v>
      </c>
      <c r="CD20" s="19">
        <f t="shared" ca="1" si="19"/>
        <v>1.3511971377541883E-2</v>
      </c>
      <c r="CE20" s="19">
        <f t="shared" ca="1" si="19"/>
        <v>5.7785204308792221E-2</v>
      </c>
      <c r="CF20" s="19">
        <f t="shared" ca="1" si="19"/>
        <v>6.6145739314440011E-2</v>
      </c>
      <c r="CG20" s="19">
        <f t="shared" ca="1" si="19"/>
        <v>0.13316506551605292</v>
      </c>
      <c r="CH20" s="19">
        <f t="shared" ca="1" si="19"/>
        <v>-0.10403326703727547</v>
      </c>
      <c r="CI20" s="19">
        <f t="shared" ca="1" si="19"/>
        <v>-0.18367939567602243</v>
      </c>
      <c r="CJ20" s="19">
        <f t="shared" ca="1" si="19"/>
        <v>-1.8742414234672235E-2</v>
      </c>
      <c r="CK20" s="19">
        <f t="shared" ca="1" si="19"/>
        <v>-0.17688928200772214</v>
      </c>
      <c r="CL20" s="19">
        <f t="shared" ca="1" si="19"/>
        <v>-5.0033132572439958E-2</v>
      </c>
      <c r="CM20" s="19">
        <f t="shared" ca="1" si="19"/>
        <v>-9.0933026209130702E-3</v>
      </c>
      <c r="CN20" s="19">
        <f t="shared" ca="1" si="19"/>
        <v>7.1467005406511117E-2</v>
      </c>
      <c r="CO20" s="19">
        <f t="shared" ca="1" si="19"/>
        <v>-0.19216023290666964</v>
      </c>
      <c r="CP20" s="19">
        <f t="shared" ca="1" si="19"/>
        <v>0.16617864582734213</v>
      </c>
      <c r="CQ20" s="19">
        <f t="shared" ca="1" si="19"/>
        <v>-8.1555823652071133E-2</v>
      </c>
      <c r="CR20" s="19">
        <f t="shared" ca="1" si="19"/>
        <v>1.8643959861459409E-2</v>
      </c>
      <c r="CS20" s="19">
        <f t="shared" ca="1" si="19"/>
        <v>0.19992347775088695</v>
      </c>
      <c r="CT20" s="19">
        <f t="shared" ca="1" si="19"/>
        <v>3.3347640245111512E-2</v>
      </c>
      <c r="CU20" s="19">
        <f t="shared" ca="1" si="19"/>
        <v>9.893109646193872E-2</v>
      </c>
      <c r="CV20" s="19">
        <f t="shared" ca="1" si="19"/>
        <v>-7.8388019378218377E-2</v>
      </c>
      <c r="CW20" s="19">
        <f t="shared" ca="1" si="19"/>
        <v>0.14670925277814403</v>
      </c>
      <c r="CX20" s="19">
        <f t="shared" ca="1" si="19"/>
        <v>0.20817685796112639</v>
      </c>
      <c r="CY20" s="19">
        <f t="shared" ca="1" si="19"/>
        <v>-6.6335310061574809E-2</v>
      </c>
      <c r="CZ20" s="19">
        <f t="shared" ca="1" si="19"/>
        <v>-0.14871121817005503</v>
      </c>
      <c r="DA20" s="19">
        <f t="shared" ca="1" si="19"/>
        <v>-9.1649955377461123E-2</v>
      </c>
    </row>
    <row r="21" spans="1:105">
      <c r="D21">
        <v>2</v>
      </c>
      <c r="E21">
        <v>0</v>
      </c>
      <c r="F21" s="19">
        <f t="shared" ref="F21:U29" ca="1" si="20">$B$2*_xlfn.NORM.INV(RAND(),0,1)</f>
        <v>2.4941785347218335E-2</v>
      </c>
      <c r="G21" s="19">
        <f t="shared" ca="1" si="20"/>
        <v>-0.30816226817132947</v>
      </c>
      <c r="H21" s="19">
        <f t="shared" ca="1" si="20"/>
        <v>-2.113219697832933E-2</v>
      </c>
      <c r="I21" s="19">
        <f t="shared" ca="1" si="20"/>
        <v>8.5550294290283102E-2</v>
      </c>
      <c r="J21" s="19">
        <f t="shared" ca="1" si="20"/>
        <v>2.6948770274117535E-2</v>
      </c>
      <c r="K21" s="19">
        <f t="shared" ca="1" si="20"/>
        <v>-2.7567312835147319E-2</v>
      </c>
      <c r="L21" s="19">
        <f t="shared" ca="1" si="20"/>
        <v>0.1576429523136394</v>
      </c>
      <c r="M21" s="19">
        <f t="shared" ca="1" si="20"/>
        <v>0.11531523901994739</v>
      </c>
      <c r="N21" s="19">
        <f t="shared" ca="1" si="20"/>
        <v>-0.17171905039005286</v>
      </c>
      <c r="O21" s="19">
        <f t="shared" ca="1" si="20"/>
        <v>2.8646975347213818E-2</v>
      </c>
      <c r="P21" s="19">
        <f t="shared" ca="1" si="20"/>
        <v>-0.12320364696941113</v>
      </c>
      <c r="Q21" s="19">
        <f t="shared" ca="1" si="20"/>
        <v>7.0052591407403261E-2</v>
      </c>
      <c r="R21" s="19">
        <f t="shared" ca="1" si="20"/>
        <v>8.3794904689531435E-3</v>
      </c>
      <c r="S21" s="19">
        <f t="shared" ca="1" si="20"/>
        <v>-4.1811900212625841E-3</v>
      </c>
      <c r="T21" s="19">
        <f t="shared" ca="1" si="20"/>
        <v>2.9217688491977034E-2</v>
      </c>
      <c r="U21" s="19">
        <f t="shared" ca="1" si="20"/>
        <v>-0.12066784769316947</v>
      </c>
      <c r="V21" s="19">
        <f t="shared" ca="1" si="18"/>
        <v>-5.3322068313306076E-3</v>
      </c>
      <c r="W21" s="19">
        <f t="shared" ca="1" si="18"/>
        <v>-4.8693536208141236E-2</v>
      </c>
      <c r="X21" s="19">
        <f t="shared" ca="1" si="18"/>
        <v>-2.2814693444116643E-2</v>
      </c>
      <c r="Y21" s="19">
        <f t="shared" ca="1" si="18"/>
        <v>8.4006282718590453E-2</v>
      </c>
      <c r="Z21" s="19">
        <f t="shared" ca="1" si="18"/>
        <v>-9.2516160286159905E-3</v>
      </c>
      <c r="AA21" s="19">
        <f t="shared" ca="1" si="18"/>
        <v>0.19130605290855818</v>
      </c>
      <c r="AB21" s="19">
        <f t="shared" ca="1" si="18"/>
        <v>0.17402439585175039</v>
      </c>
      <c r="AC21" s="19">
        <f t="shared" ca="1" si="18"/>
        <v>0.11327569917946056</v>
      </c>
      <c r="AD21" s="19">
        <f t="shared" ca="1" si="18"/>
        <v>9.4379679711669301E-2</v>
      </c>
      <c r="AE21" s="19">
        <f t="shared" ca="1" si="18"/>
        <v>7.6765688586466749E-2</v>
      </c>
      <c r="AF21" s="19">
        <f t="shared" ca="1" si="18"/>
        <v>0.11870256736165824</v>
      </c>
      <c r="AG21" s="19">
        <f t="shared" ca="1" si="18"/>
        <v>-2.34741795331024E-2</v>
      </c>
      <c r="AH21" s="19">
        <f t="shared" ca="1" si="18"/>
        <v>-0.11298818108473685</v>
      </c>
      <c r="AI21" s="19">
        <f t="shared" ca="1" si="18"/>
        <v>0.11694708042198301</v>
      </c>
      <c r="AJ21" s="19">
        <f t="shared" ca="1" si="18"/>
        <v>0.2818720318851124</v>
      </c>
      <c r="AK21" s="19">
        <f t="shared" ca="1" si="18"/>
        <v>-0.11536637455344989</v>
      </c>
      <c r="AL21" s="19">
        <f t="shared" ca="1" si="18"/>
        <v>-8.6343291663635385E-2</v>
      </c>
      <c r="AM21" s="19">
        <f t="shared" ca="1" si="18"/>
        <v>-5.5529074586430173E-2</v>
      </c>
      <c r="AN21" s="19">
        <f t="shared" ca="1" si="18"/>
        <v>-2.7068666147970284E-2</v>
      </c>
      <c r="AO21" s="19">
        <f t="shared" ca="1" si="18"/>
        <v>3.3656790342605186E-2</v>
      </c>
      <c r="AP21" s="19">
        <f t="shared" ca="1" si="18"/>
        <v>2.45964454534226E-2</v>
      </c>
      <c r="AQ21" s="19">
        <f t="shared" ca="1" si="18"/>
        <v>-0.15324432323196124</v>
      </c>
      <c r="AR21" s="19">
        <f t="shared" ca="1" si="18"/>
        <v>4.94820146951103E-2</v>
      </c>
      <c r="AS21" s="19">
        <f t="shared" ca="1" si="18"/>
        <v>-8.9639038935223112E-2</v>
      </c>
      <c r="AT21" s="19">
        <f t="shared" ca="1" si="18"/>
        <v>6.7069593338944702E-2</v>
      </c>
      <c r="AU21" s="19">
        <f t="shared" ca="1" si="18"/>
        <v>-0.14586263167523464</v>
      </c>
      <c r="AV21" s="19">
        <f t="shared" ca="1" si="18"/>
        <v>0.10458948166827585</v>
      </c>
      <c r="AW21" s="19">
        <f t="shared" ca="1" si="18"/>
        <v>0.12101749169014318</v>
      </c>
      <c r="AX21" s="19">
        <f t="shared" ca="1" si="18"/>
        <v>3.544270042028163E-2</v>
      </c>
      <c r="AY21" s="19">
        <f t="shared" ca="1" si="18"/>
        <v>-5.2546292547925456E-2</v>
      </c>
      <c r="AZ21" s="19">
        <f t="shared" ca="1" si="18"/>
        <v>-0.14671810273917385</v>
      </c>
      <c r="BA21" s="19">
        <f t="shared" ca="1" si="18"/>
        <v>1.1091180908925198E-2</v>
      </c>
      <c r="BB21" s="19">
        <f t="shared" ca="1" si="18"/>
        <v>7.0958591535419654E-2</v>
      </c>
      <c r="BC21" s="19">
        <f t="shared" ca="1" si="18"/>
        <v>-9.551985775910915E-2</v>
      </c>
      <c r="BD21" s="19">
        <f t="shared" ca="1" si="18"/>
        <v>1.373362959261884E-2</v>
      </c>
      <c r="BE21" s="19">
        <f t="shared" ca="1" si="18"/>
        <v>-2.3234547325901828E-2</v>
      </c>
      <c r="BF21" s="19">
        <f t="shared" ca="1" si="18"/>
        <v>-0.11521424998953163</v>
      </c>
      <c r="BG21" s="19">
        <f t="shared" ca="1" si="18"/>
        <v>0.1291868645472237</v>
      </c>
      <c r="BH21" s="19">
        <f t="shared" ca="1" si="18"/>
        <v>-3.1675689061203736E-2</v>
      </c>
      <c r="BI21" s="19">
        <f t="shared" ca="1" si="18"/>
        <v>-3.1426031999902938E-2</v>
      </c>
      <c r="BJ21" s="19">
        <f t="shared" ca="1" si="18"/>
        <v>-0.20763379558262832</v>
      </c>
      <c r="BK21" s="19">
        <f t="shared" ca="1" si="18"/>
        <v>2.2178772840414758E-2</v>
      </c>
      <c r="BL21" s="19">
        <f t="shared" ca="1" si="18"/>
        <v>-2.3448487461688119E-2</v>
      </c>
      <c r="BM21" s="19">
        <f t="shared" ca="1" si="18"/>
        <v>-1.1429293022150164E-2</v>
      </c>
      <c r="BN21" s="19">
        <f t="shared" ca="1" si="18"/>
        <v>-0.20734096121550674</v>
      </c>
      <c r="BO21" s="19">
        <f t="shared" ca="1" si="18"/>
        <v>0.18604133210110407</v>
      </c>
      <c r="BP21" s="19">
        <f t="shared" ca="1" si="18"/>
        <v>-8.697226168737994E-2</v>
      </c>
      <c r="BQ21" s="19">
        <f t="shared" ca="1" si="18"/>
        <v>-0.17054204567926479</v>
      </c>
      <c r="BR21" s="19">
        <f t="shared" ca="1" si="18"/>
        <v>0.22286239932147317</v>
      </c>
      <c r="BS21" s="19">
        <f t="shared" ca="1" si="19"/>
        <v>-0.25788767368894289</v>
      </c>
      <c r="BT21" s="19">
        <f t="shared" ca="1" si="19"/>
        <v>0.1386431581468853</v>
      </c>
      <c r="BU21" s="19">
        <f t="shared" ca="1" si="19"/>
        <v>-1.5195266123926033E-2</v>
      </c>
      <c r="BV21" s="19">
        <f t="shared" ca="1" si="19"/>
        <v>8.9353578428063865E-2</v>
      </c>
      <c r="BW21" s="19">
        <f t="shared" ca="1" si="19"/>
        <v>0.12373368088574246</v>
      </c>
      <c r="BX21" s="19">
        <f t="shared" ca="1" si="19"/>
        <v>9.2619731460193686E-2</v>
      </c>
      <c r="BY21" s="19">
        <f t="shared" ca="1" si="19"/>
        <v>-2.356346458470061E-2</v>
      </c>
      <c r="BZ21" s="19">
        <f t="shared" ca="1" si="19"/>
        <v>-5.2921996455902953E-2</v>
      </c>
      <c r="CA21" s="19">
        <f t="shared" ca="1" si="19"/>
        <v>-4.496298449545242E-2</v>
      </c>
      <c r="CB21" s="19">
        <f t="shared" ca="1" si="19"/>
        <v>-0.14417005933963586</v>
      </c>
      <c r="CC21" s="19">
        <f t="shared" ca="1" si="19"/>
        <v>-2.3590511719769308E-2</v>
      </c>
      <c r="CD21" s="19">
        <f t="shared" ca="1" si="19"/>
        <v>4.4156789992808108E-2</v>
      </c>
      <c r="CE21" s="19">
        <f t="shared" ca="1" si="19"/>
        <v>2.6876965609881218E-2</v>
      </c>
      <c r="CF21" s="19">
        <f t="shared" ca="1" si="19"/>
        <v>-3.9942597689854534E-3</v>
      </c>
      <c r="CG21" s="19">
        <f t="shared" ca="1" si="19"/>
        <v>5.6729613357399594E-2</v>
      </c>
      <c r="CH21" s="19">
        <f t="shared" ca="1" si="19"/>
        <v>5.0472127613605644E-2</v>
      </c>
      <c r="CI21" s="19">
        <f t="shared" ca="1" si="19"/>
        <v>3.3216351710538441E-3</v>
      </c>
      <c r="CJ21" s="19">
        <f t="shared" ca="1" si="19"/>
        <v>-0.11449652650228381</v>
      </c>
      <c r="CK21" s="19">
        <f t="shared" ca="1" si="19"/>
        <v>-4.1951679116613551E-2</v>
      </c>
      <c r="CL21" s="19">
        <f t="shared" ca="1" si="19"/>
        <v>-0.12319192048068545</v>
      </c>
      <c r="CM21" s="19">
        <f t="shared" ca="1" si="19"/>
        <v>0.16263246652709448</v>
      </c>
      <c r="CN21" s="19">
        <f t="shared" ca="1" si="19"/>
        <v>-2.7314618894891396E-2</v>
      </c>
      <c r="CO21" s="19">
        <f t="shared" ca="1" si="19"/>
        <v>0.10717810564943862</v>
      </c>
      <c r="CP21" s="19">
        <f t="shared" ca="1" si="19"/>
        <v>6.7946829917280779E-2</v>
      </c>
      <c r="CQ21" s="19">
        <f t="shared" ca="1" si="19"/>
        <v>1.6078257370970621E-2</v>
      </c>
      <c r="CR21" s="19">
        <f t="shared" ca="1" si="19"/>
        <v>-1.6944062416106603E-2</v>
      </c>
      <c r="CS21" s="19">
        <f t="shared" ca="1" si="19"/>
        <v>-5.0425897826470681E-2</v>
      </c>
      <c r="CT21" s="19">
        <f t="shared" ca="1" si="19"/>
        <v>-9.3040698811441086E-2</v>
      </c>
      <c r="CU21" s="19">
        <f t="shared" ca="1" si="19"/>
        <v>-6.9034788685432544E-2</v>
      </c>
      <c r="CV21" s="19">
        <f t="shared" ca="1" si="19"/>
        <v>4.4185720155232283E-2</v>
      </c>
      <c r="CW21" s="19">
        <f t="shared" ca="1" si="19"/>
        <v>8.2401593766459988E-2</v>
      </c>
      <c r="CX21" s="19">
        <f t="shared" ca="1" si="19"/>
        <v>0.13418257961113855</v>
      </c>
      <c r="CY21" s="19">
        <f t="shared" ca="1" si="19"/>
        <v>4.2026056816873172E-2</v>
      </c>
      <c r="CZ21" s="19">
        <f t="shared" ca="1" si="19"/>
        <v>8.7418214055517723E-2</v>
      </c>
      <c r="DA21" s="19">
        <f t="shared" ca="1" si="19"/>
        <v>3.4943907778586934E-2</v>
      </c>
    </row>
    <row r="22" spans="1:105">
      <c r="D22">
        <v>3</v>
      </c>
      <c r="E22">
        <v>0</v>
      </c>
      <c r="F22" s="19">
        <f t="shared" ca="1" si="20"/>
        <v>1.6155052485755544E-3</v>
      </c>
      <c r="G22" s="19">
        <f t="shared" ca="1" si="20"/>
        <v>2.6627316077197878E-2</v>
      </c>
      <c r="H22" s="19">
        <f t="shared" ca="1" si="20"/>
        <v>-0.10597321036681978</v>
      </c>
      <c r="I22" s="19">
        <f t="shared" ca="1" si="20"/>
        <v>-7.6620191243483265E-2</v>
      </c>
      <c r="J22" s="19">
        <f t="shared" ca="1" si="20"/>
        <v>9.4655292496152552E-2</v>
      </c>
      <c r="K22" s="19">
        <f t="shared" ca="1" si="20"/>
        <v>2.7057537553252756E-2</v>
      </c>
      <c r="L22" s="19">
        <f t="shared" ca="1" si="20"/>
        <v>-0.10702513131489033</v>
      </c>
      <c r="M22" s="19">
        <f t="shared" ca="1" si="20"/>
        <v>3.6415166262297989E-3</v>
      </c>
      <c r="N22" s="19">
        <f t="shared" ca="1" si="20"/>
        <v>4.4943437678767947E-3</v>
      </c>
      <c r="O22" s="19">
        <f t="shared" ca="1" si="20"/>
        <v>-2.1607157892687689E-2</v>
      </c>
      <c r="P22" s="19">
        <f t="shared" ca="1" si="20"/>
        <v>7.2509841891942178E-2</v>
      </c>
      <c r="Q22" s="19">
        <f t="shared" ca="1" si="20"/>
        <v>3.3555512910946793E-2</v>
      </c>
      <c r="R22" s="19">
        <f t="shared" ca="1" si="20"/>
        <v>2.0169448609900303E-2</v>
      </c>
      <c r="S22" s="19">
        <f t="shared" ca="1" si="20"/>
        <v>6.4151344161298265E-2</v>
      </c>
      <c r="T22" s="19">
        <f t="shared" ca="1" si="20"/>
        <v>0.13739603377035989</v>
      </c>
      <c r="U22" s="19">
        <f t="shared" ca="1" si="20"/>
        <v>-9.4268587546485261E-2</v>
      </c>
      <c r="V22" s="19">
        <f t="shared" ca="1" si="18"/>
        <v>6.7419616472327373E-2</v>
      </c>
      <c r="W22" s="19">
        <f t="shared" ca="1" si="18"/>
        <v>-4.1316020505395762E-2</v>
      </c>
      <c r="X22" s="19">
        <f t="shared" ca="1" si="18"/>
        <v>0.19174985852093474</v>
      </c>
      <c r="Y22" s="19">
        <f t="shared" ca="1" si="18"/>
        <v>0.14645973822084038</v>
      </c>
      <c r="Z22" s="19">
        <f t="shared" ca="1" si="18"/>
        <v>-9.3806525079229097E-2</v>
      </c>
      <c r="AA22" s="19">
        <f t="shared" ca="1" si="18"/>
        <v>-3.784152258837567E-2</v>
      </c>
      <c r="AB22" s="19">
        <f t="shared" ca="1" si="18"/>
        <v>3.4455133843479015E-2</v>
      </c>
      <c r="AC22" s="19">
        <f t="shared" ca="1" si="18"/>
        <v>-4.4377678893728234E-2</v>
      </c>
      <c r="AD22" s="19">
        <f t="shared" ca="1" si="18"/>
        <v>-6.8026280092675084E-2</v>
      </c>
      <c r="AE22" s="19">
        <f t="shared" ca="1" si="18"/>
        <v>-0.16049066594088235</v>
      </c>
      <c r="AF22" s="19">
        <f t="shared" ca="1" si="18"/>
        <v>-2.8438769069029313E-2</v>
      </c>
      <c r="AG22" s="19">
        <f t="shared" ca="1" si="18"/>
        <v>-2.5402068362589417E-2</v>
      </c>
      <c r="AH22" s="19">
        <f t="shared" ca="1" si="18"/>
        <v>-0.18214083837737402</v>
      </c>
      <c r="AI22" s="19">
        <f t="shared" ca="1" si="18"/>
        <v>-5.6137881694163429E-2</v>
      </c>
      <c r="AJ22" s="19">
        <f t="shared" ca="1" si="18"/>
        <v>-0.18210318173454265</v>
      </c>
      <c r="AK22" s="19">
        <f t="shared" ca="1" si="18"/>
        <v>0.12727156726908773</v>
      </c>
      <c r="AL22" s="19">
        <f t="shared" ca="1" si="18"/>
        <v>2.6330972963939978E-2</v>
      </c>
      <c r="AM22" s="19">
        <f t="shared" ca="1" si="18"/>
        <v>6.0794146697788688E-2</v>
      </c>
      <c r="AN22" s="19">
        <f t="shared" ca="1" si="18"/>
        <v>-0.12036373572645505</v>
      </c>
      <c r="AO22" s="19">
        <f t="shared" ca="1" si="18"/>
        <v>-6.4224172785601594E-2</v>
      </c>
      <c r="AP22" s="19">
        <f t="shared" ca="1" si="18"/>
        <v>4.4574554459100814E-3</v>
      </c>
      <c r="AQ22" s="19">
        <f t="shared" ca="1" si="18"/>
        <v>-0.14133217959909913</v>
      </c>
      <c r="AR22" s="19">
        <f t="shared" ca="1" si="18"/>
        <v>0.11090546269208255</v>
      </c>
      <c r="AS22" s="19">
        <f t="shared" ca="1" si="18"/>
        <v>2.8836892290506528E-2</v>
      </c>
      <c r="AT22" s="19">
        <f t="shared" ca="1" si="18"/>
        <v>2.6073135214610584E-2</v>
      </c>
      <c r="AU22" s="19">
        <f t="shared" ca="1" si="18"/>
        <v>-1.7495561635357589E-2</v>
      </c>
      <c r="AV22" s="19">
        <f t="shared" ca="1" si="18"/>
        <v>-8.566204214587779E-2</v>
      </c>
      <c r="AW22" s="19">
        <f t="shared" ca="1" si="18"/>
        <v>-5.1323907124321937E-2</v>
      </c>
      <c r="AX22" s="19">
        <f t="shared" ca="1" si="18"/>
        <v>0.18194986881255742</v>
      </c>
      <c r="AY22" s="19">
        <f t="shared" ca="1" si="18"/>
        <v>-0.19003405529469497</v>
      </c>
      <c r="AZ22" s="19">
        <f t="shared" ca="1" si="18"/>
        <v>-8.9247426151347911E-2</v>
      </c>
      <c r="BA22" s="19">
        <f t="shared" ca="1" si="18"/>
        <v>8.2227921961472661E-2</v>
      </c>
      <c r="BB22" s="19">
        <f t="shared" ca="1" si="18"/>
        <v>0.12102886114883349</v>
      </c>
      <c r="BC22" s="19">
        <f t="shared" ca="1" si="18"/>
        <v>2.448897257510001E-2</v>
      </c>
      <c r="BD22" s="19">
        <f t="shared" ca="1" si="18"/>
        <v>8.4940011331860382E-2</v>
      </c>
      <c r="BE22" s="19">
        <f t="shared" ca="1" si="18"/>
        <v>0.23137577398726658</v>
      </c>
      <c r="BF22" s="19">
        <f t="shared" ca="1" si="18"/>
        <v>-0.15091169084051745</v>
      </c>
      <c r="BG22" s="19">
        <f t="shared" ca="1" si="18"/>
        <v>3.0937997830704386E-2</v>
      </c>
      <c r="BH22" s="19">
        <f t="shared" ca="1" si="18"/>
        <v>-7.8721657356604913E-2</v>
      </c>
      <c r="BI22" s="19">
        <f t="shared" ca="1" si="18"/>
        <v>2.2263978084506378E-2</v>
      </c>
      <c r="BJ22" s="19">
        <f t="shared" ca="1" si="18"/>
        <v>-2.5569572151591426E-2</v>
      </c>
      <c r="BK22" s="19">
        <f t="shared" ca="1" si="18"/>
        <v>-0.17894379927747595</v>
      </c>
      <c r="BL22" s="19">
        <f t="shared" ca="1" si="18"/>
        <v>-1.5841468513784897E-2</v>
      </c>
      <c r="BM22" s="19">
        <f t="shared" ca="1" si="18"/>
        <v>-4.5841429109596654E-2</v>
      </c>
      <c r="BN22" s="19">
        <f t="shared" ca="1" si="18"/>
        <v>8.1554903905777243E-2</v>
      </c>
      <c r="BO22" s="19">
        <f t="shared" ca="1" si="18"/>
        <v>-6.0682313651724197E-2</v>
      </c>
      <c r="BP22" s="19">
        <f t="shared" ca="1" si="18"/>
        <v>0.10061620507366523</v>
      </c>
      <c r="BQ22" s="19">
        <f t="shared" ca="1" si="18"/>
        <v>-8.8650906306812827E-2</v>
      </c>
      <c r="BR22" s="19">
        <f t="shared" ca="1" si="18"/>
        <v>-0.11912944698859712</v>
      </c>
      <c r="BS22" s="19">
        <f t="shared" ca="1" si="19"/>
        <v>1.4722399270178444E-2</v>
      </c>
      <c r="BT22" s="19">
        <f t="shared" ca="1" si="19"/>
        <v>-3.8257268624811207E-2</v>
      </c>
      <c r="BU22" s="19">
        <f t="shared" ca="1" si="19"/>
        <v>4.8951492300798732E-2</v>
      </c>
      <c r="BV22" s="19">
        <f t="shared" ca="1" si="19"/>
        <v>9.708967171107788E-2</v>
      </c>
      <c r="BW22" s="19">
        <f t="shared" ca="1" si="19"/>
        <v>0.1576184605439922</v>
      </c>
      <c r="BX22" s="19">
        <f t="shared" ca="1" si="19"/>
        <v>-1.249504177965984E-2</v>
      </c>
      <c r="BY22" s="19">
        <f t="shared" ca="1" si="19"/>
        <v>-0.10519245553755228</v>
      </c>
      <c r="BZ22" s="19">
        <f t="shared" ca="1" si="19"/>
        <v>-0.11275896514345228</v>
      </c>
      <c r="CA22" s="19">
        <f t="shared" ca="1" si="19"/>
        <v>0.15035947578687939</v>
      </c>
      <c r="CB22" s="19">
        <f t="shared" ca="1" si="19"/>
        <v>0.11475840365174261</v>
      </c>
      <c r="CC22" s="19">
        <f t="shared" ca="1" si="19"/>
        <v>-6.1271327654219304E-2</v>
      </c>
      <c r="CD22" s="19">
        <f t="shared" ca="1" si="19"/>
        <v>-9.610591587742956E-2</v>
      </c>
      <c r="CE22" s="19">
        <f t="shared" ca="1" si="19"/>
        <v>0.15773724886666882</v>
      </c>
      <c r="CF22" s="19">
        <f t="shared" ca="1" si="19"/>
        <v>7.7754977820997273E-2</v>
      </c>
      <c r="CG22" s="19">
        <f t="shared" ca="1" si="19"/>
        <v>-2.0056485186180459E-2</v>
      </c>
      <c r="CH22" s="19">
        <f t="shared" ca="1" si="19"/>
        <v>-0.14630777178608337</v>
      </c>
      <c r="CI22" s="19">
        <f t="shared" ca="1" si="19"/>
        <v>-0.11576102708305358</v>
      </c>
      <c r="CJ22" s="19">
        <f t="shared" ca="1" si="19"/>
        <v>2.7291036231550693E-2</v>
      </c>
      <c r="CK22" s="19">
        <f t="shared" ca="1" si="19"/>
        <v>0.1224975573541818</v>
      </c>
      <c r="CL22" s="19">
        <f t="shared" ca="1" si="19"/>
        <v>-0.15513945527988696</v>
      </c>
      <c r="CM22" s="19">
        <f t="shared" ca="1" si="19"/>
        <v>8.1857314109031413E-3</v>
      </c>
      <c r="CN22" s="19">
        <f t="shared" ca="1" si="19"/>
        <v>-0.21225649200909175</v>
      </c>
      <c r="CO22" s="19">
        <f t="shared" ca="1" si="19"/>
        <v>8.8090213051813845E-2</v>
      </c>
      <c r="CP22" s="19">
        <f t="shared" ca="1" si="19"/>
        <v>0.18507801035808141</v>
      </c>
      <c r="CQ22" s="19">
        <f t="shared" ca="1" si="19"/>
        <v>-8.3930951520086363E-3</v>
      </c>
      <c r="CR22" s="19">
        <f t="shared" ca="1" si="19"/>
        <v>0.11241704802003759</v>
      </c>
      <c r="CS22" s="19">
        <f t="shared" ca="1" si="19"/>
        <v>0.1518116492479088</v>
      </c>
      <c r="CT22" s="19">
        <f t="shared" ca="1" si="19"/>
        <v>-0.16590798258299558</v>
      </c>
      <c r="CU22" s="19">
        <f t="shared" ca="1" si="19"/>
        <v>0.22592071197722963</v>
      </c>
      <c r="CV22" s="19">
        <f t="shared" ca="1" si="19"/>
        <v>4.9712151622204999E-2</v>
      </c>
      <c r="CW22" s="19">
        <f t="shared" ca="1" si="19"/>
        <v>9.5715913406122191E-2</v>
      </c>
      <c r="CX22" s="19">
        <f t="shared" ca="1" si="19"/>
        <v>1.482975133630892E-2</v>
      </c>
      <c r="CY22" s="19">
        <f t="shared" ca="1" si="19"/>
        <v>0.10103442869223055</v>
      </c>
      <c r="CZ22" s="19">
        <f t="shared" ca="1" si="19"/>
        <v>0.13640433654418879</v>
      </c>
      <c r="DA22" s="19">
        <f t="shared" ca="1" si="19"/>
        <v>-6.4176706667824032E-2</v>
      </c>
    </row>
    <row r="23" spans="1:105">
      <c r="D23">
        <v>4</v>
      </c>
      <c r="E23">
        <v>0</v>
      </c>
      <c r="F23" s="19">
        <f t="shared" ca="1" si="20"/>
        <v>0.10400242271752927</v>
      </c>
      <c r="G23" s="19">
        <f t="shared" ca="1" si="18"/>
        <v>0.10671350452124702</v>
      </c>
      <c r="H23" s="19">
        <f t="shared" ca="1" si="18"/>
        <v>-1.459882994596293E-2</v>
      </c>
      <c r="I23" s="19">
        <f t="shared" ca="1" si="18"/>
        <v>7.167870492476725E-3</v>
      </c>
      <c r="J23" s="19">
        <f t="shared" ca="1" si="18"/>
        <v>-9.6451715102285784E-2</v>
      </c>
      <c r="K23" s="19">
        <f t="shared" ca="1" si="18"/>
        <v>5.4304554261623344E-3</v>
      </c>
      <c r="L23" s="19">
        <f t="shared" ca="1" si="18"/>
        <v>-8.6826806340036394E-2</v>
      </c>
      <c r="M23" s="19">
        <f t="shared" ca="1" si="18"/>
        <v>4.5053443465052335E-2</v>
      </c>
      <c r="N23" s="19">
        <f t="shared" ca="1" si="18"/>
        <v>-9.4298632098439139E-2</v>
      </c>
      <c r="O23" s="19">
        <f t="shared" ca="1" si="18"/>
        <v>-4.0460315546586072E-2</v>
      </c>
      <c r="P23" s="19">
        <f t="shared" ca="1" si="18"/>
        <v>-0.1630218609000742</v>
      </c>
      <c r="Q23" s="19">
        <f t="shared" ca="1" si="18"/>
        <v>9.3155415034470501E-2</v>
      </c>
      <c r="R23" s="19">
        <f t="shared" ca="1" si="18"/>
        <v>4.3381403733525212E-2</v>
      </c>
      <c r="S23" s="19">
        <f t="shared" ca="1" si="18"/>
        <v>-4.3594451437250138E-2</v>
      </c>
      <c r="T23" s="19">
        <f t="shared" ca="1" si="18"/>
        <v>-1.4479893049400207E-2</v>
      </c>
      <c r="U23" s="19">
        <f t="shared" ca="1" si="18"/>
        <v>3.7333786072319131E-2</v>
      </c>
      <c r="V23" s="19">
        <f t="shared" ca="1" si="18"/>
        <v>-7.7953461997863682E-2</v>
      </c>
      <c r="W23" s="19">
        <f t="shared" ca="1" si="18"/>
        <v>-0.158823288820169</v>
      </c>
      <c r="X23" s="19">
        <f t="shared" ca="1" si="18"/>
        <v>-0.11357838411046527</v>
      </c>
      <c r="Y23" s="19">
        <f t="shared" ca="1" si="18"/>
        <v>1.6249687785805059E-2</v>
      </c>
      <c r="Z23" s="19">
        <f t="shared" ca="1" si="18"/>
        <v>-1.0791234525416905E-2</v>
      </c>
      <c r="AA23" s="19">
        <f t="shared" ca="1" si="18"/>
        <v>-2.5647448539123652E-3</v>
      </c>
      <c r="AB23" s="19">
        <f t="shared" ca="1" si="18"/>
        <v>-9.5875446251072527E-2</v>
      </c>
      <c r="AC23" s="19">
        <f t="shared" ca="1" si="18"/>
        <v>-0.16544100500306919</v>
      </c>
      <c r="AD23" s="19">
        <f t="shared" ca="1" si="18"/>
        <v>-5.4710130258064177E-2</v>
      </c>
      <c r="AE23" s="19">
        <f t="shared" ca="1" si="18"/>
        <v>-0.1652239024002963</v>
      </c>
      <c r="AF23" s="19">
        <f t="shared" ca="1" si="18"/>
        <v>-4.8574605586441666E-2</v>
      </c>
      <c r="AG23" s="19">
        <f t="shared" ca="1" si="18"/>
        <v>0.11968464015785196</v>
      </c>
      <c r="AH23" s="19">
        <f t="shared" ca="1" si="18"/>
        <v>4.4778366567353761E-2</v>
      </c>
      <c r="AI23" s="19">
        <f t="shared" ca="1" si="18"/>
        <v>-0.10568796501823344</v>
      </c>
      <c r="AJ23" s="19">
        <f t="shared" ca="1" si="18"/>
        <v>-5.9875149696919941E-2</v>
      </c>
      <c r="AK23" s="19">
        <f t="shared" ca="1" si="18"/>
        <v>2.4148744782484584E-2</v>
      </c>
      <c r="AL23" s="19">
        <f t="shared" ca="1" si="18"/>
        <v>-0.10570025014494969</v>
      </c>
      <c r="AM23" s="19">
        <f t="shared" ca="1" si="18"/>
        <v>-0.13746663818737156</v>
      </c>
      <c r="AN23" s="19">
        <f t="shared" ca="1" si="18"/>
        <v>2.1208431486741185E-2</v>
      </c>
      <c r="AO23" s="19">
        <f t="shared" ca="1" si="18"/>
        <v>7.1977832801969163E-2</v>
      </c>
      <c r="AP23" s="19">
        <f t="shared" ca="1" si="18"/>
        <v>-0.17004788524333814</v>
      </c>
      <c r="AQ23" s="19">
        <f t="shared" ca="1" si="18"/>
        <v>-0.16288958148734911</v>
      </c>
      <c r="AR23" s="19">
        <f t="shared" ca="1" si="18"/>
        <v>-8.5529495213934548E-2</v>
      </c>
      <c r="AS23" s="19">
        <f t="shared" ca="1" si="18"/>
        <v>-9.8465187821458092E-2</v>
      </c>
      <c r="AT23" s="19">
        <f t="shared" ca="1" si="18"/>
        <v>4.7413167051080424E-2</v>
      </c>
      <c r="AU23" s="19">
        <f t="shared" ca="1" si="18"/>
        <v>-3.2168228171159927E-2</v>
      </c>
      <c r="AV23" s="19">
        <f t="shared" ca="1" si="18"/>
        <v>3.9464449491651919E-2</v>
      </c>
      <c r="AW23" s="19">
        <f t="shared" ca="1" si="18"/>
        <v>0.12900511956183755</v>
      </c>
      <c r="AX23" s="19">
        <f t="shared" ca="1" si="18"/>
        <v>-0.21006359525762885</v>
      </c>
      <c r="AY23" s="19">
        <f t="shared" ca="1" si="18"/>
        <v>7.4675907278267631E-2</v>
      </c>
      <c r="AZ23" s="19">
        <f t="shared" ca="1" si="18"/>
        <v>2.6883440142776289E-2</v>
      </c>
      <c r="BA23" s="19">
        <f t="shared" ca="1" si="18"/>
        <v>-6.6425952062222779E-2</v>
      </c>
      <c r="BB23" s="19">
        <f t="shared" ca="1" si="18"/>
        <v>0.14840573364161277</v>
      </c>
      <c r="BC23" s="19">
        <f t="shared" ca="1" si="18"/>
        <v>7.5892531950611302E-3</v>
      </c>
      <c r="BD23" s="19">
        <f t="shared" ca="1" si="18"/>
        <v>0.17307369225561428</v>
      </c>
      <c r="BE23" s="19">
        <f t="shared" ca="1" si="18"/>
        <v>-0.20404466084333356</v>
      </c>
      <c r="BF23" s="19">
        <f t="shared" ca="1" si="18"/>
        <v>8.4100745180881398E-2</v>
      </c>
      <c r="BG23" s="19">
        <f t="shared" ca="1" si="18"/>
        <v>-9.4972009105483521E-2</v>
      </c>
      <c r="BH23" s="19">
        <f t="shared" ca="1" si="18"/>
        <v>5.4496152581960805E-2</v>
      </c>
      <c r="BI23" s="19">
        <f t="shared" ca="1" si="18"/>
        <v>-9.0615524473344561E-2</v>
      </c>
      <c r="BJ23" s="19">
        <f t="shared" ca="1" si="18"/>
        <v>-7.5744908778333482E-3</v>
      </c>
      <c r="BK23" s="19">
        <f t="shared" ca="1" si="18"/>
        <v>-4.3334242044383763E-2</v>
      </c>
      <c r="BL23" s="19">
        <f t="shared" ca="1" si="18"/>
        <v>4.011672279699622E-2</v>
      </c>
      <c r="BM23" s="19">
        <f t="shared" ca="1" si="18"/>
        <v>-1.3296349656898938E-3</v>
      </c>
      <c r="BN23" s="19">
        <f t="shared" ca="1" si="18"/>
        <v>-0.1605111320737968</v>
      </c>
      <c r="BO23" s="19">
        <f t="shared" ca="1" si="18"/>
        <v>0.10060355706538192</v>
      </c>
      <c r="BP23" s="19">
        <f t="shared" ca="1" si="18"/>
        <v>0.15160023996181568</v>
      </c>
      <c r="BQ23" s="19">
        <f t="shared" ca="1" si="18"/>
        <v>0.1139676708222855</v>
      </c>
      <c r="BR23" s="19">
        <f t="shared" ca="1" si="18"/>
        <v>-1.4038246839336061E-2</v>
      </c>
      <c r="BS23" s="19">
        <f t="shared" ca="1" si="19"/>
        <v>-8.4194122376450263E-3</v>
      </c>
      <c r="BT23" s="19">
        <f t="shared" ca="1" si="19"/>
        <v>4.0165743478590928E-2</v>
      </c>
      <c r="BU23" s="19">
        <f t="shared" ca="1" si="19"/>
        <v>-4.3729965426850592E-2</v>
      </c>
      <c r="BV23" s="19">
        <f t="shared" ca="1" si="19"/>
        <v>5.1511012644212463E-2</v>
      </c>
      <c r="BW23" s="19">
        <f t="shared" ca="1" si="19"/>
        <v>-0.22519124639433105</v>
      </c>
      <c r="BX23" s="19">
        <f t="shared" ca="1" si="19"/>
        <v>-7.619006712902926E-2</v>
      </c>
      <c r="BY23" s="19">
        <f t="shared" ca="1" si="19"/>
        <v>7.8310429182529201E-2</v>
      </c>
      <c r="BZ23" s="19">
        <f t="shared" ca="1" si="19"/>
        <v>8.4704960939976481E-2</v>
      </c>
      <c r="CA23" s="19">
        <f t="shared" ca="1" si="19"/>
        <v>-0.10696732428438356</v>
      </c>
      <c r="CB23" s="19">
        <f t="shared" ca="1" si="19"/>
        <v>6.4903132024766849E-3</v>
      </c>
      <c r="CC23" s="19">
        <f t="shared" ca="1" si="19"/>
        <v>-0.1034922098729413</v>
      </c>
      <c r="CD23" s="19">
        <f t="shared" ca="1" si="19"/>
        <v>-3.2818395429954794E-2</v>
      </c>
      <c r="CE23" s="19">
        <f t="shared" ca="1" si="19"/>
        <v>7.4429244299853412E-2</v>
      </c>
      <c r="CF23" s="19">
        <f t="shared" ca="1" si="19"/>
        <v>3.1962533700127735E-2</v>
      </c>
      <c r="CG23" s="19">
        <f t="shared" ca="1" si="19"/>
        <v>-9.416568566856108E-2</v>
      </c>
      <c r="CH23" s="19">
        <f t="shared" ca="1" si="19"/>
        <v>-0.13074052091976193</v>
      </c>
      <c r="CI23" s="19">
        <f t="shared" ca="1" si="19"/>
        <v>0.13909206830517723</v>
      </c>
      <c r="CJ23" s="19">
        <f t="shared" ca="1" si="19"/>
        <v>-0.13856328487737601</v>
      </c>
      <c r="CK23" s="19">
        <f t="shared" ca="1" si="19"/>
        <v>1.6806823053625822E-3</v>
      </c>
      <c r="CL23" s="19">
        <f t="shared" ca="1" si="19"/>
        <v>0.11997822757890902</v>
      </c>
      <c r="CM23" s="19">
        <f t="shared" ca="1" si="19"/>
        <v>5.9483517489820059E-2</v>
      </c>
      <c r="CN23" s="19">
        <f t="shared" ca="1" si="19"/>
        <v>1.3053948102274979E-2</v>
      </c>
      <c r="CO23" s="19">
        <f t="shared" ca="1" si="19"/>
        <v>5.1039378916046187E-2</v>
      </c>
      <c r="CP23" s="19">
        <f t="shared" ca="1" si="19"/>
        <v>7.6586999918815929E-2</v>
      </c>
      <c r="CQ23" s="19">
        <f t="shared" ca="1" si="19"/>
        <v>3.1893045121402321E-2</v>
      </c>
      <c r="CR23" s="19">
        <f t="shared" ca="1" si="19"/>
        <v>-4.7188977795166613E-2</v>
      </c>
      <c r="CS23" s="19">
        <f t="shared" ca="1" si="19"/>
        <v>2.378118279399917E-2</v>
      </c>
      <c r="CT23" s="19">
        <f t="shared" ca="1" si="19"/>
        <v>1.5103954226572706E-2</v>
      </c>
      <c r="CU23" s="19">
        <f t="shared" ca="1" si="19"/>
        <v>9.4959079435855062E-2</v>
      </c>
      <c r="CV23" s="19">
        <f t="shared" ca="1" si="19"/>
        <v>6.8219154443307497E-3</v>
      </c>
      <c r="CW23" s="19">
        <f t="shared" ca="1" si="19"/>
        <v>-5.9331383587314962E-2</v>
      </c>
      <c r="CX23" s="19">
        <f t="shared" ca="1" si="19"/>
        <v>-0.15060839353563518</v>
      </c>
      <c r="CY23" s="19">
        <f t="shared" ca="1" si="19"/>
        <v>9.3498566371977954E-2</v>
      </c>
      <c r="CZ23" s="19">
        <f t="shared" ca="1" si="19"/>
        <v>-6.3826376951865188E-2</v>
      </c>
      <c r="DA23" s="19">
        <f t="shared" ca="1" si="19"/>
        <v>0.1795363011497475</v>
      </c>
    </row>
    <row r="24" spans="1:105">
      <c r="D24">
        <v>5</v>
      </c>
      <c r="E24">
        <v>0</v>
      </c>
      <c r="F24" s="19">
        <f t="shared" ca="1" si="20"/>
        <v>-1.976477285496488E-2</v>
      </c>
      <c r="G24" s="19">
        <f t="shared" ca="1" si="18"/>
        <v>4.1830776131068587E-2</v>
      </c>
      <c r="H24" s="19">
        <f t="shared" ca="1" si="18"/>
        <v>-5.0940412588241259E-2</v>
      </c>
      <c r="I24" s="19">
        <f t="shared" ca="1" si="18"/>
        <v>-4.1861474342304791E-2</v>
      </c>
      <c r="J24" s="19">
        <f t="shared" ca="1" si="18"/>
        <v>1.0081669390270382E-2</v>
      </c>
      <c r="K24" s="19">
        <f t="shared" ca="1" si="18"/>
        <v>-3.8116894281011525E-2</v>
      </c>
      <c r="L24" s="19">
        <f t="shared" ca="1" si="18"/>
        <v>-6.1270200016563636E-2</v>
      </c>
      <c r="M24" s="19">
        <f t="shared" ca="1" si="18"/>
        <v>-9.8166889714804806E-2</v>
      </c>
      <c r="N24" s="19">
        <f t="shared" ca="1" si="18"/>
        <v>7.2132184941209085E-2</v>
      </c>
      <c r="O24" s="19">
        <f t="shared" ca="1" si="18"/>
        <v>0.10260247927599356</v>
      </c>
      <c r="P24" s="19">
        <f t="shared" ca="1" si="18"/>
        <v>-3.6375014897317144E-3</v>
      </c>
      <c r="Q24" s="19">
        <f t="shared" ca="1" si="18"/>
        <v>0.11103483131195449</v>
      </c>
      <c r="R24" s="19">
        <f t="shared" ca="1" si="18"/>
        <v>6.6063458157623309E-2</v>
      </c>
      <c r="S24" s="19">
        <f t="shared" ca="1" si="18"/>
        <v>-2.5975379735603616E-2</v>
      </c>
      <c r="T24" s="19">
        <f t="shared" ca="1" si="18"/>
        <v>-0.12741313400049184</v>
      </c>
      <c r="U24" s="19">
        <f t="shared" ca="1" si="18"/>
        <v>-7.9317589604814387E-2</v>
      </c>
      <c r="V24" s="19">
        <f t="shared" ca="1" si="18"/>
        <v>8.3116579921001313E-2</v>
      </c>
      <c r="W24" s="19">
        <f t="shared" ca="1" si="18"/>
        <v>1.905259392698436E-2</v>
      </c>
      <c r="X24" s="19">
        <f t="shared" ca="1" si="18"/>
        <v>-3.033486571805992E-2</v>
      </c>
      <c r="Y24" s="19">
        <f t="shared" ca="1" si="18"/>
        <v>-5.2129626055178936E-2</v>
      </c>
      <c r="Z24" s="19">
        <f t="shared" ca="1" si="18"/>
        <v>-4.8198281280176593E-2</v>
      </c>
      <c r="AA24" s="19">
        <f t="shared" ca="1" si="18"/>
        <v>2.4887085114984386E-2</v>
      </c>
      <c r="AB24" s="19">
        <f t="shared" ca="1" si="18"/>
        <v>-4.1556165993995232E-2</v>
      </c>
      <c r="AC24" s="19">
        <f t="shared" ca="1" si="18"/>
        <v>3.6648476595315803E-2</v>
      </c>
      <c r="AD24" s="19">
        <f t="shared" ca="1" si="18"/>
        <v>-7.7794821965695052E-2</v>
      </c>
      <c r="AE24" s="19">
        <f t="shared" ca="1" si="18"/>
        <v>-0.11878041089537453</v>
      </c>
      <c r="AF24" s="19">
        <f t="shared" ca="1" si="18"/>
        <v>-6.1223114537542747E-3</v>
      </c>
      <c r="AG24" s="19">
        <f t="shared" ca="1" si="18"/>
        <v>0.19672228857653221</v>
      </c>
      <c r="AH24" s="19">
        <f t="shared" ca="1" si="18"/>
        <v>2.4627205328336062E-2</v>
      </c>
      <c r="AI24" s="19">
        <f t="shared" ca="1" si="18"/>
        <v>-0.13488107184331613</v>
      </c>
      <c r="AJ24" s="19">
        <f t="shared" ref="AJ24:CU25" ca="1" si="21">$B$2*_xlfn.NORM.INV(RAND(),0,1)</f>
        <v>0.15855133810975744</v>
      </c>
      <c r="AK24" s="19">
        <f t="shared" ca="1" si="21"/>
        <v>-3.3522325285762198E-3</v>
      </c>
      <c r="AL24" s="19">
        <f t="shared" ca="1" si="21"/>
        <v>2.0243027483978594E-2</v>
      </c>
      <c r="AM24" s="19">
        <f t="shared" ca="1" si="21"/>
        <v>-1.7849894599890972E-2</v>
      </c>
      <c r="AN24" s="19">
        <f t="shared" ca="1" si="21"/>
        <v>8.3655286820131847E-2</v>
      </c>
      <c r="AO24" s="19">
        <f t="shared" ca="1" si="21"/>
        <v>9.5899398172515804E-2</v>
      </c>
      <c r="AP24" s="19">
        <f t="shared" ca="1" si="21"/>
        <v>0.16179056408631043</v>
      </c>
      <c r="AQ24" s="19">
        <f t="shared" ca="1" si="21"/>
        <v>-1.0309216083068654E-2</v>
      </c>
      <c r="AR24" s="19">
        <f t="shared" ca="1" si="21"/>
        <v>8.1870642277885583E-2</v>
      </c>
      <c r="AS24" s="19">
        <f t="shared" ca="1" si="21"/>
        <v>-2.8785639785707834E-2</v>
      </c>
      <c r="AT24" s="19">
        <f t="shared" ca="1" si="21"/>
        <v>6.9594325871726211E-3</v>
      </c>
      <c r="AU24" s="19">
        <f t="shared" ca="1" si="21"/>
        <v>-6.9925155560661562E-2</v>
      </c>
      <c r="AV24" s="19">
        <f t="shared" ca="1" si="21"/>
        <v>-3.6244826342803023E-2</v>
      </c>
      <c r="AW24" s="19">
        <f t="shared" ca="1" si="21"/>
        <v>0.24982672375741719</v>
      </c>
      <c r="AX24" s="19">
        <f t="shared" ca="1" si="21"/>
        <v>-4.0885474727942676E-2</v>
      </c>
      <c r="AY24" s="19">
        <f t="shared" ca="1" si="21"/>
        <v>0.11619800562949807</v>
      </c>
      <c r="AZ24" s="19">
        <f t="shared" ca="1" si="21"/>
        <v>-8.8743075095359406E-2</v>
      </c>
      <c r="BA24" s="19">
        <f t="shared" ca="1" si="21"/>
        <v>-8.4517263781639623E-2</v>
      </c>
      <c r="BB24" s="19">
        <f t="shared" ca="1" si="21"/>
        <v>0.21672913722295833</v>
      </c>
      <c r="BC24" s="19">
        <f t="shared" ca="1" si="21"/>
        <v>-0.21518455549810081</v>
      </c>
      <c r="BD24" s="19">
        <f t="shared" ca="1" si="21"/>
        <v>-6.1219180069737034E-2</v>
      </c>
      <c r="BE24" s="19">
        <f t="shared" ca="1" si="21"/>
        <v>-7.2789110058916306E-2</v>
      </c>
      <c r="BF24" s="19">
        <f t="shared" ca="1" si="21"/>
        <v>0.30047361431513608</v>
      </c>
      <c r="BG24" s="19">
        <f t="shared" ca="1" si="21"/>
        <v>-0.19551205646367559</v>
      </c>
      <c r="BH24" s="19">
        <f t="shared" ca="1" si="21"/>
        <v>-7.1981756338295542E-3</v>
      </c>
      <c r="BI24" s="19">
        <f t="shared" ca="1" si="21"/>
        <v>6.1020891315994322E-2</v>
      </c>
      <c r="BJ24" s="19">
        <f t="shared" ca="1" si="21"/>
        <v>-0.17794703953903454</v>
      </c>
      <c r="BK24" s="19">
        <f t="shared" ca="1" si="21"/>
        <v>0.10130806756798511</v>
      </c>
      <c r="BL24" s="19">
        <f t="shared" ca="1" si="21"/>
        <v>7.3238476047670295E-2</v>
      </c>
      <c r="BM24" s="19">
        <f t="shared" ca="1" si="21"/>
        <v>-0.11332838902921841</v>
      </c>
      <c r="BN24" s="19">
        <f t="shared" ca="1" si="21"/>
        <v>-0.21520439841573641</v>
      </c>
      <c r="BO24" s="19">
        <f t="shared" ca="1" si="21"/>
        <v>2.7517424115290488E-3</v>
      </c>
      <c r="BP24" s="19">
        <f t="shared" ca="1" si="21"/>
        <v>0.10420210474976094</v>
      </c>
      <c r="BQ24" s="19">
        <f t="shared" ca="1" si="21"/>
        <v>7.5204603835354947E-2</v>
      </c>
      <c r="BR24" s="19">
        <f t="shared" ca="1" si="21"/>
        <v>-1.4726575992396716E-2</v>
      </c>
      <c r="BS24" s="19">
        <f t="shared" ca="1" si="19"/>
        <v>-5.8111594412291058E-2</v>
      </c>
      <c r="BT24" s="19">
        <f t="shared" ca="1" si="19"/>
        <v>-3.3647115371496141E-3</v>
      </c>
      <c r="BU24" s="19">
        <f t="shared" ca="1" si="19"/>
        <v>-7.9240545376421473E-2</v>
      </c>
      <c r="BV24" s="19">
        <f t="shared" ca="1" si="19"/>
        <v>5.6312618458417167E-2</v>
      </c>
      <c r="BW24" s="19">
        <f t="shared" ca="1" si="19"/>
        <v>0.14974278055596865</v>
      </c>
      <c r="BX24" s="19">
        <f t="shared" ca="1" si="19"/>
        <v>9.1046398544537666E-2</v>
      </c>
      <c r="BY24" s="19">
        <f t="shared" ca="1" si="19"/>
        <v>0.11799167309881567</v>
      </c>
      <c r="BZ24" s="19">
        <f t="shared" ca="1" si="19"/>
        <v>-0.12619024476143789</v>
      </c>
      <c r="CA24" s="19">
        <f t="shared" ca="1" si="19"/>
        <v>-5.1979072174522904E-3</v>
      </c>
      <c r="CB24" s="19">
        <f t="shared" ca="1" si="19"/>
        <v>2.2435064380964445E-2</v>
      </c>
      <c r="CC24" s="19">
        <f t="shared" ca="1" si="19"/>
        <v>-8.7873537140032362E-2</v>
      </c>
      <c r="CD24" s="19">
        <f t="shared" ca="1" si="19"/>
        <v>-0.12361861064343088</v>
      </c>
      <c r="CE24" s="19">
        <f t="shared" ca="1" si="19"/>
        <v>-2.5921545712813427E-2</v>
      </c>
      <c r="CF24" s="19">
        <f t="shared" ca="1" si="19"/>
        <v>5.23080302502867E-2</v>
      </c>
      <c r="CG24" s="19">
        <f t="shared" ca="1" si="19"/>
        <v>-4.2124409352863115E-2</v>
      </c>
      <c r="CH24" s="19">
        <f t="shared" ca="1" si="19"/>
        <v>-9.7202218030392834E-2</v>
      </c>
      <c r="CI24" s="19">
        <f t="shared" ca="1" si="19"/>
        <v>6.1220080683990444E-2</v>
      </c>
      <c r="CJ24" s="19">
        <f t="shared" ca="1" si="19"/>
        <v>-6.9652411495783315E-2</v>
      </c>
      <c r="CK24" s="19">
        <f t="shared" ca="1" si="19"/>
        <v>-4.0409574055800056E-2</v>
      </c>
      <c r="CL24" s="19">
        <f t="shared" ca="1" si="19"/>
        <v>5.0018452759840293E-2</v>
      </c>
      <c r="CM24" s="19">
        <f t="shared" ca="1" si="19"/>
        <v>4.4460647562291261E-2</v>
      </c>
      <c r="CN24" s="19">
        <f t="shared" ca="1" si="19"/>
        <v>0.1141828265945776</v>
      </c>
      <c r="CO24" s="19">
        <f t="shared" ca="1" si="19"/>
        <v>2.1925951767323485E-2</v>
      </c>
      <c r="CP24" s="19">
        <f t="shared" ca="1" si="19"/>
        <v>-6.5580869538343191E-3</v>
      </c>
      <c r="CQ24" s="19">
        <f t="shared" ca="1" si="19"/>
        <v>0.17135437795395464</v>
      </c>
      <c r="CR24" s="19">
        <f t="shared" ca="1" si="19"/>
        <v>-8.1282366355354768E-2</v>
      </c>
      <c r="CS24" s="19">
        <f t="shared" ca="1" si="19"/>
        <v>-7.8860904386361549E-2</v>
      </c>
      <c r="CT24" s="19">
        <f t="shared" ca="1" si="19"/>
        <v>7.2469166573314564E-2</v>
      </c>
      <c r="CU24" s="19">
        <f t="shared" ca="1" si="19"/>
        <v>-0.15807182506239847</v>
      </c>
      <c r="CV24" s="19">
        <f t="shared" ca="1" si="19"/>
        <v>0.11838886010916301</v>
      </c>
      <c r="CW24" s="19">
        <f t="shared" ca="1" si="19"/>
        <v>-3.4094674371697047E-2</v>
      </c>
      <c r="CX24" s="19">
        <f t="shared" ca="1" si="19"/>
        <v>-7.7475135933835801E-2</v>
      </c>
      <c r="CY24" s="19">
        <f t="shared" ca="1" si="19"/>
        <v>7.7327984227071643E-3</v>
      </c>
      <c r="CZ24" s="19">
        <f t="shared" ca="1" si="19"/>
        <v>0.13604597455624493</v>
      </c>
      <c r="DA24" s="19">
        <f t="shared" ca="1" si="19"/>
        <v>-7.4671580526652737E-2</v>
      </c>
    </row>
    <row r="25" spans="1:105">
      <c r="D25">
        <v>6</v>
      </c>
      <c r="E25">
        <v>0</v>
      </c>
      <c r="F25" s="19">
        <f t="shared" ca="1" si="20"/>
        <v>0.10657455078290617</v>
      </c>
      <c r="G25" s="19">
        <f t="shared" ca="1" si="20"/>
        <v>-9.9556911071698572E-3</v>
      </c>
      <c r="H25" s="19">
        <f t="shared" ca="1" si="20"/>
        <v>0.16748602054743769</v>
      </c>
      <c r="I25" s="19">
        <f t="shared" ca="1" si="20"/>
        <v>0.11002844213462129</v>
      </c>
      <c r="J25" s="19">
        <f t="shared" ca="1" si="20"/>
        <v>-0.10479829575420169</v>
      </c>
      <c r="K25" s="19">
        <f t="shared" ca="1" si="20"/>
        <v>0.1664381117329391</v>
      </c>
      <c r="L25" s="19">
        <f t="shared" ca="1" si="20"/>
        <v>-6.782517520687209E-2</v>
      </c>
      <c r="M25" s="19">
        <f t="shared" ca="1" si="20"/>
        <v>2.0079731080564808E-2</v>
      </c>
      <c r="N25" s="19">
        <f t="shared" ca="1" si="20"/>
        <v>7.9832820480064418E-2</v>
      </c>
      <c r="O25" s="19">
        <f t="shared" ca="1" si="20"/>
        <v>-0.12663427003332031</v>
      </c>
      <c r="P25" s="19">
        <f t="shared" ca="1" si="20"/>
        <v>7.6941249910260592E-2</v>
      </c>
      <c r="Q25" s="19">
        <f t="shared" ca="1" si="20"/>
        <v>-0.19559513568711409</v>
      </c>
      <c r="R25" s="19">
        <f t="shared" ca="1" si="20"/>
        <v>0.12714195818905843</v>
      </c>
      <c r="S25" s="19">
        <f t="shared" ca="1" si="20"/>
        <v>-4.9263871584451571E-3</v>
      </c>
      <c r="T25" s="19">
        <f t="shared" ca="1" si="20"/>
        <v>0.10084681451525619</v>
      </c>
      <c r="U25" s="19">
        <f t="shared" ca="1" si="20"/>
        <v>0.10785937595563258</v>
      </c>
      <c r="V25" s="19">
        <f t="shared" ref="V25:CC29" ca="1" si="22">$B$2*_xlfn.NORM.INV(RAND(),0,1)</f>
        <v>-9.9468630622207885E-2</v>
      </c>
      <c r="W25" s="19">
        <f t="shared" ca="1" si="22"/>
        <v>-7.9397347122366291E-2</v>
      </c>
      <c r="X25" s="19">
        <f t="shared" ca="1" si="22"/>
        <v>0.2107132650538612</v>
      </c>
      <c r="Y25" s="19">
        <f t="shared" ca="1" si="22"/>
        <v>5.8246940018233884E-2</v>
      </c>
      <c r="Z25" s="19">
        <f t="shared" ca="1" si="22"/>
        <v>-9.6651473425497098E-2</v>
      </c>
      <c r="AA25" s="19">
        <f t="shared" ca="1" si="22"/>
        <v>-5.9207004820582138E-2</v>
      </c>
      <c r="AB25" s="19">
        <f t="shared" ca="1" si="22"/>
        <v>-5.796802366778199E-2</v>
      </c>
      <c r="AC25" s="19">
        <f t="shared" ca="1" si="22"/>
        <v>0.42059098679885426</v>
      </c>
      <c r="AD25" s="19">
        <f t="shared" ca="1" si="22"/>
        <v>-1.9542578767284724E-3</v>
      </c>
      <c r="AE25" s="19">
        <f t="shared" ca="1" si="22"/>
        <v>-0.15677394758998439</v>
      </c>
      <c r="AF25" s="19">
        <f t="shared" ca="1" si="22"/>
        <v>1.7409631743979106E-2</v>
      </c>
      <c r="AG25" s="19">
        <f t="shared" ca="1" si="22"/>
        <v>-8.6080137080384797E-2</v>
      </c>
      <c r="AH25" s="19">
        <f t="shared" ca="1" si="22"/>
        <v>3.7910994878338974E-2</v>
      </c>
      <c r="AI25" s="19">
        <f t="shared" ca="1" si="22"/>
        <v>-0.11574869863119236</v>
      </c>
      <c r="AJ25" s="19">
        <f t="shared" ca="1" si="22"/>
        <v>-5.8912397014568921E-2</v>
      </c>
      <c r="AK25" s="19">
        <f t="shared" ca="1" si="22"/>
        <v>0.12735098818860188</v>
      </c>
      <c r="AL25" s="19">
        <f t="shared" ca="1" si="22"/>
        <v>-0.26172552570252644</v>
      </c>
      <c r="AM25" s="19">
        <f t="shared" ca="1" si="22"/>
        <v>-5.0046575499030743E-2</v>
      </c>
      <c r="AN25" s="19">
        <f t="shared" ca="1" si="22"/>
        <v>4.4012003722714528E-2</v>
      </c>
      <c r="AO25" s="19">
        <f t="shared" ca="1" si="22"/>
        <v>0.10171432860218757</v>
      </c>
      <c r="AP25" s="19">
        <f t="shared" ca="1" si="22"/>
        <v>-3.8909880551127179E-2</v>
      </c>
      <c r="AQ25" s="19">
        <f t="shared" ca="1" si="22"/>
        <v>3.749823868883552E-2</v>
      </c>
      <c r="AR25" s="19">
        <f t="shared" ca="1" si="22"/>
        <v>2.9012978073354762E-2</v>
      </c>
      <c r="AS25" s="19">
        <f t="shared" ca="1" si="22"/>
        <v>-2.4694001800213083E-2</v>
      </c>
      <c r="AT25" s="19">
        <f t="shared" ca="1" si="22"/>
        <v>-8.4844190464643809E-2</v>
      </c>
      <c r="AU25" s="19">
        <f t="shared" ca="1" si="22"/>
        <v>6.0671029581466279E-2</v>
      </c>
      <c r="AV25" s="19">
        <f t="shared" ca="1" si="22"/>
        <v>-1.1649684000207015E-2</v>
      </c>
      <c r="AW25" s="19">
        <f t="shared" ca="1" si="22"/>
        <v>8.5883287137694331E-2</v>
      </c>
      <c r="AX25" s="19">
        <f t="shared" ca="1" si="22"/>
        <v>-3.7276919218298371E-2</v>
      </c>
      <c r="AY25" s="19">
        <f t="shared" ca="1" si="22"/>
        <v>4.3626465679298107E-2</v>
      </c>
      <c r="AZ25" s="19">
        <f t="shared" ca="1" si="22"/>
        <v>-9.0669101215503575E-2</v>
      </c>
      <c r="BA25" s="19">
        <f t="shared" ca="1" si="22"/>
        <v>-4.495481023476653E-2</v>
      </c>
      <c r="BB25" s="19">
        <f t="shared" ca="1" si="22"/>
        <v>7.8175354892689453E-2</v>
      </c>
      <c r="BC25" s="19">
        <f t="shared" ca="1" si="22"/>
        <v>-0.10992502545056977</v>
      </c>
      <c r="BD25" s="19">
        <f t="shared" ca="1" si="22"/>
        <v>1.6141719226725273E-2</v>
      </c>
      <c r="BE25" s="19">
        <f t="shared" ca="1" si="22"/>
        <v>0.22713986082928261</v>
      </c>
      <c r="BF25" s="19">
        <f t="shared" ca="1" si="22"/>
        <v>0.15077117790418113</v>
      </c>
      <c r="BG25" s="19">
        <f t="shared" ca="1" si="22"/>
        <v>-2.8552653524668448E-2</v>
      </c>
      <c r="BH25" s="19">
        <f t="shared" ca="1" si="22"/>
        <v>2.9314306542085056E-3</v>
      </c>
      <c r="BI25" s="19">
        <f t="shared" ca="1" si="22"/>
        <v>2.2490381531090512E-2</v>
      </c>
      <c r="BJ25" s="19">
        <f t="shared" ca="1" si="22"/>
        <v>-0.24046053595238132</v>
      </c>
      <c r="BK25" s="19">
        <f t="shared" ca="1" si="22"/>
        <v>8.7539421795215316E-2</v>
      </c>
      <c r="BL25" s="19">
        <f t="shared" ca="1" si="22"/>
        <v>-2.1374602999389977E-2</v>
      </c>
      <c r="BM25" s="19">
        <f t="shared" ca="1" si="22"/>
        <v>-5.3292865258087962E-2</v>
      </c>
      <c r="BN25" s="19">
        <f t="shared" ca="1" si="22"/>
        <v>-0.10098500262841029</v>
      </c>
      <c r="BO25" s="19">
        <f t="shared" ca="1" si="22"/>
        <v>0.13852299183258701</v>
      </c>
      <c r="BP25" s="19">
        <f t="shared" ca="1" si="22"/>
        <v>8.0592817471388661E-2</v>
      </c>
      <c r="BQ25" s="19">
        <f t="shared" ca="1" si="22"/>
        <v>-7.3625811378814479E-2</v>
      </c>
      <c r="BR25" s="19">
        <f t="shared" ca="1" si="21"/>
        <v>-2.3574520806134813E-2</v>
      </c>
      <c r="BS25" s="19">
        <f t="shared" ca="1" si="21"/>
        <v>-6.770942913397613E-3</v>
      </c>
      <c r="BT25" s="19">
        <f t="shared" ca="1" si="21"/>
        <v>-2.4153225511686534E-2</v>
      </c>
      <c r="BU25" s="19">
        <f t="shared" ca="1" si="21"/>
        <v>-0.10025008461201175</v>
      </c>
      <c r="BV25" s="19">
        <f t="shared" ca="1" si="21"/>
        <v>0.12578101899851554</v>
      </c>
      <c r="BW25" s="19">
        <f t="shared" ca="1" si="21"/>
        <v>-6.6588103393223255E-2</v>
      </c>
      <c r="BX25" s="19">
        <f t="shared" ca="1" si="21"/>
        <v>2.0582151379301743E-2</v>
      </c>
      <c r="BY25" s="19">
        <f t="shared" ca="1" si="21"/>
        <v>0.10256687565172842</v>
      </c>
      <c r="BZ25" s="19">
        <f t="shared" ca="1" si="21"/>
        <v>0.15318968481034817</v>
      </c>
      <c r="CA25" s="19">
        <f t="shared" ca="1" si="21"/>
        <v>6.1940087110558255E-2</v>
      </c>
      <c r="CB25" s="19">
        <f t="shared" ca="1" si="21"/>
        <v>4.4843931696138657E-2</v>
      </c>
      <c r="CC25" s="19">
        <f t="shared" ca="1" si="21"/>
        <v>-9.5613589138379473E-2</v>
      </c>
      <c r="CD25" s="19">
        <f t="shared" ca="1" si="21"/>
        <v>6.3655386506434625E-2</v>
      </c>
      <c r="CE25" s="19">
        <f t="shared" ca="1" si="21"/>
        <v>-7.8015344094501976E-2</v>
      </c>
      <c r="CF25" s="19">
        <f t="shared" ca="1" si="21"/>
        <v>-1.4051744431338367E-2</v>
      </c>
      <c r="CG25" s="19">
        <f t="shared" ca="1" si="21"/>
        <v>-4.2843968477835476E-2</v>
      </c>
      <c r="CH25" s="19">
        <f t="shared" ca="1" si="21"/>
        <v>0.1141838080682365</v>
      </c>
      <c r="CI25" s="19">
        <f t="shared" ca="1" si="21"/>
        <v>-8.3327746734983513E-2</v>
      </c>
      <c r="CJ25" s="19">
        <f t="shared" ca="1" si="21"/>
        <v>7.3708100942603688E-2</v>
      </c>
      <c r="CK25" s="19">
        <f t="shared" ca="1" si="21"/>
        <v>-1.7655729009505745E-2</v>
      </c>
      <c r="CL25" s="19">
        <f t="shared" ca="1" si="21"/>
        <v>0.15958679980360446</v>
      </c>
      <c r="CM25" s="19">
        <f t="shared" ca="1" si="21"/>
        <v>-4.161821297872282E-2</v>
      </c>
      <c r="CN25" s="19">
        <f t="shared" ca="1" si="21"/>
        <v>6.4471902199108297E-2</v>
      </c>
      <c r="CO25" s="19">
        <f t="shared" ca="1" si="21"/>
        <v>-6.8507284476181901E-2</v>
      </c>
      <c r="CP25" s="19">
        <f t="shared" ca="1" si="21"/>
        <v>-8.534949873392618E-2</v>
      </c>
      <c r="CQ25" s="19">
        <f t="shared" ca="1" si="21"/>
        <v>-6.7092739969698528E-2</v>
      </c>
      <c r="CR25" s="19">
        <f t="shared" ca="1" si="21"/>
        <v>9.890679245457322E-2</v>
      </c>
      <c r="CS25" s="19">
        <f t="shared" ca="1" si="21"/>
        <v>6.352071841638228E-2</v>
      </c>
      <c r="CT25" s="19">
        <f t="shared" ca="1" si="21"/>
        <v>4.2360279377275392E-2</v>
      </c>
      <c r="CU25" s="19">
        <f t="shared" ca="1" si="21"/>
        <v>1.3505694966859019E-3</v>
      </c>
      <c r="CV25" s="19">
        <f t="shared" ca="1" si="19"/>
        <v>9.5437222282928835E-2</v>
      </c>
      <c r="CW25" s="19">
        <f t="shared" ca="1" si="19"/>
        <v>-7.0410436280844022E-2</v>
      </c>
      <c r="CX25" s="19">
        <f t="shared" ca="1" si="19"/>
        <v>1.4433088746719344E-3</v>
      </c>
      <c r="CY25" s="19">
        <f t="shared" ca="1" si="19"/>
        <v>-9.4591357798222364E-2</v>
      </c>
      <c r="CZ25" s="19">
        <f t="shared" ca="1" si="19"/>
        <v>-6.6959196670911172E-2</v>
      </c>
      <c r="DA25" s="19">
        <f t="shared" ca="1" si="19"/>
        <v>0.11527777148400016</v>
      </c>
    </row>
    <row r="26" spans="1:105">
      <c r="D26">
        <v>7</v>
      </c>
      <c r="E26">
        <v>0</v>
      </c>
      <c r="F26" s="19">
        <f t="shared" ca="1" si="20"/>
        <v>6.1417407617228907E-2</v>
      </c>
      <c r="G26" s="19">
        <f t="shared" ca="1" si="20"/>
        <v>-5.4979972723134644E-2</v>
      </c>
      <c r="H26" s="19">
        <f t="shared" ca="1" si="20"/>
        <v>-0.10292390034597709</v>
      </c>
      <c r="I26" s="19">
        <f t="shared" ca="1" si="20"/>
        <v>-0.116457221894253</v>
      </c>
      <c r="J26" s="19">
        <f t="shared" ca="1" si="20"/>
        <v>-5.5697193752814692E-2</v>
      </c>
      <c r="K26" s="19">
        <f t="shared" ca="1" si="20"/>
        <v>-3.78593834959427E-2</v>
      </c>
      <c r="L26" s="19">
        <f t="shared" ca="1" si="20"/>
        <v>-1.7808565752213967E-2</v>
      </c>
      <c r="M26" s="19">
        <f t="shared" ca="1" si="20"/>
        <v>3.9675440968074377E-2</v>
      </c>
      <c r="N26" s="19">
        <f t="shared" ca="1" si="20"/>
        <v>8.3575085645041514E-2</v>
      </c>
      <c r="O26" s="19">
        <f t="shared" ca="1" si="20"/>
        <v>0.17226472632715464</v>
      </c>
      <c r="P26" s="19">
        <f t="shared" ca="1" si="20"/>
        <v>0.1231553264313867</v>
      </c>
      <c r="Q26" s="19">
        <f t="shared" ca="1" si="20"/>
        <v>3.594347640238179E-2</v>
      </c>
      <c r="R26" s="19">
        <f t="shared" ca="1" si="20"/>
        <v>0.18011250581732408</v>
      </c>
      <c r="S26" s="19">
        <f t="shared" ca="1" si="20"/>
        <v>-4.8972092720537951E-2</v>
      </c>
      <c r="T26" s="19">
        <f t="shared" ca="1" si="20"/>
        <v>-0.15374801302487651</v>
      </c>
      <c r="U26" s="19">
        <f t="shared" ca="1" si="20"/>
        <v>-7.5023347456903505E-2</v>
      </c>
      <c r="V26" s="19">
        <f t="shared" ca="1" si="22"/>
        <v>-8.1980039517193834E-2</v>
      </c>
      <c r="W26" s="19">
        <f t="shared" ca="1" si="22"/>
        <v>0.15013876166616566</v>
      </c>
      <c r="X26" s="19">
        <f t="shared" ca="1" si="22"/>
        <v>-5.4343766780376645E-3</v>
      </c>
      <c r="Y26" s="19">
        <f t="shared" ca="1" si="22"/>
        <v>-0.13928312961030404</v>
      </c>
      <c r="Z26" s="19">
        <f t="shared" ca="1" si="22"/>
        <v>-0.1440368481156736</v>
      </c>
      <c r="AA26" s="19">
        <f t="shared" ca="1" si="22"/>
        <v>6.0401848114327167E-2</v>
      </c>
      <c r="AB26" s="19">
        <f t="shared" ca="1" si="22"/>
        <v>7.8665654071412738E-2</v>
      </c>
      <c r="AC26" s="19">
        <f t="shared" ca="1" si="22"/>
        <v>1.2381612866466447E-2</v>
      </c>
      <c r="AD26" s="19">
        <f t="shared" ca="1" si="22"/>
        <v>-0.10253051309163851</v>
      </c>
      <c r="AE26" s="19">
        <f t="shared" ca="1" si="22"/>
        <v>2.7887593381405718E-2</v>
      </c>
      <c r="AF26" s="19">
        <f t="shared" ca="1" si="22"/>
        <v>-0.11887487020334449</v>
      </c>
      <c r="AG26" s="19">
        <f t="shared" ca="1" si="22"/>
        <v>7.7984910233444033E-2</v>
      </c>
      <c r="AH26" s="19">
        <f t="shared" ca="1" si="22"/>
        <v>8.1742040083303844E-4</v>
      </c>
      <c r="AI26" s="19">
        <f t="shared" ca="1" si="22"/>
        <v>-0.11837485088718798</v>
      </c>
      <c r="AJ26" s="19">
        <f t="shared" ca="1" si="22"/>
        <v>-4.12119311560857E-3</v>
      </c>
      <c r="AK26" s="19">
        <f t="shared" ca="1" si="22"/>
        <v>2.5376764264053466E-2</v>
      </c>
      <c r="AL26" s="19">
        <f t="shared" ca="1" si="22"/>
        <v>-4.4008717458979218E-2</v>
      </c>
      <c r="AM26" s="19">
        <f t="shared" ca="1" si="22"/>
        <v>6.4214267786369614E-3</v>
      </c>
      <c r="AN26" s="19">
        <f t="shared" ca="1" si="22"/>
        <v>5.1815749963947443E-4</v>
      </c>
      <c r="AO26" s="19">
        <f t="shared" ca="1" si="22"/>
        <v>-6.0654916210035409E-2</v>
      </c>
      <c r="AP26" s="19">
        <f t="shared" ca="1" si="22"/>
        <v>-7.3546483310931193E-2</v>
      </c>
      <c r="AQ26" s="19">
        <f t="shared" ca="1" si="22"/>
        <v>-8.9523843485719741E-3</v>
      </c>
      <c r="AR26" s="19">
        <f t="shared" ca="1" si="22"/>
        <v>0.11784272106975553</v>
      </c>
      <c r="AS26" s="19">
        <f t="shared" ca="1" si="22"/>
        <v>-1.8245058640442343E-2</v>
      </c>
      <c r="AT26" s="19">
        <f t="shared" ca="1" si="22"/>
        <v>-4.4137180336909942E-2</v>
      </c>
      <c r="AU26" s="19">
        <f t="shared" ca="1" si="22"/>
        <v>-0.10932378443570855</v>
      </c>
      <c r="AV26" s="19">
        <f t="shared" ca="1" si="22"/>
        <v>0.11739527403510402</v>
      </c>
      <c r="AW26" s="19">
        <f t="shared" ca="1" si="22"/>
        <v>-0.19882700649363977</v>
      </c>
      <c r="AX26" s="19">
        <f t="shared" ca="1" si="22"/>
        <v>-6.8533234895252745E-2</v>
      </c>
      <c r="AY26" s="19">
        <f t="shared" ca="1" si="22"/>
        <v>0.13570979472640674</v>
      </c>
      <c r="AZ26" s="19">
        <f t="shared" ca="1" si="22"/>
        <v>2.2766464268435968E-2</v>
      </c>
      <c r="BA26" s="19">
        <f t="shared" ca="1" si="22"/>
        <v>-0.31268041421552412</v>
      </c>
      <c r="BB26" s="19">
        <f t="shared" ca="1" si="22"/>
        <v>0.12893939326724976</v>
      </c>
      <c r="BC26" s="19">
        <f t="shared" ca="1" si="22"/>
        <v>4.6415053478346423E-2</v>
      </c>
      <c r="BD26" s="19">
        <f t="shared" ca="1" si="22"/>
        <v>-7.5628991106217069E-2</v>
      </c>
      <c r="BE26" s="19">
        <f t="shared" ca="1" si="22"/>
        <v>-0.15214431960103908</v>
      </c>
      <c r="BF26" s="19">
        <f t="shared" ca="1" si="22"/>
        <v>0.16258756381290965</v>
      </c>
      <c r="BG26" s="19">
        <f t="shared" ca="1" si="22"/>
        <v>-0.23903034351306141</v>
      </c>
      <c r="BH26" s="19">
        <f t="shared" ca="1" si="22"/>
        <v>-9.2179025084465956E-3</v>
      </c>
      <c r="BI26" s="19">
        <f t="shared" ca="1" si="22"/>
        <v>2.1702495420851856E-2</v>
      </c>
      <c r="BJ26" s="19">
        <f t="shared" ca="1" si="22"/>
        <v>5.5933610965075133E-2</v>
      </c>
      <c r="BK26" s="19">
        <f t="shared" ca="1" si="22"/>
        <v>-8.8309704187299248E-2</v>
      </c>
      <c r="BL26" s="19">
        <f t="shared" ca="1" si="22"/>
        <v>0.17959323345390815</v>
      </c>
      <c r="BM26" s="19">
        <f t="shared" ca="1" si="22"/>
        <v>6.4965333125988664E-2</v>
      </c>
      <c r="BN26" s="19">
        <f t="shared" ca="1" si="22"/>
        <v>1.2404136190123731E-2</v>
      </c>
      <c r="BO26" s="19">
        <f t="shared" ca="1" si="22"/>
        <v>-0.14089734951353963</v>
      </c>
      <c r="BP26" s="19">
        <f t="shared" ca="1" si="22"/>
        <v>9.1131659497541664E-2</v>
      </c>
      <c r="BQ26" s="19">
        <f t="shared" ca="1" si="22"/>
        <v>0.15730146343589188</v>
      </c>
      <c r="BR26" s="19">
        <f t="shared" ca="1" si="22"/>
        <v>5.7065824786871305E-2</v>
      </c>
      <c r="BS26" s="19">
        <f t="shared" ca="1" si="19"/>
        <v>5.3120808252749493E-3</v>
      </c>
      <c r="BT26" s="19">
        <f t="shared" ca="1" si="19"/>
        <v>-2.501197381878691E-2</v>
      </c>
      <c r="BU26" s="19">
        <f t="shared" ca="1" si="19"/>
        <v>6.9732085744065087E-2</v>
      </c>
      <c r="BV26" s="19">
        <f t="shared" ca="1" si="19"/>
        <v>-0.17425571340503032</v>
      </c>
      <c r="BW26" s="19">
        <f t="shared" ca="1" si="19"/>
        <v>-4.6070508785562618E-2</v>
      </c>
      <c r="BX26" s="19">
        <f t="shared" ca="1" si="19"/>
        <v>-7.8989494343800093E-2</v>
      </c>
      <c r="BY26" s="19">
        <f t="shared" ca="1" si="19"/>
        <v>-5.739429357412467E-2</v>
      </c>
      <c r="BZ26" s="19">
        <f t="shared" ca="1" si="19"/>
        <v>6.8069600126852495E-3</v>
      </c>
      <c r="CA26" s="19">
        <f t="shared" ca="1" si="19"/>
        <v>-8.3015277337771393E-3</v>
      </c>
      <c r="CB26" s="19">
        <f t="shared" ca="1" si="19"/>
        <v>-5.1157329596898019E-2</v>
      </c>
      <c r="CC26" s="19">
        <f t="shared" ca="1" si="19"/>
        <v>-0.12151897036294922</v>
      </c>
      <c r="CD26" s="19">
        <f t="shared" ca="1" si="19"/>
        <v>-4.9395717841131059E-2</v>
      </c>
      <c r="CE26" s="19">
        <f t="shared" ca="1" si="19"/>
        <v>-8.8142849607716831E-2</v>
      </c>
      <c r="CF26" s="19">
        <f t="shared" ca="1" si="19"/>
        <v>1.5323287505672786E-3</v>
      </c>
      <c r="CG26" s="19">
        <f t="shared" ca="1" si="19"/>
        <v>9.050456617161233E-2</v>
      </c>
      <c r="CH26" s="19">
        <f t="shared" ca="1" si="19"/>
        <v>-6.631704819698668E-2</v>
      </c>
      <c r="CI26" s="19">
        <f t="shared" ca="1" si="19"/>
        <v>-6.2533167026145142E-2</v>
      </c>
      <c r="CJ26" s="19">
        <f t="shared" ca="1" si="19"/>
        <v>3.9235913026930639E-3</v>
      </c>
      <c r="CK26" s="19">
        <f t="shared" ca="1" si="19"/>
        <v>5.4148053994807425E-2</v>
      </c>
      <c r="CL26" s="19">
        <f t="shared" ca="1" si="19"/>
        <v>-5.1646242609326591E-2</v>
      </c>
      <c r="CM26" s="19">
        <f t="shared" ca="1" si="19"/>
        <v>0.14274242080853183</v>
      </c>
      <c r="CN26" s="19">
        <f t="shared" ca="1" si="19"/>
        <v>2.5409412274526091E-4</v>
      </c>
      <c r="CO26" s="19">
        <f t="shared" ca="1" si="19"/>
        <v>-0.11354352576781612</v>
      </c>
      <c r="CP26" s="19">
        <f t="shared" ca="1" si="19"/>
        <v>7.9226844858812082E-2</v>
      </c>
      <c r="CQ26" s="19">
        <f t="shared" ca="1" si="19"/>
        <v>1.4333714274049033E-3</v>
      </c>
      <c r="CR26" s="19">
        <f t="shared" ca="1" si="19"/>
        <v>6.8807037923255973E-2</v>
      </c>
      <c r="CS26" s="19">
        <f t="shared" ca="1" si="19"/>
        <v>1.9867105116085301E-2</v>
      </c>
      <c r="CT26" s="19">
        <f t="shared" ca="1" si="19"/>
        <v>1.6216112516455094E-3</v>
      </c>
      <c r="CU26" s="19">
        <f t="shared" ca="1" si="19"/>
        <v>0.10270038900546703</v>
      </c>
      <c r="CV26" s="19">
        <f t="shared" ca="1" si="19"/>
        <v>1.4276393206261884E-2</v>
      </c>
      <c r="CW26" s="19">
        <f t="shared" ca="1" si="19"/>
        <v>-5.3098713033759716E-2</v>
      </c>
      <c r="CX26" s="19">
        <f t="shared" ca="1" si="19"/>
        <v>9.1827514345526745E-2</v>
      </c>
      <c r="CY26" s="19">
        <f t="shared" ca="1" si="19"/>
        <v>-0.15454358916445704</v>
      </c>
      <c r="CZ26" s="19">
        <f t="shared" ca="1" si="19"/>
        <v>-5.5467171717898403E-2</v>
      </c>
      <c r="DA26" s="19">
        <f t="shared" ca="1" si="19"/>
        <v>-3.2435163131369557E-3</v>
      </c>
    </row>
    <row r="27" spans="1:105">
      <c r="D27">
        <v>8</v>
      </c>
      <c r="E27">
        <v>0</v>
      </c>
      <c r="F27" s="19">
        <f t="shared" ca="1" si="20"/>
        <v>-0.11608365567815147</v>
      </c>
      <c r="G27" s="19">
        <f t="shared" ca="1" si="20"/>
        <v>-6.449917265425191E-2</v>
      </c>
      <c r="H27" s="19">
        <f t="shared" ca="1" si="20"/>
        <v>0.13290814515629942</v>
      </c>
      <c r="I27" s="19">
        <f t="shared" ca="1" si="20"/>
        <v>2.3471473961198322E-2</v>
      </c>
      <c r="J27" s="19">
        <f t="shared" ca="1" si="20"/>
        <v>-9.1330426416911734E-3</v>
      </c>
      <c r="K27" s="19">
        <f t="shared" ca="1" si="20"/>
        <v>-2.2318011364784437E-2</v>
      </c>
      <c r="L27" s="19">
        <f t="shared" ca="1" si="20"/>
        <v>8.2939310066216201E-2</v>
      </c>
      <c r="M27" s="19">
        <f t="shared" ca="1" si="20"/>
        <v>0.17739715047256166</v>
      </c>
      <c r="N27" s="19">
        <f t="shared" ca="1" si="20"/>
        <v>5.1913465409867202E-2</v>
      </c>
      <c r="O27" s="19">
        <f t="shared" ca="1" si="20"/>
        <v>-0.15988732492807556</v>
      </c>
      <c r="P27" s="19">
        <f t="shared" ca="1" si="20"/>
        <v>-3.8276506259848429E-2</v>
      </c>
      <c r="Q27" s="19">
        <f t="shared" ca="1" si="20"/>
        <v>-3.0652149660194618E-2</v>
      </c>
      <c r="R27" s="19">
        <f t="shared" ca="1" si="20"/>
        <v>2.4072277192181045E-2</v>
      </c>
      <c r="S27" s="19">
        <f t="shared" ca="1" si="20"/>
        <v>4.2880085712073808E-2</v>
      </c>
      <c r="T27" s="19">
        <f t="shared" ca="1" si="20"/>
        <v>0.15002452001734767</v>
      </c>
      <c r="U27" s="19">
        <f t="shared" ca="1" si="20"/>
        <v>2.6984090350814907E-2</v>
      </c>
      <c r="V27" s="19">
        <f t="shared" ca="1" si="22"/>
        <v>4.3945950783352616E-2</v>
      </c>
      <c r="W27" s="19">
        <f t="shared" ca="1" si="22"/>
        <v>0.25664673814177313</v>
      </c>
      <c r="X27" s="19">
        <f t="shared" ca="1" si="22"/>
        <v>0.14140850238958522</v>
      </c>
      <c r="Y27" s="19">
        <f t="shared" ca="1" si="22"/>
        <v>8.8235995648739546E-2</v>
      </c>
      <c r="Z27" s="19">
        <f t="shared" ca="1" si="22"/>
        <v>-0.32551228463428339</v>
      </c>
      <c r="AA27" s="19">
        <f t="shared" ca="1" si="22"/>
        <v>-2.5296770753538179E-2</v>
      </c>
      <c r="AB27" s="19">
        <f t="shared" ca="1" si="22"/>
        <v>-3.4318551952797281E-2</v>
      </c>
      <c r="AC27" s="19">
        <f t="shared" ca="1" si="22"/>
        <v>-8.6797882124974648E-3</v>
      </c>
      <c r="AD27" s="19">
        <f t="shared" ca="1" si="22"/>
        <v>-0.20086560669976766</v>
      </c>
      <c r="AE27" s="19">
        <f t="shared" ca="1" si="22"/>
        <v>-2.3883754179516166E-2</v>
      </c>
      <c r="AF27" s="19">
        <f t="shared" ca="1" si="22"/>
        <v>-9.6173886270749312E-2</v>
      </c>
      <c r="AG27" s="19">
        <f t="shared" ca="1" si="22"/>
        <v>-5.1916251414439812E-2</v>
      </c>
      <c r="AH27" s="19">
        <f t="shared" ca="1" si="22"/>
        <v>6.563902689683504E-2</v>
      </c>
      <c r="AI27" s="19">
        <f t="shared" ca="1" si="22"/>
        <v>-0.11424657236849789</v>
      </c>
      <c r="AJ27" s="19">
        <f t="shared" ca="1" si="22"/>
        <v>4.408779015282132E-2</v>
      </c>
      <c r="AK27" s="19">
        <f t="shared" ca="1" si="22"/>
        <v>-7.3734266994854483E-2</v>
      </c>
      <c r="AL27" s="19">
        <f t="shared" ca="1" si="22"/>
        <v>-7.1710324363703749E-4</v>
      </c>
      <c r="AM27" s="19">
        <f t="shared" ca="1" si="22"/>
        <v>-9.1598262107756553E-2</v>
      </c>
      <c r="AN27" s="19">
        <f t="shared" ca="1" si="22"/>
        <v>-0.13188440704352553</v>
      </c>
      <c r="AO27" s="19">
        <f t="shared" ca="1" si="22"/>
        <v>-5.0959555229183384E-2</v>
      </c>
      <c r="AP27" s="19">
        <f t="shared" ca="1" si="22"/>
        <v>0.1965343981472715</v>
      </c>
      <c r="AQ27" s="19">
        <f t="shared" ca="1" si="22"/>
        <v>-0.13115714045150914</v>
      </c>
      <c r="AR27" s="19">
        <f t="shared" ca="1" si="22"/>
        <v>9.7359418205449105E-2</v>
      </c>
      <c r="AS27" s="19">
        <f t="shared" ca="1" si="22"/>
        <v>1.9255464306122978E-2</v>
      </c>
      <c r="AT27" s="19">
        <f t="shared" ca="1" si="22"/>
        <v>-1.8157317299937022E-2</v>
      </c>
      <c r="AU27" s="19">
        <f t="shared" ca="1" si="22"/>
        <v>-2.0487786325135127E-3</v>
      </c>
      <c r="AV27" s="19">
        <f t="shared" ca="1" si="22"/>
        <v>7.1388113105020357E-2</v>
      </c>
      <c r="AW27" s="19">
        <f t="shared" ca="1" si="22"/>
        <v>-2.9225231957657579E-2</v>
      </c>
      <c r="AX27" s="19">
        <f t="shared" ca="1" si="22"/>
        <v>-0.1000171250817822</v>
      </c>
      <c r="AY27" s="19">
        <f t="shared" ca="1" si="22"/>
        <v>3.6073016106570877E-2</v>
      </c>
      <c r="AZ27" s="19">
        <f t="shared" ca="1" si="22"/>
        <v>0.11614638314015123</v>
      </c>
      <c r="BA27" s="19">
        <f t="shared" ca="1" si="22"/>
        <v>0.16314910267869931</v>
      </c>
      <c r="BB27" s="19">
        <f t="shared" ca="1" si="22"/>
        <v>0.10827143137978712</v>
      </c>
      <c r="BC27" s="19">
        <f t="shared" ca="1" si="22"/>
        <v>6.6321137798943192E-2</v>
      </c>
      <c r="BD27" s="19">
        <f t="shared" ca="1" si="22"/>
        <v>9.0489959967826033E-3</v>
      </c>
      <c r="BE27" s="19">
        <f t="shared" ca="1" si="22"/>
        <v>1.8942271401294185E-2</v>
      </c>
      <c r="BF27" s="19">
        <f t="shared" ca="1" si="22"/>
        <v>-8.2725068475872077E-2</v>
      </c>
      <c r="BG27" s="19">
        <f t="shared" ca="1" si="22"/>
        <v>8.9673686868297062E-2</v>
      </c>
      <c r="BH27" s="19">
        <f t="shared" ca="1" si="22"/>
        <v>6.4287501057330235E-2</v>
      </c>
      <c r="BI27" s="19">
        <f t="shared" ca="1" si="22"/>
        <v>-0.1272597783949608</v>
      </c>
      <c r="BJ27" s="19">
        <f t="shared" ca="1" si="22"/>
        <v>0.17662312072455769</v>
      </c>
      <c r="BK27" s="19">
        <f t="shared" ca="1" si="22"/>
        <v>0.11113099424243258</v>
      </c>
      <c r="BL27" s="19">
        <f t="shared" ca="1" si="22"/>
        <v>-5.17455014106925E-2</v>
      </c>
      <c r="BM27" s="19">
        <f t="shared" ca="1" si="22"/>
        <v>-0.14904907291197902</v>
      </c>
      <c r="BN27" s="19">
        <f t="shared" ca="1" si="22"/>
        <v>0.10275635782851414</v>
      </c>
      <c r="BO27" s="19">
        <f t="shared" ca="1" si="22"/>
        <v>0.12766670419838119</v>
      </c>
      <c r="BP27" s="19">
        <f t="shared" ca="1" si="22"/>
        <v>-0.15927522363476349</v>
      </c>
      <c r="BQ27" s="19">
        <f t="shared" ca="1" si="22"/>
        <v>1.5926757717042734E-2</v>
      </c>
      <c r="BR27" s="19">
        <f t="shared" ca="1" si="22"/>
        <v>-3.2580351734398737E-2</v>
      </c>
      <c r="BS27" s="19">
        <f t="shared" ca="1" si="19"/>
        <v>0.13037535416791959</v>
      </c>
      <c r="BT27" s="19">
        <f t="shared" ca="1" si="19"/>
        <v>-3.0552191772908594E-2</v>
      </c>
      <c r="BU27" s="19">
        <f t="shared" ca="1" si="19"/>
        <v>4.8516636675382252E-2</v>
      </c>
      <c r="BV27" s="19">
        <f t="shared" ca="1" si="19"/>
        <v>-0.13198603478634982</v>
      </c>
      <c r="BW27" s="19">
        <f t="shared" ca="1" si="19"/>
        <v>0.11532645393088253</v>
      </c>
      <c r="BX27" s="19">
        <f t="shared" ca="1" si="19"/>
        <v>-0.14938708726895419</v>
      </c>
      <c r="BY27" s="19">
        <f t="shared" ca="1" si="19"/>
        <v>3.0634236172153318E-2</v>
      </c>
      <c r="BZ27" s="19">
        <f t="shared" ca="1" si="19"/>
        <v>-8.0055906001844975E-3</v>
      </c>
      <c r="CA27" s="19">
        <f t="shared" ca="1" si="19"/>
        <v>-0.12509546772034308</v>
      </c>
      <c r="CB27" s="19">
        <f t="shared" ca="1" si="19"/>
        <v>3.2269200314618447E-2</v>
      </c>
      <c r="CC27" s="19">
        <f t="shared" ca="1" si="19"/>
        <v>-1.5849140691355866E-2</v>
      </c>
      <c r="CD27" s="19">
        <f t="shared" ca="1" si="19"/>
        <v>8.2525252947684924E-2</v>
      </c>
      <c r="CE27" s="19">
        <f t="shared" ca="1" si="19"/>
        <v>4.273076284439007E-2</v>
      </c>
      <c r="CF27" s="19">
        <f t="shared" ca="1" si="19"/>
        <v>0.15260558135761296</v>
      </c>
      <c r="CG27" s="19">
        <f t="shared" ca="1" si="19"/>
        <v>9.2392516762117891E-2</v>
      </c>
      <c r="CH27" s="19">
        <f t="shared" ca="1" si="19"/>
        <v>-6.2381966659342009E-2</v>
      </c>
      <c r="CI27" s="19">
        <f t="shared" ca="1" si="19"/>
        <v>-3.4847875632175611E-2</v>
      </c>
      <c r="CJ27" s="19">
        <f t="shared" ca="1" si="19"/>
        <v>4.394728632477355E-2</v>
      </c>
      <c r="CK27" s="19">
        <f t="shared" ca="1" si="19"/>
        <v>-2.9654257300058885E-3</v>
      </c>
      <c r="CL27" s="19">
        <f t="shared" ca="1" si="19"/>
        <v>0.17440697538354979</v>
      </c>
      <c r="CM27" s="19">
        <f t="shared" ca="1" si="19"/>
        <v>1.657012723152022E-2</v>
      </c>
      <c r="CN27" s="19">
        <f t="shared" ca="1" si="19"/>
        <v>0.14525093923912613</v>
      </c>
      <c r="CO27" s="19">
        <f t="shared" ca="1" si="19"/>
        <v>-0.1760576519591949</v>
      </c>
      <c r="CP27" s="19">
        <f t="shared" ca="1" si="19"/>
        <v>-0.1285076549385433</v>
      </c>
      <c r="CQ27" s="19">
        <f t="shared" ca="1" si="19"/>
        <v>-0.12569623805300803</v>
      </c>
      <c r="CR27" s="19">
        <f t="shared" ca="1" si="19"/>
        <v>-6.6179352076476142E-2</v>
      </c>
      <c r="CS27" s="19">
        <f t="shared" ca="1" si="19"/>
        <v>7.7888072279353168E-2</v>
      </c>
      <c r="CT27" s="19">
        <f t="shared" ca="1" si="19"/>
        <v>1.5857622793172346E-2</v>
      </c>
      <c r="CU27" s="19">
        <f t="shared" ca="1" si="19"/>
        <v>-7.2601801446941824E-2</v>
      </c>
      <c r="CV27" s="19">
        <f t="shared" ca="1" si="19"/>
        <v>-7.9157923292416318E-2</v>
      </c>
      <c r="CW27" s="19">
        <f t="shared" ca="1" si="19"/>
        <v>6.1377606787523409E-2</v>
      </c>
      <c r="CX27" s="19">
        <f t="shared" ca="1" si="19"/>
        <v>-0.18725633959661375</v>
      </c>
      <c r="CY27" s="19">
        <f t="shared" ca="1" si="19"/>
        <v>-5.4782692312803027E-2</v>
      </c>
      <c r="CZ27" s="19">
        <f t="shared" ca="1" si="19"/>
        <v>0.13046467960666125</v>
      </c>
      <c r="DA27" s="19">
        <f t="shared" ca="1" si="19"/>
        <v>-4.9884772602387203E-2</v>
      </c>
    </row>
    <row r="28" spans="1:105">
      <c r="D28">
        <v>9</v>
      </c>
      <c r="E28">
        <v>0</v>
      </c>
      <c r="F28" s="19">
        <f t="shared" ca="1" si="20"/>
        <v>-0.25017578767271059</v>
      </c>
      <c r="G28" s="19">
        <f t="shared" ca="1" si="20"/>
        <v>1.3371615810991104E-2</v>
      </c>
      <c r="H28" s="19">
        <f t="shared" ca="1" si="20"/>
        <v>6.9914285016141444E-3</v>
      </c>
      <c r="I28" s="19">
        <f t="shared" ca="1" si="20"/>
        <v>-7.9282351576160912E-2</v>
      </c>
      <c r="J28" s="19">
        <f t="shared" ca="1" si="20"/>
        <v>4.701852916588347E-2</v>
      </c>
      <c r="K28" s="19">
        <f t="shared" ca="1" si="20"/>
        <v>0.15657746202685141</v>
      </c>
      <c r="L28" s="19">
        <f t="shared" ca="1" si="20"/>
        <v>-6.3400737313070069E-2</v>
      </c>
      <c r="M28" s="19">
        <f t="shared" ca="1" si="20"/>
        <v>0.11061641161084519</v>
      </c>
      <c r="N28" s="19">
        <f t="shared" ca="1" si="20"/>
        <v>6.9993463120679028E-2</v>
      </c>
      <c r="O28" s="19">
        <f t="shared" ca="1" si="20"/>
        <v>2.5766859594016783E-4</v>
      </c>
      <c r="P28" s="19">
        <f t="shared" ca="1" si="20"/>
        <v>5.1282801367020896E-2</v>
      </c>
      <c r="Q28" s="19">
        <f t="shared" ca="1" si="20"/>
        <v>-9.3620482415685602E-2</v>
      </c>
      <c r="R28" s="19">
        <f t="shared" ca="1" si="20"/>
        <v>2.491497954414168E-2</v>
      </c>
      <c r="S28" s="19">
        <f t="shared" ca="1" si="20"/>
        <v>-9.5395483185451296E-2</v>
      </c>
      <c r="T28" s="19">
        <f t="shared" ca="1" si="20"/>
        <v>1.8065470479905331E-2</v>
      </c>
      <c r="U28" s="19">
        <f t="shared" ca="1" si="20"/>
        <v>0.10510518488181031</v>
      </c>
      <c r="V28" s="19">
        <f t="shared" ca="1" si="22"/>
        <v>-7.71089493316547E-2</v>
      </c>
      <c r="W28" s="19">
        <f t="shared" ca="1" si="22"/>
        <v>1.8100632523510494E-2</v>
      </c>
      <c r="X28" s="19">
        <f t="shared" ca="1" si="22"/>
        <v>-0.17596891959268945</v>
      </c>
      <c r="Y28" s="19">
        <f t="shared" ca="1" si="22"/>
        <v>-0.12798872197705713</v>
      </c>
      <c r="Z28" s="19">
        <f t="shared" ca="1" si="22"/>
        <v>9.8344908273847106E-2</v>
      </c>
      <c r="AA28" s="19">
        <f t="shared" ca="1" si="22"/>
        <v>-8.8771578125850792E-2</v>
      </c>
      <c r="AB28" s="19">
        <f t="shared" ca="1" si="22"/>
        <v>-4.2115054442640625E-2</v>
      </c>
      <c r="AC28" s="19">
        <f t="shared" ca="1" si="22"/>
        <v>0.19699345801049706</v>
      </c>
      <c r="AD28" s="19">
        <f t="shared" ca="1" si="22"/>
        <v>7.4762756917687204E-2</v>
      </c>
      <c r="AE28" s="19">
        <f t="shared" ca="1" si="22"/>
        <v>-3.5308933071077714E-2</v>
      </c>
      <c r="AF28" s="19">
        <f t="shared" ca="1" si="22"/>
        <v>-6.889315652945939E-2</v>
      </c>
      <c r="AG28" s="19">
        <f t="shared" ca="1" si="22"/>
        <v>1.735327557185987E-2</v>
      </c>
      <c r="AH28" s="19">
        <f t="shared" ca="1" si="22"/>
        <v>-4.7429788466016518E-2</v>
      </c>
      <c r="AI28" s="19">
        <f t="shared" ca="1" si="22"/>
        <v>-2.7699744792451599E-2</v>
      </c>
      <c r="AJ28" s="19">
        <f t="shared" ca="1" si="22"/>
        <v>7.5690167285960442E-3</v>
      </c>
      <c r="AK28" s="19">
        <f t="shared" ca="1" si="22"/>
        <v>0.22490389034640967</v>
      </c>
      <c r="AL28" s="19">
        <f t="shared" ca="1" si="22"/>
        <v>0.13766618979251496</v>
      </c>
      <c r="AM28" s="19">
        <f t="shared" ca="1" si="22"/>
        <v>4.025305664273704E-2</v>
      </c>
      <c r="AN28" s="19">
        <f t="shared" ca="1" si="22"/>
        <v>-4.8657015960366042E-2</v>
      </c>
      <c r="AO28" s="19">
        <f t="shared" ca="1" si="22"/>
        <v>3.9360864460006285E-2</v>
      </c>
      <c r="AP28" s="19">
        <f t="shared" ca="1" si="22"/>
        <v>0.12083150788956268</v>
      </c>
      <c r="AQ28" s="19">
        <f t="shared" ca="1" si="22"/>
        <v>1.6293417534771718E-2</v>
      </c>
      <c r="AR28" s="19">
        <f t="shared" ca="1" si="22"/>
        <v>-9.6768651542755643E-3</v>
      </c>
      <c r="AS28" s="19">
        <f t="shared" ca="1" si="22"/>
        <v>-5.6138546544300449E-2</v>
      </c>
      <c r="AT28" s="19">
        <f t="shared" ca="1" si="22"/>
        <v>-0.14978708533568094</v>
      </c>
      <c r="AU28" s="19">
        <f t="shared" ca="1" si="22"/>
        <v>8.245855434896808E-2</v>
      </c>
      <c r="AV28" s="19">
        <f t="shared" ca="1" si="22"/>
        <v>6.8878757814608907E-2</v>
      </c>
      <c r="AW28" s="19">
        <f t="shared" ca="1" si="22"/>
        <v>0.1329898879105047</v>
      </c>
      <c r="AX28" s="19">
        <f t="shared" ca="1" si="22"/>
        <v>-3.7760137638086735E-2</v>
      </c>
      <c r="AY28" s="19">
        <f t="shared" ca="1" si="22"/>
        <v>7.3850110934444255E-2</v>
      </c>
      <c r="AZ28" s="19">
        <f t="shared" ca="1" si="22"/>
        <v>-0.10783347889640026</v>
      </c>
      <c r="BA28" s="19">
        <f t="shared" ca="1" si="22"/>
        <v>1.9202578363719459E-2</v>
      </c>
      <c r="BB28" s="19">
        <f t="shared" ca="1" si="22"/>
        <v>-0.18032676955132376</v>
      </c>
      <c r="BC28" s="19">
        <f t="shared" ca="1" si="22"/>
        <v>2.5975765961918508E-2</v>
      </c>
      <c r="BD28" s="19">
        <f t="shared" ca="1" si="22"/>
        <v>-4.5658537770103903E-2</v>
      </c>
      <c r="BE28" s="19">
        <f t="shared" ca="1" si="22"/>
        <v>-0.1027075214307677</v>
      </c>
      <c r="BF28" s="19">
        <f t="shared" ca="1" si="22"/>
        <v>-0.21433519072821638</v>
      </c>
      <c r="BG28" s="19">
        <f t="shared" ca="1" si="22"/>
        <v>-2.5554423280025752E-2</v>
      </c>
      <c r="BH28" s="19">
        <f t="shared" ca="1" si="22"/>
        <v>2.8951485242530495E-2</v>
      </c>
      <c r="BI28" s="19">
        <f t="shared" ca="1" si="22"/>
        <v>0.10542958568640609</v>
      </c>
      <c r="BJ28" s="19">
        <f t="shared" ca="1" si="22"/>
        <v>-6.4291499261502939E-3</v>
      </c>
      <c r="BK28" s="19">
        <f t="shared" ca="1" si="22"/>
        <v>9.5959223582893424E-2</v>
      </c>
      <c r="BL28" s="19">
        <f t="shared" ca="1" si="22"/>
        <v>-3.4369538543078011E-2</v>
      </c>
      <c r="BM28" s="19">
        <f t="shared" ca="1" si="22"/>
        <v>1.3632298697082702E-2</v>
      </c>
      <c r="BN28" s="19">
        <f t="shared" ca="1" si="22"/>
        <v>1.996294017012238E-2</v>
      </c>
      <c r="BO28" s="19">
        <f t="shared" ca="1" si="22"/>
        <v>4.5943929915176684E-3</v>
      </c>
      <c r="BP28" s="19">
        <f t="shared" ca="1" si="22"/>
        <v>6.6839575634388526E-2</v>
      </c>
      <c r="BQ28" s="19">
        <f t="shared" ca="1" si="22"/>
        <v>0.10555539118281926</v>
      </c>
      <c r="BR28" s="19">
        <f t="shared" ca="1" si="22"/>
        <v>-0.1849641750841132</v>
      </c>
      <c r="BS28" s="19">
        <f t="shared" ca="1" si="19"/>
        <v>0.20642260556762859</v>
      </c>
      <c r="BT28" s="19">
        <f t="shared" ca="1" si="19"/>
        <v>3.0606141269717703E-2</v>
      </c>
      <c r="BU28" s="19">
        <f t="shared" ca="1" si="19"/>
        <v>0.1157128163530554</v>
      </c>
      <c r="BV28" s="19">
        <f t="shared" ca="1" si="19"/>
        <v>8.6838996637826887E-4</v>
      </c>
      <c r="BW28" s="19">
        <f t="shared" ref="BW28:DA29" ca="1" si="23">$B$2*_xlfn.NORM.INV(RAND(),0,1)</f>
        <v>-8.7721229330110905E-3</v>
      </c>
      <c r="BX28" s="19">
        <f t="shared" ca="1" si="23"/>
        <v>2.2355571618284997E-2</v>
      </c>
      <c r="BY28" s="19">
        <f t="shared" ca="1" si="23"/>
        <v>9.6441743050184603E-2</v>
      </c>
      <c r="BZ28" s="19">
        <f t="shared" ca="1" si="23"/>
        <v>-2.6875646357432816E-2</v>
      </c>
      <c r="CA28" s="19">
        <f t="shared" ca="1" si="23"/>
        <v>-5.0201762517365703E-2</v>
      </c>
      <c r="CB28" s="19">
        <f t="shared" ca="1" si="23"/>
        <v>4.6123175225284738E-2</v>
      </c>
      <c r="CC28" s="19">
        <f t="shared" ca="1" si="23"/>
        <v>-6.2447640109412731E-4</v>
      </c>
      <c r="CD28" s="19">
        <f t="shared" ca="1" si="23"/>
        <v>-0.10616180124022084</v>
      </c>
      <c r="CE28" s="19">
        <f t="shared" ca="1" si="23"/>
        <v>0.11741343648506131</v>
      </c>
      <c r="CF28" s="19">
        <f t="shared" ca="1" si="23"/>
        <v>1.2451836104462863E-2</v>
      </c>
      <c r="CG28" s="19">
        <f t="shared" ca="1" si="23"/>
        <v>-8.528873301495947E-2</v>
      </c>
      <c r="CH28" s="19">
        <f t="shared" ca="1" si="23"/>
        <v>-2.8439880864097801E-2</v>
      </c>
      <c r="CI28" s="19">
        <f t="shared" ca="1" si="23"/>
        <v>-2.0908142201281135E-2</v>
      </c>
      <c r="CJ28" s="19">
        <f t="shared" ca="1" si="23"/>
        <v>-3.1577566762310813E-2</v>
      </c>
      <c r="CK28" s="19">
        <f t="shared" ca="1" si="23"/>
        <v>0.18699237703131816</v>
      </c>
      <c r="CL28" s="19">
        <f t="shared" ca="1" si="23"/>
        <v>5.686366107737123E-2</v>
      </c>
      <c r="CM28" s="19">
        <f t="shared" ca="1" si="23"/>
        <v>9.2720320334402528E-2</v>
      </c>
      <c r="CN28" s="19">
        <f t="shared" ca="1" si="23"/>
        <v>-3.8666958831880621E-2</v>
      </c>
      <c r="CO28" s="19">
        <f t="shared" ca="1" si="23"/>
        <v>5.2107096232830476E-2</v>
      </c>
      <c r="CP28" s="19">
        <f t="shared" ca="1" si="23"/>
        <v>-0.13967482540541637</v>
      </c>
      <c r="CQ28" s="19">
        <f t="shared" ca="1" si="23"/>
        <v>-0.14107285868648442</v>
      </c>
      <c r="CR28" s="19">
        <f t="shared" ca="1" si="23"/>
        <v>0.10786913058279368</v>
      </c>
      <c r="CS28" s="19">
        <f t="shared" ca="1" si="23"/>
        <v>2.2159426592659792E-2</v>
      </c>
      <c r="CT28" s="19">
        <f t="shared" ca="1" si="23"/>
        <v>2.2655921061891715E-3</v>
      </c>
      <c r="CU28" s="19">
        <f t="shared" ca="1" si="23"/>
        <v>0.11863079111940744</v>
      </c>
      <c r="CV28" s="19">
        <f t="shared" ca="1" si="23"/>
        <v>2.9979696496710312E-2</v>
      </c>
      <c r="CW28" s="19">
        <f t="shared" ca="1" si="23"/>
        <v>6.6889310747718202E-3</v>
      </c>
      <c r="CX28" s="19">
        <f t="shared" ca="1" si="23"/>
        <v>0.24603354060763849</v>
      </c>
      <c r="CY28" s="19">
        <f t="shared" ca="1" si="23"/>
        <v>-2.6448524622871658E-2</v>
      </c>
      <c r="CZ28" s="19">
        <f t="shared" ca="1" si="23"/>
        <v>5.3847046800150546E-2</v>
      </c>
      <c r="DA28" s="19">
        <f t="shared" ca="1" si="23"/>
        <v>0.1178559760004072</v>
      </c>
    </row>
    <row r="29" spans="1:105">
      <c r="D29">
        <v>10</v>
      </c>
      <c r="E29">
        <v>0</v>
      </c>
      <c r="F29" s="19">
        <f t="shared" ca="1" si="20"/>
        <v>0.17040601091232102</v>
      </c>
      <c r="G29" s="19">
        <f t="shared" ca="1" si="20"/>
        <v>-3.4091175091119871E-3</v>
      </c>
      <c r="H29" s="19">
        <f t="shared" ca="1" si="20"/>
        <v>0.12533088854077745</v>
      </c>
      <c r="I29" s="19">
        <f t="shared" ca="1" si="20"/>
        <v>-2.2323420622437449E-2</v>
      </c>
      <c r="J29" s="19">
        <f t="shared" ca="1" si="20"/>
        <v>1.0879580034005659E-2</v>
      </c>
      <c r="K29" s="19">
        <f t="shared" ca="1" si="20"/>
        <v>4.0943080374549037E-2</v>
      </c>
      <c r="L29" s="19">
        <f t="shared" ca="1" si="20"/>
        <v>-0.1313809263423244</v>
      </c>
      <c r="M29" s="19">
        <f t="shared" ca="1" si="20"/>
        <v>7.4836216064266591E-3</v>
      </c>
      <c r="N29" s="19">
        <f t="shared" ca="1" si="20"/>
        <v>-6.8986416487774968E-2</v>
      </c>
      <c r="O29" s="19">
        <f t="shared" ca="1" si="20"/>
        <v>-4.726974646486512E-2</v>
      </c>
      <c r="P29" s="19">
        <f t="shared" ca="1" si="20"/>
        <v>-0.10560556958601577</v>
      </c>
      <c r="Q29" s="19">
        <f t="shared" ca="1" si="20"/>
        <v>-4.6804906391219016E-2</v>
      </c>
      <c r="R29" s="19">
        <f t="shared" ca="1" si="20"/>
        <v>7.280771960203257E-2</v>
      </c>
      <c r="S29" s="19">
        <f t="shared" ca="1" si="20"/>
        <v>-7.2945286559177192E-3</v>
      </c>
      <c r="T29" s="19">
        <f t="shared" ca="1" si="20"/>
        <v>-0.11271958326687248</v>
      </c>
      <c r="U29" s="19">
        <f t="shared" ca="1" si="20"/>
        <v>0.10764875803269947</v>
      </c>
      <c r="V29" s="19">
        <f t="shared" ca="1" si="22"/>
        <v>4.0374088913639916E-2</v>
      </c>
      <c r="W29" s="19">
        <f t="shared" ca="1" si="22"/>
        <v>-5.554307211172349E-2</v>
      </c>
      <c r="X29" s="19">
        <f t="shared" ca="1" si="22"/>
        <v>3.1229758962116352E-2</v>
      </c>
      <c r="Y29" s="19">
        <f t="shared" ca="1" si="22"/>
        <v>-7.2363399914871104E-2</v>
      </c>
      <c r="Z29" s="19">
        <f t="shared" ca="1" si="22"/>
        <v>-0.20674904685796777</v>
      </c>
      <c r="AA29" s="19">
        <f t="shared" ca="1" si="22"/>
        <v>3.6749955252446405E-2</v>
      </c>
      <c r="AB29" s="19">
        <f t="shared" ca="1" si="22"/>
        <v>0.21814578522442216</v>
      </c>
      <c r="AC29" s="19">
        <f t="shared" ca="1" si="22"/>
        <v>7.2745259275018598E-2</v>
      </c>
      <c r="AD29" s="19">
        <f t="shared" ca="1" si="22"/>
        <v>-9.2680943050886519E-2</v>
      </c>
      <c r="AE29" s="19">
        <f t="shared" ca="1" si="22"/>
        <v>-0.16923085182107644</v>
      </c>
      <c r="AF29" s="19">
        <f t="shared" ca="1" si="22"/>
        <v>3.5775433121053773E-2</v>
      </c>
      <c r="AG29" s="19">
        <f t="shared" ca="1" si="22"/>
        <v>1.3156307533221376E-2</v>
      </c>
      <c r="AH29" s="19">
        <f t="shared" ca="1" si="22"/>
        <v>8.9410282423865603E-2</v>
      </c>
      <c r="AI29" s="19">
        <f t="shared" ca="1" si="22"/>
        <v>0.14393058593541871</v>
      </c>
      <c r="AJ29" s="19">
        <f t="shared" ca="1" si="22"/>
        <v>3.6433480793580234E-2</v>
      </c>
      <c r="AK29" s="19">
        <f t="shared" ca="1" si="22"/>
        <v>-0.24789060876486599</v>
      </c>
      <c r="AL29" s="19">
        <f t="shared" ca="1" si="22"/>
        <v>0.16027554143925848</v>
      </c>
      <c r="AM29" s="19">
        <f t="shared" ca="1" si="22"/>
        <v>-6.8265928440468401E-2</v>
      </c>
      <c r="AN29" s="19">
        <f t="shared" ca="1" si="22"/>
        <v>-0.16622587987227094</v>
      </c>
      <c r="AO29" s="19">
        <f t="shared" ca="1" si="22"/>
        <v>3.4234379207282686E-2</v>
      </c>
      <c r="AP29" s="19">
        <f t="shared" ca="1" si="22"/>
        <v>0.25939890386709652</v>
      </c>
      <c r="AQ29" s="19">
        <f t="shared" ca="1" si="22"/>
        <v>6.2510532749242551E-2</v>
      </c>
      <c r="AR29" s="19">
        <f t="shared" ca="1" si="22"/>
        <v>8.9405916356396109E-2</v>
      </c>
      <c r="AS29" s="19">
        <f t="shared" ca="1" si="22"/>
        <v>3.8414983504258246E-2</v>
      </c>
      <c r="AT29" s="19">
        <f t="shared" ca="1" si="22"/>
        <v>-2.837444438126463E-2</v>
      </c>
      <c r="AU29" s="19">
        <f t="shared" ca="1" si="22"/>
        <v>-5.5306605100786534E-2</v>
      </c>
      <c r="AV29" s="19">
        <f t="shared" ca="1" si="22"/>
        <v>-7.7512099604655466E-2</v>
      </c>
      <c r="AW29" s="19">
        <f t="shared" ca="1" si="22"/>
        <v>-0.20771671905918487</v>
      </c>
      <c r="AX29" s="19">
        <f t="shared" ca="1" si="22"/>
        <v>-2.2798037912906008E-2</v>
      </c>
      <c r="AY29" s="19">
        <f t="shared" ca="1" si="22"/>
        <v>2.6588410750515146E-2</v>
      </c>
      <c r="AZ29" s="19">
        <f t="shared" ca="1" si="22"/>
        <v>-5.7876841397270742E-2</v>
      </c>
      <c r="BA29" s="19">
        <f t="shared" ca="1" si="22"/>
        <v>7.8629717389311737E-2</v>
      </c>
      <c r="BB29" s="19">
        <f t="shared" ca="1" si="22"/>
        <v>-0.12227715841404743</v>
      </c>
      <c r="BC29" s="19">
        <f t="shared" ca="1" si="22"/>
        <v>-0.15370730667873378</v>
      </c>
      <c r="BD29" s="19">
        <f t="shared" ca="1" si="22"/>
        <v>-7.1795486028667144E-2</v>
      </c>
      <c r="BE29" s="19">
        <f t="shared" ca="1" si="22"/>
        <v>6.3376789140944106E-2</v>
      </c>
      <c r="BF29" s="19">
        <f t="shared" ca="1" si="22"/>
        <v>-6.5988067018892278E-3</v>
      </c>
      <c r="BG29" s="19">
        <f t="shared" ca="1" si="22"/>
        <v>3.8829403148640924E-2</v>
      </c>
      <c r="BH29" s="19">
        <f t="shared" ca="1" si="22"/>
        <v>5.8557916569696347E-2</v>
      </c>
      <c r="BI29" s="19">
        <f t="shared" ca="1" si="22"/>
        <v>7.0919911737920577E-3</v>
      </c>
      <c r="BJ29" s="19">
        <f t="shared" ca="1" si="22"/>
        <v>-0.12390528597312174</v>
      </c>
      <c r="BK29" s="19">
        <f t="shared" ca="1" si="22"/>
        <v>-7.3603313255839728E-2</v>
      </c>
      <c r="BL29" s="19">
        <f t="shared" ca="1" si="22"/>
        <v>-0.10677532551780076</v>
      </c>
      <c r="BM29" s="19">
        <f t="shared" ca="1" si="22"/>
        <v>5.4758918976731945E-3</v>
      </c>
      <c r="BN29" s="19">
        <f t="shared" ca="1" si="22"/>
        <v>-7.8275869196822487E-2</v>
      </c>
      <c r="BO29" s="19">
        <f t="shared" ca="1" si="22"/>
        <v>-4.4193036868781779E-3</v>
      </c>
      <c r="BP29" s="19">
        <f t="shared" ca="1" si="22"/>
        <v>-0.10918780889396239</v>
      </c>
      <c r="BQ29" s="19">
        <f t="shared" ca="1" si="22"/>
        <v>-4.8565833724690755E-2</v>
      </c>
      <c r="BR29" s="19">
        <f t="shared" ca="1" si="22"/>
        <v>-9.4771456809632837E-2</v>
      </c>
      <c r="BS29" s="19">
        <f t="shared" ca="1" si="22"/>
        <v>-0.10346036356820608</v>
      </c>
      <c r="BT29" s="19">
        <f t="shared" ca="1" si="22"/>
        <v>0.23180455608064757</v>
      </c>
      <c r="BU29" s="19">
        <f t="shared" ca="1" si="22"/>
        <v>-4.9015423549921423E-2</v>
      </c>
      <c r="BV29" s="19">
        <f t="shared" ca="1" si="22"/>
        <v>0.14369860625160086</v>
      </c>
      <c r="BW29" s="19">
        <f t="shared" ca="1" si="22"/>
        <v>-3.0843500677055137E-2</v>
      </c>
      <c r="BX29" s="19">
        <f t="shared" ca="1" si="22"/>
        <v>-0.18537564350903168</v>
      </c>
      <c r="BY29" s="19">
        <f t="shared" ca="1" si="22"/>
        <v>6.126377215509602E-3</v>
      </c>
      <c r="BZ29" s="19">
        <f t="shared" ca="1" si="22"/>
        <v>9.3849855777913854E-2</v>
      </c>
      <c r="CA29" s="19">
        <f t="shared" ca="1" si="22"/>
        <v>8.3813686708317115E-3</v>
      </c>
      <c r="CB29" s="19">
        <f t="shared" ca="1" si="22"/>
        <v>5.144161999762617E-2</v>
      </c>
      <c r="CC29" s="19">
        <f t="shared" ca="1" si="22"/>
        <v>-8.315510795592633E-2</v>
      </c>
      <c r="CD29" s="19">
        <f t="shared" ca="1" si="23"/>
        <v>0.21705225631558861</v>
      </c>
      <c r="CE29" s="19">
        <f t="shared" ca="1" si="23"/>
        <v>-5.0932976049388401E-2</v>
      </c>
      <c r="CF29" s="19">
        <f t="shared" ca="1" si="23"/>
        <v>6.6828851133280964E-2</v>
      </c>
      <c r="CG29" s="19">
        <f t="shared" ca="1" si="23"/>
        <v>-2.147878648606745E-2</v>
      </c>
      <c r="CH29" s="19">
        <f t="shared" ca="1" si="23"/>
        <v>7.8203998576606606E-2</v>
      </c>
      <c r="CI29" s="19">
        <f t="shared" ca="1" si="23"/>
        <v>7.4954972553135088E-2</v>
      </c>
      <c r="CJ29" s="19">
        <f t="shared" ca="1" si="23"/>
        <v>-7.8678936763062715E-2</v>
      </c>
      <c r="CK29" s="19">
        <f t="shared" ca="1" si="23"/>
        <v>-0.11155799660569746</v>
      </c>
      <c r="CL29" s="19">
        <f t="shared" ca="1" si="23"/>
        <v>-2.8769402484487755E-2</v>
      </c>
      <c r="CM29" s="19">
        <f t="shared" ca="1" si="23"/>
        <v>3.1492536316315489E-2</v>
      </c>
      <c r="CN29" s="19">
        <f t="shared" ca="1" si="23"/>
        <v>-8.3366928877825028E-2</v>
      </c>
      <c r="CO29" s="19">
        <f t="shared" ca="1" si="23"/>
        <v>-0.18926591185004335</v>
      </c>
      <c r="CP29" s="19">
        <f t="shared" ca="1" si="23"/>
        <v>6.5089209266685532E-3</v>
      </c>
      <c r="CQ29" s="19">
        <f t="shared" ca="1" si="23"/>
        <v>5.4144051148669749E-2</v>
      </c>
      <c r="CR29" s="19">
        <f t="shared" ca="1" si="23"/>
        <v>5.5597483049739438E-2</v>
      </c>
      <c r="CS29" s="19">
        <f t="shared" ca="1" si="23"/>
        <v>-3.4136027070045871E-2</v>
      </c>
      <c r="CT29" s="19">
        <f t="shared" ca="1" si="23"/>
        <v>-5.2578028623049607E-3</v>
      </c>
      <c r="CU29" s="19">
        <f t="shared" ca="1" si="23"/>
        <v>0.23269783890193108</v>
      </c>
      <c r="CV29" s="19">
        <f t="shared" ca="1" si="23"/>
        <v>-1.6684375915620536E-2</v>
      </c>
      <c r="CW29" s="19">
        <f t="shared" ca="1" si="23"/>
        <v>3.0479299214855428E-3</v>
      </c>
      <c r="CX29" s="19">
        <f t="shared" ca="1" si="23"/>
        <v>0.1401032528686314</v>
      </c>
      <c r="CY29" s="19">
        <f t="shared" ca="1" si="23"/>
        <v>0.22844459256439487</v>
      </c>
      <c r="CZ29" s="19">
        <f t="shared" ca="1" si="23"/>
        <v>-0.21136469315826065</v>
      </c>
      <c r="DA29" s="19">
        <f t="shared" ca="1" si="23"/>
        <v>4.2351414151977598E-4</v>
      </c>
    </row>
    <row r="31" spans="1:105">
      <c r="A31" t="s">
        <v>33</v>
      </c>
    </row>
    <row r="32" spans="1:105">
      <c r="D32" t="s">
        <v>30</v>
      </c>
    </row>
    <row r="33" spans="1:105">
      <c r="D33" s="18"/>
      <c r="E33">
        <v>0</v>
      </c>
      <c r="F33">
        <v>0.01</v>
      </c>
      <c r="G33">
        <f>+F33+$B$1</f>
        <v>0.02</v>
      </c>
      <c r="H33">
        <f t="shared" ref="H33" si="24">+G33+$B$1</f>
        <v>0.03</v>
      </c>
      <c r="I33">
        <f t="shared" ref="I33" si="25">+H33+$B$1</f>
        <v>0.04</v>
      </c>
      <c r="J33">
        <f t="shared" ref="J33" si="26">+I33+$B$1</f>
        <v>0.05</v>
      </c>
      <c r="K33">
        <f t="shared" ref="K33" si="27">+J33+$B$1</f>
        <v>6.0000000000000005E-2</v>
      </c>
      <c r="L33">
        <f t="shared" ref="L33" si="28">+K33+$B$1</f>
        <v>7.0000000000000007E-2</v>
      </c>
      <c r="M33">
        <f t="shared" ref="M33" si="29">+L33+$B$1</f>
        <v>0.08</v>
      </c>
      <c r="N33">
        <f t="shared" ref="N33" si="30">+M33+$B$1</f>
        <v>0.09</v>
      </c>
      <c r="O33">
        <f t="shared" ref="O33" si="31">+N33+$B$1</f>
        <v>9.9999999999999992E-2</v>
      </c>
      <c r="P33">
        <f t="shared" ref="P33" si="32">+O33+$B$1</f>
        <v>0.10999999999999999</v>
      </c>
      <c r="Q33">
        <f t="shared" ref="Q33" si="33">+P33+$B$1</f>
        <v>0.11999999999999998</v>
      </c>
      <c r="R33">
        <f t="shared" ref="R33" si="34">+Q33+$B$1</f>
        <v>0.12999999999999998</v>
      </c>
      <c r="S33">
        <f t="shared" ref="S33" si="35">+R33+$B$1</f>
        <v>0.13999999999999999</v>
      </c>
      <c r="T33">
        <f t="shared" ref="T33" si="36">+S33+$B$1</f>
        <v>0.15</v>
      </c>
      <c r="U33">
        <f t="shared" ref="U33" si="37">+T33+$B$1</f>
        <v>0.16</v>
      </c>
      <c r="V33">
        <f t="shared" ref="V33" si="38">+U33+$B$1</f>
        <v>0.17</v>
      </c>
      <c r="W33">
        <f t="shared" ref="W33" si="39">+V33+$B$1</f>
        <v>0.18000000000000002</v>
      </c>
      <c r="X33">
        <f t="shared" ref="X33" si="40">+W33+$B$1</f>
        <v>0.19000000000000003</v>
      </c>
      <c r="Y33">
        <f t="shared" ref="Y33" si="41">+X33+$B$1</f>
        <v>0.20000000000000004</v>
      </c>
      <c r="Z33">
        <f t="shared" ref="Z33" si="42">+Y33+$B$1</f>
        <v>0.21000000000000005</v>
      </c>
      <c r="AA33">
        <f t="shared" ref="AA33" si="43">+Z33+$B$1</f>
        <v>0.22000000000000006</v>
      </c>
      <c r="AB33">
        <f t="shared" ref="AB33" si="44">+AA33+$B$1</f>
        <v>0.23000000000000007</v>
      </c>
      <c r="AC33">
        <f t="shared" ref="AC33" si="45">+AB33+$B$1</f>
        <v>0.24000000000000007</v>
      </c>
      <c r="AD33">
        <f t="shared" ref="AD33" si="46">+AC33+$B$1</f>
        <v>0.25000000000000006</v>
      </c>
      <c r="AE33">
        <f t="shared" ref="AE33" si="47">+AD33+$B$1</f>
        <v>0.26000000000000006</v>
      </c>
      <c r="AF33">
        <f t="shared" ref="AF33" si="48">+AE33+$B$1</f>
        <v>0.27000000000000007</v>
      </c>
      <c r="AG33">
        <f t="shared" ref="AG33" si="49">+AF33+$B$1</f>
        <v>0.28000000000000008</v>
      </c>
      <c r="AH33">
        <f t="shared" ref="AH33" si="50">+AG33+$B$1</f>
        <v>0.29000000000000009</v>
      </c>
      <c r="AI33">
        <f t="shared" ref="AI33" si="51">+AH33+$B$1</f>
        <v>0.3000000000000001</v>
      </c>
      <c r="AJ33">
        <f t="shared" ref="AJ33" si="52">+AI33+$B$1</f>
        <v>0.31000000000000011</v>
      </c>
      <c r="AK33">
        <f t="shared" ref="AK33" si="53">+AJ33+$B$1</f>
        <v>0.32000000000000012</v>
      </c>
      <c r="AL33">
        <f t="shared" ref="AL33" si="54">+AK33+$B$1</f>
        <v>0.33000000000000013</v>
      </c>
      <c r="AM33">
        <f t="shared" ref="AM33" si="55">+AL33+$B$1</f>
        <v>0.34000000000000014</v>
      </c>
      <c r="AN33">
        <f t="shared" ref="AN33" si="56">+AM33+$B$1</f>
        <v>0.35000000000000014</v>
      </c>
      <c r="AO33">
        <f t="shared" ref="AO33" si="57">+AN33+$B$1</f>
        <v>0.36000000000000015</v>
      </c>
      <c r="AP33">
        <f t="shared" ref="AP33" si="58">+AO33+$B$1</f>
        <v>0.37000000000000016</v>
      </c>
      <c r="AQ33">
        <f t="shared" ref="AQ33" si="59">+AP33+$B$1</f>
        <v>0.38000000000000017</v>
      </c>
      <c r="AR33">
        <f t="shared" ref="AR33" si="60">+AQ33+$B$1</f>
        <v>0.39000000000000018</v>
      </c>
      <c r="AS33">
        <f t="shared" ref="AS33" si="61">+AR33+$B$1</f>
        <v>0.40000000000000019</v>
      </c>
      <c r="AT33">
        <f t="shared" ref="AT33" si="62">+AS33+$B$1</f>
        <v>0.4100000000000002</v>
      </c>
      <c r="AU33">
        <f t="shared" ref="AU33" si="63">+AT33+$B$1</f>
        <v>0.42000000000000021</v>
      </c>
      <c r="AV33">
        <f t="shared" ref="AV33" si="64">+AU33+$B$1</f>
        <v>0.43000000000000022</v>
      </c>
      <c r="AW33">
        <f t="shared" ref="AW33" si="65">+AV33+$B$1</f>
        <v>0.44000000000000022</v>
      </c>
      <c r="AX33">
        <f t="shared" ref="AX33" si="66">+AW33+$B$1</f>
        <v>0.45000000000000023</v>
      </c>
      <c r="AY33">
        <f t="shared" ref="AY33" si="67">+AX33+$B$1</f>
        <v>0.46000000000000024</v>
      </c>
      <c r="AZ33">
        <f t="shared" ref="AZ33" si="68">+AY33+$B$1</f>
        <v>0.47000000000000025</v>
      </c>
      <c r="BA33">
        <f t="shared" ref="BA33" si="69">+AZ33+$B$1</f>
        <v>0.48000000000000026</v>
      </c>
      <c r="BB33">
        <f t="shared" ref="BB33" si="70">+BA33+$B$1</f>
        <v>0.49000000000000027</v>
      </c>
      <c r="BC33">
        <f t="shared" ref="BC33" si="71">+BB33+$B$1</f>
        <v>0.50000000000000022</v>
      </c>
      <c r="BD33">
        <f t="shared" ref="BD33" si="72">+BC33+$B$1</f>
        <v>0.51000000000000023</v>
      </c>
      <c r="BE33">
        <f t="shared" ref="BE33" si="73">+BD33+$B$1</f>
        <v>0.52000000000000024</v>
      </c>
      <c r="BF33">
        <f t="shared" ref="BF33" si="74">+BE33+$B$1</f>
        <v>0.53000000000000025</v>
      </c>
      <c r="BG33">
        <f t="shared" ref="BG33" si="75">+BF33+$B$1</f>
        <v>0.54000000000000026</v>
      </c>
      <c r="BH33">
        <f t="shared" ref="BH33" si="76">+BG33+$B$1</f>
        <v>0.55000000000000027</v>
      </c>
      <c r="BI33">
        <f t="shared" ref="BI33" si="77">+BH33+$B$1</f>
        <v>0.56000000000000028</v>
      </c>
      <c r="BJ33">
        <f t="shared" ref="BJ33" si="78">+BI33+$B$1</f>
        <v>0.57000000000000028</v>
      </c>
      <c r="BK33">
        <f t="shared" ref="BK33" si="79">+BJ33+$B$1</f>
        <v>0.58000000000000029</v>
      </c>
      <c r="BL33">
        <f t="shared" ref="BL33" si="80">+BK33+$B$1</f>
        <v>0.5900000000000003</v>
      </c>
      <c r="BM33">
        <f t="shared" ref="BM33" si="81">+BL33+$B$1</f>
        <v>0.60000000000000031</v>
      </c>
      <c r="BN33">
        <f t="shared" ref="BN33" si="82">+BM33+$B$1</f>
        <v>0.61000000000000032</v>
      </c>
      <c r="BO33">
        <f t="shared" ref="BO33" si="83">+BN33+$B$1</f>
        <v>0.62000000000000033</v>
      </c>
      <c r="BP33">
        <f t="shared" ref="BP33" si="84">+BO33+$B$1</f>
        <v>0.63000000000000034</v>
      </c>
      <c r="BQ33">
        <f t="shared" ref="BQ33" si="85">+BP33+$B$1</f>
        <v>0.64000000000000035</v>
      </c>
      <c r="BR33">
        <f>+BQ33+$B$1</f>
        <v>0.65000000000000036</v>
      </c>
      <c r="BS33">
        <f t="shared" ref="BS33" si="86">+BR33+$B$1</f>
        <v>0.66000000000000036</v>
      </c>
      <c r="BT33">
        <f t="shared" ref="BT33" si="87">+BS33+$B$1</f>
        <v>0.67000000000000037</v>
      </c>
      <c r="BU33">
        <f t="shared" ref="BU33" si="88">+BT33+$B$1</f>
        <v>0.68000000000000038</v>
      </c>
      <c r="BV33">
        <f t="shared" ref="BV33" si="89">+BU33+$B$1</f>
        <v>0.69000000000000039</v>
      </c>
      <c r="BW33">
        <f t="shared" ref="BW33" si="90">+BV33+$B$1</f>
        <v>0.7000000000000004</v>
      </c>
      <c r="BX33">
        <f t="shared" ref="BX33" si="91">+BW33+$B$1</f>
        <v>0.71000000000000041</v>
      </c>
      <c r="BY33">
        <f t="shared" ref="BY33" si="92">+BX33+$B$1</f>
        <v>0.72000000000000042</v>
      </c>
      <c r="BZ33">
        <f t="shared" ref="BZ33" si="93">+BY33+$B$1</f>
        <v>0.73000000000000043</v>
      </c>
      <c r="CA33">
        <f t="shared" ref="CA33" si="94">+BZ33+$B$1</f>
        <v>0.74000000000000044</v>
      </c>
      <c r="CB33">
        <f t="shared" ref="CB33" si="95">+CA33+$B$1</f>
        <v>0.75000000000000044</v>
      </c>
      <c r="CC33">
        <f t="shared" ref="CC33" si="96">+CB33+$B$1</f>
        <v>0.76000000000000045</v>
      </c>
      <c r="CD33">
        <f t="shared" ref="CD33" si="97">+CC33+$B$1</f>
        <v>0.77000000000000046</v>
      </c>
      <c r="CE33">
        <f t="shared" ref="CE33" si="98">+CD33+$B$1</f>
        <v>0.78000000000000047</v>
      </c>
      <c r="CF33">
        <f>+CE33+$B$1</f>
        <v>0.79000000000000048</v>
      </c>
      <c r="CG33">
        <f t="shared" ref="CG33" si="99">+CF33+$B$1</f>
        <v>0.80000000000000049</v>
      </c>
      <c r="CH33">
        <f t="shared" ref="CH33" si="100">+CG33+$B$1</f>
        <v>0.8100000000000005</v>
      </c>
      <c r="CI33">
        <f t="shared" ref="CI33" si="101">+CH33+$B$1</f>
        <v>0.82000000000000051</v>
      </c>
      <c r="CJ33">
        <f t="shared" ref="CJ33" si="102">+CI33+$B$1</f>
        <v>0.83000000000000052</v>
      </c>
      <c r="CK33">
        <f t="shared" ref="CK33" si="103">+CJ33+$B$1</f>
        <v>0.84000000000000052</v>
      </c>
      <c r="CL33">
        <f t="shared" ref="CL33" si="104">+CK33+$B$1</f>
        <v>0.85000000000000053</v>
      </c>
      <c r="CM33">
        <f t="shared" ref="CM33" si="105">+CL33+$B$1</f>
        <v>0.86000000000000054</v>
      </c>
      <c r="CN33">
        <f>+CM33+$B$1</f>
        <v>0.87000000000000055</v>
      </c>
      <c r="CO33">
        <f t="shared" ref="CO33" si="106">+CN33+$B$1</f>
        <v>0.88000000000000056</v>
      </c>
      <c r="CP33">
        <f t="shared" ref="CP33" si="107">+CO33+$B$1</f>
        <v>0.89000000000000057</v>
      </c>
      <c r="CQ33">
        <f t="shared" ref="CQ33" si="108">+CP33+$B$1</f>
        <v>0.90000000000000058</v>
      </c>
      <c r="CR33">
        <f t="shared" ref="CR33" si="109">+CQ33+$B$1</f>
        <v>0.91000000000000059</v>
      </c>
      <c r="CS33">
        <f t="shared" ref="CS33" si="110">+CR33+$B$1</f>
        <v>0.9200000000000006</v>
      </c>
      <c r="CT33">
        <f t="shared" ref="CT33" si="111">+CS33+$B$1</f>
        <v>0.9300000000000006</v>
      </c>
      <c r="CU33">
        <f t="shared" ref="CU33" si="112">+CT33+$B$1</f>
        <v>0.94000000000000061</v>
      </c>
      <c r="CV33">
        <f>+CU33+$B$1</f>
        <v>0.95000000000000062</v>
      </c>
      <c r="CW33">
        <f t="shared" ref="CW33" si="113">+CV33+$B$1</f>
        <v>0.96000000000000063</v>
      </c>
      <c r="CX33">
        <f t="shared" ref="CX33" si="114">+CW33+$B$1</f>
        <v>0.97000000000000064</v>
      </c>
      <c r="CY33">
        <f t="shared" ref="CY33" si="115">+CX33+$B$1</f>
        <v>0.98000000000000065</v>
      </c>
      <c r="CZ33">
        <f t="shared" ref="CZ33" si="116">+CY33+$B$1</f>
        <v>0.99000000000000066</v>
      </c>
      <c r="DA33">
        <f t="shared" ref="DA33" si="117">+CZ33+$B$1</f>
        <v>1.0000000000000007</v>
      </c>
    </row>
    <row r="34" spans="1:105">
      <c r="A34" t="s">
        <v>1</v>
      </c>
      <c r="B34" s="2">
        <f>+FB!L24</f>
        <v>258.67999300000002</v>
      </c>
      <c r="D34">
        <v>1</v>
      </c>
      <c r="E34" s="2">
        <f>+B34</f>
        <v>258.67999300000002</v>
      </c>
      <c r="F34" s="19">
        <f ca="1">+E34+E34*$B$35*$B$1+E34*$B$36*F20</f>
        <v>258.73812225680859</v>
      </c>
      <c r="G34" s="19">
        <f t="shared" ref="G34:BR35" ca="1" si="118">+F34+F34*$B$35*$B$1+F34*$B$36*G20</f>
        <v>260.22449361510559</v>
      </c>
      <c r="H34" s="19">
        <f t="shared" ca="1" si="118"/>
        <v>259.44403076145397</v>
      </c>
      <c r="I34" s="19">
        <f t="shared" ca="1" si="118"/>
        <v>259.78916915574121</v>
      </c>
      <c r="J34" s="19">
        <f t="shared" ca="1" si="118"/>
        <v>260.05611667859432</v>
      </c>
      <c r="K34" s="19">
        <f t="shared" ca="1" si="118"/>
        <v>259.2685543572702</v>
      </c>
      <c r="L34" s="19">
        <f t="shared" ca="1" si="118"/>
        <v>259.38831826581668</v>
      </c>
      <c r="M34" s="19">
        <f t="shared" ca="1" si="118"/>
        <v>258.40217498572815</v>
      </c>
      <c r="N34" s="19">
        <f t="shared" ca="1" si="118"/>
        <v>257.32133553322643</v>
      </c>
      <c r="O34" s="19">
        <f t="shared" ca="1" si="118"/>
        <v>256.1558178829585</v>
      </c>
      <c r="P34" s="19">
        <f t="shared" ca="1" si="118"/>
        <v>255.98886922739413</v>
      </c>
      <c r="Q34" s="19">
        <f t="shared" ca="1" si="118"/>
        <v>255.81998069069388</v>
      </c>
      <c r="R34" s="19">
        <f t="shared" ca="1" si="118"/>
        <v>257.75628629051135</v>
      </c>
      <c r="S34" s="19">
        <f t="shared" ca="1" si="118"/>
        <v>256.32022019399614</v>
      </c>
      <c r="T34" s="19">
        <f t="shared" ca="1" si="118"/>
        <v>256.80028064294618</v>
      </c>
      <c r="U34" s="19">
        <f t="shared" ca="1" si="118"/>
        <v>256.22341818356057</v>
      </c>
      <c r="V34" s="19">
        <f t="shared" ca="1" si="118"/>
        <v>256.89497279806631</v>
      </c>
      <c r="W34" s="19">
        <f t="shared" ca="1" si="118"/>
        <v>256.18315091822018</v>
      </c>
      <c r="X34" s="19">
        <f t="shared" ca="1" si="118"/>
        <v>256.57037101163166</v>
      </c>
      <c r="Y34" s="19">
        <f t="shared" ca="1" si="118"/>
        <v>255.40259740334031</v>
      </c>
      <c r="Z34" s="19">
        <f t="shared" ca="1" si="118"/>
        <v>256.67224085643954</v>
      </c>
      <c r="AA34" s="19">
        <f t="shared" ca="1" si="118"/>
        <v>255.78934446862834</v>
      </c>
      <c r="AB34" s="19">
        <f t="shared" ca="1" si="118"/>
        <v>255.69008084347089</v>
      </c>
      <c r="AC34" s="19">
        <f t="shared" ca="1" si="118"/>
        <v>257.29056154533072</v>
      </c>
      <c r="AD34" s="19">
        <f t="shared" ca="1" si="118"/>
        <v>257.56270119612128</v>
      </c>
      <c r="AE34" s="19">
        <f t="shared" ca="1" si="118"/>
        <v>257.42663347790489</v>
      </c>
      <c r="AF34" s="19">
        <f t="shared" ca="1" si="118"/>
        <v>257.89491212757042</v>
      </c>
      <c r="AG34" s="19">
        <f t="shared" ca="1" si="118"/>
        <v>257.73015376095071</v>
      </c>
      <c r="AH34" s="19">
        <f t="shared" ca="1" si="118"/>
        <v>257.84718765037718</v>
      </c>
      <c r="AI34" s="19">
        <f t="shared" ca="1" si="118"/>
        <v>258.08722169154044</v>
      </c>
      <c r="AJ34" s="19">
        <f t="shared" ca="1" si="118"/>
        <v>257.9507174678443</v>
      </c>
      <c r="AK34" s="19">
        <f t="shared" ca="1" si="118"/>
        <v>258.25245729929134</v>
      </c>
      <c r="AL34" s="19">
        <f t="shared" ca="1" si="118"/>
        <v>258.87420975389949</v>
      </c>
      <c r="AM34" s="19">
        <f t="shared" ca="1" si="118"/>
        <v>259.22760737426154</v>
      </c>
      <c r="AN34" s="19">
        <f t="shared" ca="1" si="118"/>
        <v>258.71050227719758</v>
      </c>
      <c r="AO34" s="19">
        <f t="shared" ca="1" si="118"/>
        <v>257.81544604612697</v>
      </c>
      <c r="AP34" s="19">
        <f t="shared" ca="1" si="118"/>
        <v>258.01340169541504</v>
      </c>
      <c r="AQ34" s="19">
        <f t="shared" ca="1" si="118"/>
        <v>257.30461904416563</v>
      </c>
      <c r="AR34" s="19">
        <f t="shared" ca="1" si="118"/>
        <v>257.55571048191553</v>
      </c>
      <c r="AS34" s="19">
        <f t="shared" ca="1" si="118"/>
        <v>256.92150211268898</v>
      </c>
      <c r="AT34" s="19">
        <f t="shared" ca="1" si="118"/>
        <v>255.80252051813758</v>
      </c>
      <c r="AU34" s="19">
        <f t="shared" ca="1" si="118"/>
        <v>256.38026321498069</v>
      </c>
      <c r="AV34" s="19">
        <f t="shared" ca="1" si="118"/>
        <v>256.57353715288025</v>
      </c>
      <c r="AW34" s="19">
        <f t="shared" ca="1" si="118"/>
        <v>256.88426922647216</v>
      </c>
      <c r="AX34" s="19">
        <f t="shared" ca="1" si="118"/>
        <v>256.55706431062322</v>
      </c>
      <c r="AY34" s="19">
        <f t="shared" ca="1" si="118"/>
        <v>256.94824025842547</v>
      </c>
      <c r="AZ34" s="19">
        <f t="shared" ca="1" si="118"/>
        <v>257.46880792976106</v>
      </c>
      <c r="BA34" s="19">
        <f t="shared" ca="1" si="118"/>
        <v>258.52212798887837</v>
      </c>
      <c r="BB34" s="19">
        <f t="shared" ca="1" si="118"/>
        <v>258.8051069057795</v>
      </c>
      <c r="BC34" s="19">
        <f t="shared" ca="1" si="118"/>
        <v>259.7157953471006</v>
      </c>
      <c r="BD34" s="19">
        <f t="shared" ca="1" si="118"/>
        <v>259.65631521057298</v>
      </c>
      <c r="BE34" s="19">
        <f t="shared" ca="1" si="118"/>
        <v>259.8473584896945</v>
      </c>
      <c r="BF34" s="19">
        <f t="shared" ca="1" si="118"/>
        <v>258.35222576114785</v>
      </c>
      <c r="BG34" s="19">
        <f t="shared" ca="1" si="118"/>
        <v>258.4254345233536</v>
      </c>
      <c r="BH34" s="19">
        <f t="shared" ca="1" si="118"/>
        <v>259.18803642441799</v>
      </c>
      <c r="BI34" s="19">
        <f t="shared" ca="1" si="118"/>
        <v>258.53686973455871</v>
      </c>
      <c r="BJ34" s="19">
        <f t="shared" ca="1" si="118"/>
        <v>257.3126631254413</v>
      </c>
      <c r="BK34" s="19">
        <f t="shared" ca="1" si="118"/>
        <v>257.1347524214591</v>
      </c>
      <c r="BL34" s="19">
        <f t="shared" ca="1" si="118"/>
        <v>256.98698018210092</v>
      </c>
      <c r="BM34" s="19">
        <f t="shared" ca="1" si="118"/>
        <v>256.04531493645959</v>
      </c>
      <c r="BN34" s="19">
        <f t="shared" ca="1" si="118"/>
        <v>255.13594300899774</v>
      </c>
      <c r="BO34" s="19">
        <f t="shared" ca="1" si="118"/>
        <v>254.2462937732727</v>
      </c>
      <c r="BP34" s="19">
        <f t="shared" ca="1" si="118"/>
        <v>254.17692661953831</v>
      </c>
      <c r="BQ34" s="19">
        <f t="shared" ca="1" si="118"/>
        <v>254.13218935204463</v>
      </c>
      <c r="BR34" s="19">
        <f t="shared" ca="1" si="118"/>
        <v>254.58365064902571</v>
      </c>
      <c r="BS34" s="19">
        <f t="shared" ref="BS34:DA38" ca="1" si="119">+BR34+BR34*$B$35*$B$1+BR34*$B$36*BS20</f>
        <v>254.13545136271267</v>
      </c>
      <c r="BT34" s="19">
        <f t="shared" ca="1" si="119"/>
        <v>256.08789570339871</v>
      </c>
      <c r="BU34" s="19">
        <f t="shared" ca="1" si="119"/>
        <v>257.1024703369979</v>
      </c>
      <c r="BV34" s="19">
        <f t="shared" ca="1" si="119"/>
        <v>255.44932621961951</v>
      </c>
      <c r="BW34" s="19">
        <f t="shared" ca="1" si="119"/>
        <v>256.02173286369879</v>
      </c>
      <c r="BX34" s="19">
        <f t="shared" ca="1" si="119"/>
        <v>256.83011887832032</v>
      </c>
      <c r="BY34" s="19">
        <f t="shared" ca="1" si="119"/>
        <v>256.49330790361859</v>
      </c>
      <c r="BZ34" s="19">
        <f t="shared" ca="1" si="119"/>
        <v>257.09738510004405</v>
      </c>
      <c r="CA34" s="19">
        <f t="shared" ca="1" si="119"/>
        <v>258.43062094855577</v>
      </c>
      <c r="CB34" s="19">
        <f t="shared" ca="1" si="119"/>
        <v>258.29427313968165</v>
      </c>
      <c r="CC34" s="19">
        <f t="shared" ca="1" si="119"/>
        <v>257.84871898881255</v>
      </c>
      <c r="CD34" s="19">
        <f t="shared" ca="1" si="119"/>
        <v>257.9440663653919</v>
      </c>
      <c r="CE34" s="19">
        <f t="shared" ca="1" si="119"/>
        <v>258.3408026848395</v>
      </c>
      <c r="CF34" s="19">
        <f t="shared" ca="1" si="119"/>
        <v>258.79514421884477</v>
      </c>
      <c r="CG34" s="19">
        <f t="shared" ca="1" si="119"/>
        <v>259.70796898747369</v>
      </c>
      <c r="CH34" s="19">
        <f t="shared" ca="1" si="119"/>
        <v>258.99843988558558</v>
      </c>
      <c r="CI34" s="19">
        <f t="shared" ca="1" si="119"/>
        <v>257.74650760854541</v>
      </c>
      <c r="CJ34" s="19">
        <f t="shared" ca="1" si="119"/>
        <v>257.62244008904401</v>
      </c>
      <c r="CK34" s="19">
        <f t="shared" ca="1" si="119"/>
        <v>256.42331953896348</v>
      </c>
      <c r="CL34" s="19">
        <f t="shared" ca="1" si="119"/>
        <v>256.08815875594854</v>
      </c>
      <c r="CM34" s="19">
        <f t="shared" ca="1" si="119"/>
        <v>256.03009533997636</v>
      </c>
      <c r="CN34" s="19">
        <f t="shared" ca="1" si="119"/>
        <v>256.51632444780114</v>
      </c>
      <c r="CO34" s="19">
        <f t="shared" ca="1" si="119"/>
        <v>255.21898326586202</v>
      </c>
      <c r="CP34" s="19">
        <f t="shared" ca="1" si="119"/>
        <v>256.34153300107653</v>
      </c>
      <c r="CQ34" s="19">
        <f t="shared" ca="1" si="119"/>
        <v>255.79324730883519</v>
      </c>
      <c r="CR34" s="19">
        <f t="shared" ca="1" si="119"/>
        <v>255.92247513841062</v>
      </c>
      <c r="CS34" s="19">
        <f t="shared" ca="1" si="119"/>
        <v>257.27600917959336</v>
      </c>
      <c r="CT34" s="19">
        <f t="shared" ca="1" si="119"/>
        <v>257.5058101307564</v>
      </c>
      <c r="CU34" s="19">
        <f t="shared" ca="1" si="119"/>
        <v>258.18146341771126</v>
      </c>
      <c r="CV34" s="19">
        <f t="shared" ca="1" si="119"/>
        <v>257.65082439286675</v>
      </c>
      <c r="CW34" s="19">
        <f t="shared" ca="1" si="119"/>
        <v>258.65169903389028</v>
      </c>
      <c r="CX34" s="19">
        <f t="shared" ca="1" si="119"/>
        <v>260.07599974088339</v>
      </c>
      <c r="CY34" s="19">
        <f t="shared" ca="1" si="119"/>
        <v>259.62418386872656</v>
      </c>
      <c r="CZ34" s="19">
        <f t="shared" ca="1" si="119"/>
        <v>258.60879438869426</v>
      </c>
      <c r="DA34" s="19">
        <f t="shared" ca="1" si="119"/>
        <v>257.98677470404249</v>
      </c>
    </row>
    <row r="35" spans="1:105">
      <c r="A35" t="s">
        <v>4</v>
      </c>
      <c r="B35" s="20">
        <f>+FB!K3</f>
        <v>1.322372812500054E-3</v>
      </c>
      <c r="D35">
        <v>2</v>
      </c>
      <c r="E35" s="2">
        <f>+E34</f>
        <v>258.67999300000002</v>
      </c>
      <c r="F35" s="19">
        <f t="shared" ref="F35:U43" ca="1" si="120">+E35+E35*$B$35*$B$1+E35*$B$36*F21</f>
        <v>258.85366880460924</v>
      </c>
      <c r="G35" s="19">
        <f t="shared" ca="1" si="120"/>
        <v>256.75213342506652</v>
      </c>
      <c r="H35" s="19">
        <f t="shared" ca="1" si="120"/>
        <v>256.61235323406146</v>
      </c>
      <c r="I35" s="19">
        <f t="shared" ca="1" si="120"/>
        <v>257.19505363201125</v>
      </c>
      <c r="J35" s="19">
        <f t="shared" ca="1" si="120"/>
        <v>257.38135369340563</v>
      </c>
      <c r="K35" s="19">
        <f t="shared" ca="1" si="120"/>
        <v>257.19752473111123</v>
      </c>
      <c r="L35" s="19">
        <f t="shared" ca="1" si="120"/>
        <v>258.27084526726242</v>
      </c>
      <c r="M35" s="19">
        <f t="shared" ca="1" si="120"/>
        <v>259.06016876320257</v>
      </c>
      <c r="N35" s="19">
        <f t="shared" ca="1" si="120"/>
        <v>257.88970059100916</v>
      </c>
      <c r="O35" s="19">
        <f t="shared" ca="1" si="120"/>
        <v>258.08806052270978</v>
      </c>
      <c r="P35" s="19">
        <f t="shared" ca="1" si="120"/>
        <v>257.25239758870373</v>
      </c>
      <c r="Q35" s="19">
        <f t="shared" ca="1" si="120"/>
        <v>257.73134633561938</v>
      </c>
      <c r="R35" s="19">
        <f t="shared" ca="1" si="120"/>
        <v>257.7917439701813</v>
      </c>
      <c r="S35" s="19">
        <f t="shared" ca="1" si="120"/>
        <v>257.76670972611254</v>
      </c>
      <c r="T35" s="19">
        <f t="shared" ca="1" si="120"/>
        <v>257.96885704762497</v>
      </c>
      <c r="U35" s="19">
        <f t="shared" ca="1" si="120"/>
        <v>257.15084211294675</v>
      </c>
      <c r="V35" s="19">
        <f t="shared" ca="1" si="118"/>
        <v>257.11805959792048</v>
      </c>
      <c r="W35" s="19">
        <f t="shared" ca="1" si="118"/>
        <v>256.79107975114209</v>
      </c>
      <c r="X35" s="19">
        <f t="shared" ca="1" si="118"/>
        <v>256.6398773340793</v>
      </c>
      <c r="Y35" s="19">
        <f t="shared" ca="1" si="118"/>
        <v>257.21218377846168</v>
      </c>
      <c r="Z35" s="19">
        <f t="shared" ca="1" si="118"/>
        <v>257.15279097885957</v>
      </c>
      <c r="AA35" s="19">
        <f t="shared" ca="1" si="118"/>
        <v>258.45435585845814</v>
      </c>
      <c r="AB35" s="19">
        <f t="shared" ca="1" si="118"/>
        <v>259.64464513740728</v>
      </c>
      <c r="AC35" s="19">
        <f t="shared" ca="1" si="118"/>
        <v>260.42419320217317</v>
      </c>
      <c r="AD35" s="19">
        <f t="shared" ca="1" si="118"/>
        <v>261.07622594554596</v>
      </c>
      <c r="AE35" s="19">
        <f t="shared" ca="1" si="118"/>
        <v>261.60854258898127</v>
      </c>
      <c r="AF35" s="19">
        <f t="shared" ca="1" si="118"/>
        <v>262.43145071329957</v>
      </c>
      <c r="AG35" s="19">
        <f t="shared" ca="1" si="118"/>
        <v>262.27236015920914</v>
      </c>
      <c r="AH35" s="19">
        <f t="shared" ca="1" si="118"/>
        <v>261.49384905340685</v>
      </c>
      <c r="AI35" s="19">
        <f t="shared" ca="1" si="118"/>
        <v>262.30428292439717</v>
      </c>
      <c r="AJ35" s="19">
        <f t="shared" ca="1" si="118"/>
        <v>264.25879571230968</v>
      </c>
      <c r="AK35" s="19">
        <f t="shared" ca="1" si="118"/>
        <v>263.45780432058478</v>
      </c>
      <c r="AL35" s="19">
        <f t="shared" ca="1" si="118"/>
        <v>262.86101440164185</v>
      </c>
      <c r="AM35" s="19">
        <f t="shared" ca="1" si="118"/>
        <v>262.47931695388661</v>
      </c>
      <c r="AN35" s="19">
        <f t="shared" ca="1" si="118"/>
        <v>262.29530068815382</v>
      </c>
      <c r="AO35" s="19">
        <f t="shared" ca="1" si="118"/>
        <v>262.53172469237091</v>
      </c>
      <c r="AP35" s="19">
        <f t="shared" ca="1" si="118"/>
        <v>262.7055940960459</v>
      </c>
      <c r="AQ35" s="19">
        <f t="shared" ca="1" si="118"/>
        <v>261.64672826168879</v>
      </c>
      <c r="AR35" s="19">
        <f t="shared" ca="1" si="118"/>
        <v>261.99183111580402</v>
      </c>
      <c r="AS35" s="19">
        <f t="shared" ca="1" si="118"/>
        <v>261.3755768257177</v>
      </c>
      <c r="AT35" s="19">
        <f t="shared" ca="1" si="118"/>
        <v>261.84162762244233</v>
      </c>
      <c r="AU35" s="19">
        <f t="shared" ca="1" si="118"/>
        <v>260.8372481158255</v>
      </c>
      <c r="AV35" s="19">
        <f t="shared" ca="1" si="118"/>
        <v>261.56058935926995</v>
      </c>
      <c r="AW35" s="19">
        <f t="shared" ca="1" si="118"/>
        <v>262.39932451154306</v>
      </c>
      <c r="AX35" s="19">
        <f t="shared" ca="1" si="118"/>
        <v>262.6482083586319</v>
      </c>
      <c r="AY35" s="19">
        <f t="shared" ca="1" si="118"/>
        <v>262.28749302812469</v>
      </c>
      <c r="AZ35" s="19">
        <f t="shared" ca="1" si="118"/>
        <v>261.27548229147612</v>
      </c>
      <c r="BA35" s="19">
        <f t="shared" ca="1" si="118"/>
        <v>261.35540646210666</v>
      </c>
      <c r="BB35" s="19">
        <f t="shared" ca="1" si="118"/>
        <v>261.84824254024846</v>
      </c>
      <c r="BC35" s="19">
        <f t="shared" ca="1" si="118"/>
        <v>261.19169128508054</v>
      </c>
      <c r="BD35" s="19">
        <f t="shared" ca="1" si="118"/>
        <v>261.28980257915771</v>
      </c>
      <c r="BE35" s="19">
        <f t="shared" ca="1" si="118"/>
        <v>261.13305636836594</v>
      </c>
      <c r="BF35" s="19">
        <f t="shared" ca="1" si="118"/>
        <v>260.34258762904676</v>
      </c>
      <c r="BG35" s="19">
        <f t="shared" ca="1" si="118"/>
        <v>261.23354042731023</v>
      </c>
      <c r="BH35" s="19">
        <f t="shared" ca="1" si="118"/>
        <v>261.01863910669459</v>
      </c>
      <c r="BI35" s="19">
        <f t="shared" ca="1" si="118"/>
        <v>260.80563416339737</v>
      </c>
      <c r="BJ35" s="19">
        <f t="shared" ca="1" si="118"/>
        <v>259.38010762450807</v>
      </c>
      <c r="BK35" s="19">
        <f t="shared" ca="1" si="118"/>
        <v>259.53534183849496</v>
      </c>
      <c r="BL35" s="19">
        <f t="shared" ca="1" si="118"/>
        <v>259.37818291298044</v>
      </c>
      <c r="BM35" s="19">
        <f t="shared" ca="1" si="118"/>
        <v>259.30338480332426</v>
      </c>
      <c r="BN35" s="19">
        <f t="shared" ca="1" si="118"/>
        <v>257.88807307948304</v>
      </c>
      <c r="BO35" s="19">
        <f t="shared" ca="1" si="118"/>
        <v>259.15753206382226</v>
      </c>
      <c r="BP35" s="19">
        <f t="shared" ca="1" si="118"/>
        <v>258.56618187069779</v>
      </c>
      <c r="BQ35" s="19">
        <f t="shared" ca="1" si="118"/>
        <v>257.40597641231136</v>
      </c>
      <c r="BR35" s="19">
        <f t="shared" ca="1" si="118"/>
        <v>258.92316862134527</v>
      </c>
      <c r="BS35" s="19">
        <f t="shared" ca="1" si="119"/>
        <v>257.164570957791</v>
      </c>
      <c r="BT35" s="19">
        <f t="shared" ca="1" si="119"/>
        <v>258.10881928904854</v>
      </c>
      <c r="BU35" s="19">
        <f t="shared" ca="1" si="119"/>
        <v>258.00873708901162</v>
      </c>
      <c r="BV35" s="19">
        <f t="shared" ca="1" si="119"/>
        <v>258.62050253893534</v>
      </c>
      <c r="BW35" s="19">
        <f t="shared" ca="1" si="119"/>
        <v>259.46834655235449</v>
      </c>
      <c r="BX35" s="19">
        <f t="shared" ca="1" si="119"/>
        <v>260.10593591733954</v>
      </c>
      <c r="BY35" s="19">
        <f t="shared" ca="1" si="119"/>
        <v>259.94764230295175</v>
      </c>
      <c r="BZ35" s="19">
        <f t="shared" ca="1" si="119"/>
        <v>259.58805871140908</v>
      </c>
      <c r="CA35" s="19">
        <f t="shared" ca="1" si="119"/>
        <v>259.2834922465733</v>
      </c>
      <c r="CB35" s="19">
        <f t="shared" ca="1" si="119"/>
        <v>258.30050592846095</v>
      </c>
      <c r="CC35" s="19">
        <f t="shared" ca="1" si="119"/>
        <v>258.14312669559422</v>
      </c>
      <c r="CD35" s="19">
        <f t="shared" ca="1" si="119"/>
        <v>258.44733335440105</v>
      </c>
      <c r="CE35" s="19">
        <f t="shared" ca="1" si="119"/>
        <v>258.63405080373684</v>
      </c>
      <c r="CF35" s="19">
        <f t="shared" ca="1" si="119"/>
        <v>258.61021054071148</v>
      </c>
      <c r="CG35" s="19">
        <f t="shared" ca="1" si="119"/>
        <v>259.00076781296508</v>
      </c>
      <c r="CH35" s="19">
        <f t="shared" ca="1" si="119"/>
        <v>259.34914772765836</v>
      </c>
      <c r="CI35" s="19">
        <f t="shared" ca="1" si="119"/>
        <v>259.3753097528172</v>
      </c>
      <c r="CJ35" s="19">
        <f t="shared" ca="1" si="119"/>
        <v>258.59507426057479</v>
      </c>
      <c r="CK35" s="19">
        <f t="shared" ca="1" si="119"/>
        <v>258.31222155311468</v>
      </c>
      <c r="CL35" s="19">
        <f t="shared" ca="1" si="119"/>
        <v>257.47591274082021</v>
      </c>
      <c r="CM35" s="19">
        <f t="shared" ca="1" si="119"/>
        <v>258.58429541085911</v>
      </c>
      <c r="CN35" s="19">
        <f t="shared" ca="1" si="119"/>
        <v>258.40133154961575</v>
      </c>
      <c r="CO35" s="19">
        <f t="shared" ca="1" si="119"/>
        <v>259.13556879492944</v>
      </c>
      <c r="CP35" s="19">
        <f t="shared" ca="1" si="119"/>
        <v>259.60362415137359</v>
      </c>
      <c r="CQ35" s="19">
        <f t="shared" ca="1" si="119"/>
        <v>259.7172007270068</v>
      </c>
      <c r="CR35" s="19">
        <f t="shared" ca="1" si="119"/>
        <v>259.6045095530402</v>
      </c>
      <c r="CS35" s="19">
        <f t="shared" ca="1" si="119"/>
        <v>259.26250012587616</v>
      </c>
      <c r="CT35" s="19">
        <f t="shared" ca="1" si="119"/>
        <v>258.62939338364976</v>
      </c>
      <c r="CU35" s="19">
        <f t="shared" ca="1" si="119"/>
        <v>258.16166731861534</v>
      </c>
      <c r="CV35" s="19">
        <f t="shared" ca="1" si="119"/>
        <v>258.46609291091698</v>
      </c>
      <c r="CW35" s="19">
        <f t="shared" ca="1" si="119"/>
        <v>259.03152710486233</v>
      </c>
      <c r="CX35" s="19">
        <f t="shared" ca="1" si="119"/>
        <v>259.95214073607201</v>
      </c>
      <c r="CY35" s="19">
        <f t="shared" ca="1" si="119"/>
        <v>260.24386308950471</v>
      </c>
      <c r="CZ35" s="19">
        <f t="shared" ca="1" si="119"/>
        <v>260.84763739831646</v>
      </c>
      <c r="DA35" s="19">
        <f t="shared" ca="1" si="119"/>
        <v>261.09161614258636</v>
      </c>
    </row>
    <row r="36" spans="1:105">
      <c r="A36" t="s">
        <v>3</v>
      </c>
      <c r="B36" s="7">
        <f>+FB!K2</f>
        <v>2.6388197664927383E-2</v>
      </c>
      <c r="D36">
        <v>3</v>
      </c>
      <c r="E36" s="2">
        <f t="shared" ref="E36:E43" si="121">+E35</f>
        <v>258.67999300000002</v>
      </c>
      <c r="F36" s="19">
        <f ca="1">+E36+E36*$B$35*$B$1+E36*$B$36*F22</f>
        <v>258.69444131231694</v>
      </c>
      <c r="G36" s="19">
        <f t="shared" ref="G36:BR39" ca="1" si="122">+F36+F36*$B$35*$B$1+F36*$B$36*G22</f>
        <v>258.87963305932004</v>
      </c>
      <c r="H36" s="19">
        <f t="shared" ca="1" si="122"/>
        <v>258.15911452858796</v>
      </c>
      <c r="I36" s="19">
        <f t="shared" ca="1" si="122"/>
        <v>257.64056450791054</v>
      </c>
      <c r="J36" s="19">
        <f t="shared" ca="1" si="122"/>
        <v>258.28750158763529</v>
      </c>
      <c r="K36" s="19">
        <f t="shared" ca="1" si="122"/>
        <v>258.47533429688173</v>
      </c>
      <c r="L36" s="19">
        <f t="shared" ca="1" si="122"/>
        <v>257.74876618253091</v>
      </c>
      <c r="M36" s="19">
        <f t="shared" ca="1" si="122"/>
        <v>257.77694244993057</v>
      </c>
      <c r="N36" s="19">
        <f t="shared" ca="1" si="122"/>
        <v>257.81092295702121</v>
      </c>
      <c r="O36" s="19">
        <f t="shared" ca="1" si="122"/>
        <v>257.66733510538916</v>
      </c>
      <c r="P36" s="19">
        <f t="shared" ca="1" si="122"/>
        <v>258.1637641482701</v>
      </c>
      <c r="Q36" s="19">
        <f t="shared" ca="1" si="122"/>
        <v>258.39577417677873</v>
      </c>
      <c r="R36" s="19">
        <f t="shared" ca="1" si="122"/>
        <v>258.53671850962246</v>
      </c>
      <c r="S36" s="19">
        <f t="shared" ca="1" si="122"/>
        <v>258.97779820092609</v>
      </c>
      <c r="T36" s="19">
        <f t="shared" ca="1" si="122"/>
        <v>259.92018148498397</v>
      </c>
      <c r="U36" s="19">
        <f t="shared" ca="1" si="122"/>
        <v>259.27704684192958</v>
      </c>
      <c r="V36" s="19">
        <f t="shared" ca="1" si="122"/>
        <v>259.74175062118667</v>
      </c>
      <c r="W36" s="19">
        <f t="shared" ca="1" si="122"/>
        <v>259.46200055112325</v>
      </c>
      <c r="X36" s="19">
        <f t="shared" ca="1" si="122"/>
        <v>260.77829198872786</v>
      </c>
      <c r="Y36" s="19">
        <f t="shared" ca="1" si="122"/>
        <v>261.78959861522526</v>
      </c>
      <c r="Z36" s="19">
        <f t="shared" ca="1" si="122"/>
        <v>261.14503037113644</v>
      </c>
      <c r="AA36" s="19">
        <f t="shared" ca="1" si="122"/>
        <v>260.88771219924377</v>
      </c>
      <c r="AB36" s="19">
        <f t="shared" ca="1" si="122"/>
        <v>261.12836353267028</v>
      </c>
      <c r="AC36" s="19">
        <f t="shared" ca="1" si="122"/>
        <v>260.82602304620258</v>
      </c>
      <c r="AD36" s="19">
        <f t="shared" ca="1" si="122"/>
        <v>260.36126571151601</v>
      </c>
      <c r="AE36" s="19">
        <f t="shared" ca="1" si="122"/>
        <v>259.26206322813653</v>
      </c>
      <c r="AF36" s="19">
        <f t="shared" ca="1" si="122"/>
        <v>259.07092897876407</v>
      </c>
      <c r="AG36" s="19">
        <f t="shared" ca="1" si="122"/>
        <v>258.90069578407775</v>
      </c>
      <c r="AH36" s="19">
        <f t="shared" ca="1" si="122"/>
        <v>257.65974728163707</v>
      </c>
      <c r="AI36" s="19">
        <f t="shared" ca="1" si="122"/>
        <v>257.28146314700348</v>
      </c>
      <c r="AJ36" s="19">
        <f t="shared" ca="1" si="122"/>
        <v>256.04853151918167</v>
      </c>
      <c r="AK36" s="19">
        <f t="shared" ca="1" si="122"/>
        <v>256.91184804906896</v>
      </c>
      <c r="AL36" s="19">
        <f t="shared" ca="1" si="122"/>
        <v>257.09375464940666</v>
      </c>
      <c r="AM36" s="19">
        <f t="shared" ca="1" si="122"/>
        <v>257.5095965187283</v>
      </c>
      <c r="AN36" s="19">
        <f t="shared" ca="1" si="122"/>
        <v>256.69510439744676</v>
      </c>
      <c r="AO36" s="19">
        <f t="shared" ca="1" si="122"/>
        <v>256.26346222589285</v>
      </c>
      <c r="AP36" s="19">
        <f t="shared" ca="1" si="122"/>
        <v>256.29699377292297</v>
      </c>
      <c r="AQ36" s="19">
        <f t="shared" ca="1" si="122"/>
        <v>255.34452295409966</v>
      </c>
      <c r="AR36" s="19">
        <f t="shared" ca="1" si="122"/>
        <v>256.09518963416576</v>
      </c>
      <c r="AS36" s="19">
        <f t="shared" ca="1" si="122"/>
        <v>256.29345272735759</v>
      </c>
      <c r="AT36" s="19">
        <f t="shared" ca="1" si="122"/>
        <v>256.47317768425756</v>
      </c>
      <c r="AU36" s="19">
        <f t="shared" ca="1" si="122"/>
        <v>256.35816161818445</v>
      </c>
      <c r="AV36" s="19">
        <f t="shared" ca="1" si="122"/>
        <v>255.78206248979851</v>
      </c>
      <c r="AW36" s="19">
        <f t="shared" ca="1" si="122"/>
        <v>255.43902762094785</v>
      </c>
      <c r="AX36" s="19">
        <f t="shared" ca="1" si="122"/>
        <v>256.66885231464528</v>
      </c>
      <c r="AY36" s="19">
        <f t="shared" ca="1" si="122"/>
        <v>255.38514037851928</v>
      </c>
      <c r="AZ36" s="19">
        <f t="shared" ca="1" si="122"/>
        <v>254.78706541206844</v>
      </c>
      <c r="BA36" s="19">
        <f t="shared" ca="1" si="122"/>
        <v>255.34328350941252</v>
      </c>
      <c r="BB36" s="19">
        <f t="shared" ca="1" si="122"/>
        <v>256.16215850096489</v>
      </c>
      <c r="BC36" s="19">
        <f t="shared" ca="1" si="122"/>
        <v>256.33108299107101</v>
      </c>
      <c r="BD36" s="19">
        <f t="shared" ca="1" si="122"/>
        <v>256.90901667263415</v>
      </c>
      <c r="BE36" s="19">
        <f t="shared" ca="1" si="122"/>
        <v>258.48099500308564</v>
      </c>
      <c r="BF36" s="19">
        <f t="shared" ca="1" si="122"/>
        <v>257.45506744290253</v>
      </c>
      <c r="BG36" s="19">
        <f t="shared" ca="1" si="122"/>
        <v>257.66865776141321</v>
      </c>
      <c r="BH36" s="19">
        <f t="shared" ca="1" si="122"/>
        <v>257.1368041614806</v>
      </c>
      <c r="BI36" s="19">
        <f t="shared" ca="1" si="122"/>
        <v>257.29127394937717</v>
      </c>
      <c r="BJ36" s="19">
        <f t="shared" ca="1" si="122"/>
        <v>257.12107289102175</v>
      </c>
      <c r="BK36" s="19">
        <f t="shared" ca="1" si="122"/>
        <v>255.91034616648173</v>
      </c>
      <c r="BL36" s="19">
        <f t="shared" ca="1" si="122"/>
        <v>255.80675261569303</v>
      </c>
      <c r="BM36" s="19">
        <f t="shared" ca="1" si="122"/>
        <v>255.50069289142365</v>
      </c>
      <c r="BN36" s="19">
        <f t="shared" ca="1" si="122"/>
        <v>256.0539312635737</v>
      </c>
      <c r="BO36" s="19">
        <f t="shared" ca="1" si="122"/>
        <v>255.64729888800542</v>
      </c>
      <c r="BP36" s="19">
        <f t="shared" ca="1" si="122"/>
        <v>256.32944360739617</v>
      </c>
      <c r="BQ36" s="19">
        <f t="shared" ca="1" si="122"/>
        <v>255.73319212290562</v>
      </c>
      <c r="BR36" s="19">
        <f t="shared" ca="1" si="122"/>
        <v>254.93264809231223</v>
      </c>
      <c r="BS36" s="19">
        <f t="shared" ca="1" si="119"/>
        <v>255.03505996970858</v>
      </c>
      <c r="BT36" s="19">
        <f t="shared" ca="1" si="119"/>
        <v>254.78096429606842</v>
      </c>
      <c r="BU36" s="19">
        <f t="shared" ca="1" si="119"/>
        <v>255.11344463470982</v>
      </c>
      <c r="BV36" s="19">
        <f t="shared" ca="1" si="119"/>
        <v>255.77042430245541</v>
      </c>
      <c r="BW36" s="19">
        <f t="shared" ca="1" si="119"/>
        <v>256.83762405003876</v>
      </c>
      <c r="BX36" s="19">
        <f t="shared" ca="1" si="119"/>
        <v>256.75633548031021</v>
      </c>
      <c r="BY36" s="19">
        <f t="shared" ca="1" si="119"/>
        <v>256.047016427274</v>
      </c>
      <c r="BZ36" s="19">
        <f t="shared" ca="1" si="119"/>
        <v>255.28853292541282</v>
      </c>
      <c r="CA36" s="19">
        <f t="shared" ca="1" si="119"/>
        <v>256.30482107794973</v>
      </c>
      <c r="CB36" s="19">
        <f t="shared" ca="1" si="119"/>
        <v>257.08436992742003</v>
      </c>
      <c r="CC36" s="19">
        <f t="shared" ca="1" si="119"/>
        <v>256.67210527289728</v>
      </c>
      <c r="CD36" s="19">
        <f t="shared" ca="1" si="119"/>
        <v>256.02456308679069</v>
      </c>
      <c r="CE36" s="19">
        <f t="shared" ca="1" si="119"/>
        <v>257.09362576320768</v>
      </c>
      <c r="CF36" s="19">
        <f t="shared" ca="1" si="119"/>
        <v>257.62453372915564</v>
      </c>
      <c r="CG36" s="19">
        <f t="shared" ca="1" si="119"/>
        <v>257.49159154330613</v>
      </c>
      <c r="CH36" s="19">
        <f t="shared" ca="1" si="119"/>
        <v>256.50087341699822</v>
      </c>
      <c r="CI36" s="19">
        <f t="shared" ca="1" si="119"/>
        <v>255.72072571900318</v>
      </c>
      <c r="CJ36" s="19">
        <f t="shared" ca="1" si="119"/>
        <v>255.90826746002941</v>
      </c>
      <c r="CK36" s="19">
        <f t="shared" ca="1" si="119"/>
        <v>256.73887237466226</v>
      </c>
      <c r="CL36" s="19">
        <f t="shared" ca="1" si="119"/>
        <v>255.69121683002876</v>
      </c>
      <c r="CM36" s="19">
        <f t="shared" ca="1" si="119"/>
        <v>255.74982903674771</v>
      </c>
      <c r="CN36" s="19">
        <f t="shared" ca="1" si="119"/>
        <v>254.32073926279733</v>
      </c>
      <c r="CO36" s="19">
        <f t="shared" ca="1" si="119"/>
        <v>254.91528155938931</v>
      </c>
      <c r="CP36" s="19">
        <f t="shared" ca="1" si="119"/>
        <v>256.16362689127715</v>
      </c>
      <c r="CQ36" s="19">
        <f t="shared" ca="1" si="119"/>
        <v>256.11027955417478</v>
      </c>
      <c r="CR36" s="19">
        <f t="shared" ca="1" si="119"/>
        <v>256.87341315005511</v>
      </c>
      <c r="CS36" s="19">
        <f t="shared" ca="1" si="119"/>
        <v>257.90585406548485</v>
      </c>
      <c r="CT36" s="19">
        <f t="shared" ca="1" si="119"/>
        <v>256.78014945371598</v>
      </c>
      <c r="CU36" s="19">
        <f t="shared" ca="1" si="119"/>
        <v>258.3143759585945</v>
      </c>
      <c r="CV36" s="19">
        <f t="shared" ca="1" si="119"/>
        <v>258.65665227398864</v>
      </c>
      <c r="CW36" s="19">
        <f t="shared" ca="1" si="119"/>
        <v>259.31338000634184</v>
      </c>
      <c r="CX36" s="19">
        <f t="shared" ca="1" si="119"/>
        <v>259.41828630718675</v>
      </c>
      <c r="CY36" s="19">
        <f t="shared" ca="1" si="119"/>
        <v>260.11335615119151</v>
      </c>
      <c r="CZ36" s="19">
        <f t="shared" ca="1" si="119"/>
        <v>261.05306463566893</v>
      </c>
      <c r="DA36" s="19">
        <f t="shared" ca="1" si="119"/>
        <v>260.61442137596697</v>
      </c>
    </row>
    <row r="37" spans="1:105">
      <c r="D37">
        <v>4</v>
      </c>
      <c r="E37" s="2">
        <f t="shared" si="121"/>
        <v>258.67999300000002</v>
      </c>
      <c r="F37" s="19">
        <f t="shared" ca="1" si="120"/>
        <v>259.39334452548161</v>
      </c>
      <c r="G37" s="19">
        <f t="shared" ca="1" si="122"/>
        <v>260.12722037786722</v>
      </c>
      <c r="H37" s="19">
        <f t="shared" ca="1" si="122"/>
        <v>260.03044964885925</v>
      </c>
      <c r="I37" s="19">
        <f t="shared" ca="1" si="122"/>
        <v>260.08307224797687</v>
      </c>
      <c r="J37" s="19">
        <f t="shared" ca="1" si="122"/>
        <v>259.42455148137248</v>
      </c>
      <c r="K37" s="19">
        <f t="shared" ca="1" si="122"/>
        <v>259.46515756148813</v>
      </c>
      <c r="L37" s="19">
        <f t="shared" ca="1" si="122"/>
        <v>258.87410132938896</v>
      </c>
      <c r="M37" s="19">
        <f t="shared" ca="1" si="122"/>
        <v>259.18529463727145</v>
      </c>
      <c r="N37" s="19">
        <f t="shared" ca="1" si="122"/>
        <v>258.5437728770238</v>
      </c>
      <c r="O37" s="19">
        <f t="shared" ca="1" si="122"/>
        <v>258.27115111749373</v>
      </c>
      <c r="P37" s="19">
        <f t="shared" ca="1" si="122"/>
        <v>257.16352187570925</v>
      </c>
      <c r="Q37" s="19">
        <f t="shared" ca="1" si="122"/>
        <v>257.79908280716467</v>
      </c>
      <c r="R37" s="19">
        <f t="shared" ca="1" si="122"/>
        <v>258.09760919140143</v>
      </c>
      <c r="S37" s="19">
        <f t="shared" ca="1" si="122"/>
        <v>257.80411213403289</v>
      </c>
      <c r="T37" s="19">
        <f t="shared" ca="1" si="122"/>
        <v>257.70901475770961</v>
      </c>
      <c r="U37" s="19">
        <f t="shared" ca="1" si="122"/>
        <v>257.96631016356474</v>
      </c>
      <c r="V37" s="19">
        <f t="shared" ca="1" si="122"/>
        <v>257.43907148976257</v>
      </c>
      <c r="W37" s="19">
        <f t="shared" ca="1" si="122"/>
        <v>256.36353311177652</v>
      </c>
      <c r="X37" s="19">
        <f t="shared" ca="1" si="122"/>
        <v>255.59856865216747</v>
      </c>
      <c r="Y37" s="19">
        <f t="shared" ca="1" si="122"/>
        <v>255.71154927755825</v>
      </c>
      <c r="Z37" s="19">
        <f t="shared" ca="1" si="122"/>
        <v>255.6421140023422</v>
      </c>
      <c r="AA37" s="19">
        <f t="shared" ca="1" si="122"/>
        <v>255.62819294301315</v>
      </c>
      <c r="AB37" s="19">
        <f t="shared" ca="1" si="122"/>
        <v>254.98483902715716</v>
      </c>
      <c r="AC37" s="19">
        <f t="shared" ca="1" si="122"/>
        <v>253.87502613026527</v>
      </c>
      <c r="AD37" s="19">
        <f t="shared" ca="1" si="122"/>
        <v>253.51186348977365</v>
      </c>
      <c r="AE37" s="19">
        <f t="shared" ca="1" si="122"/>
        <v>252.40991402501848</v>
      </c>
      <c r="AF37" s="19">
        <f t="shared" ca="1" si="122"/>
        <v>252.08971373280446</v>
      </c>
      <c r="AG37" s="19">
        <f t="shared" ca="1" si="122"/>
        <v>252.88921264747913</v>
      </c>
      <c r="AH37" s="19">
        <f t="shared" ca="1" si="122"/>
        <v>253.19137583526569</v>
      </c>
      <c r="AI37" s="19">
        <f t="shared" ca="1" si="122"/>
        <v>252.48859476560122</v>
      </c>
      <c r="AJ37" s="19">
        <f t="shared" ca="1" si="122"/>
        <v>252.09300231180404</v>
      </c>
      <c r="AK37" s="19">
        <f t="shared" ca="1" si="122"/>
        <v>252.25698013246549</v>
      </c>
      <c r="AL37" s="19">
        <f t="shared" ca="1" si="122"/>
        <v>251.5567108794541</v>
      </c>
      <c r="AM37" s="19">
        <f t="shared" ca="1" si="122"/>
        <v>250.64751622803527</v>
      </c>
      <c r="AN37" s="19">
        <f t="shared" ca="1" si="122"/>
        <v>250.79110617713869</v>
      </c>
      <c r="AO37" s="19">
        <f t="shared" ca="1" si="122"/>
        <v>251.27076649001603</v>
      </c>
      <c r="AP37" s="19">
        <f t="shared" ca="1" si="122"/>
        <v>250.14657266814942</v>
      </c>
      <c r="AQ37" s="19">
        <f t="shared" ca="1" si="122"/>
        <v>249.07465989749997</v>
      </c>
      <c r="AR37" s="19">
        <f t="shared" ca="1" si="122"/>
        <v>248.51579975074841</v>
      </c>
      <c r="AS37" s="19">
        <f t="shared" ca="1" si="122"/>
        <v>247.87336277175137</v>
      </c>
      <c r="AT37" s="19">
        <f t="shared" ca="1" si="122"/>
        <v>248.18676684976009</v>
      </c>
      <c r="AU37" s="19">
        <f t="shared" ca="1" si="122"/>
        <v>247.97937259713831</v>
      </c>
      <c r="AV37" s="19">
        <f t="shared" ca="1" si="122"/>
        <v>248.24089645974658</v>
      </c>
      <c r="AW37" s="19">
        <f t="shared" ca="1" si="122"/>
        <v>249.08924391613996</v>
      </c>
      <c r="AX37" s="19">
        <f t="shared" ca="1" si="122"/>
        <v>247.71178638894148</v>
      </c>
      <c r="AY37" s="19">
        <f t="shared" ca="1" si="122"/>
        <v>248.20319364460724</v>
      </c>
      <c r="AZ37" s="19">
        <f t="shared" ca="1" si="122"/>
        <v>248.38255253489078</v>
      </c>
      <c r="BA37" s="19">
        <f t="shared" ca="1" si="122"/>
        <v>247.95045695079054</v>
      </c>
      <c r="BB37" s="19">
        <f t="shared" ca="1" si="122"/>
        <v>248.92474940054035</v>
      </c>
      <c r="BC37" s="19">
        <f t="shared" ca="1" si="122"/>
        <v>248.97789245520644</v>
      </c>
      <c r="BD37" s="19">
        <f t="shared" ca="1" si="122"/>
        <v>250.11829250139377</v>
      </c>
      <c r="BE37" s="19">
        <f t="shared" ca="1" si="122"/>
        <v>248.77487035629574</v>
      </c>
      <c r="BF37" s="19">
        <f t="shared" ca="1" si="122"/>
        <v>249.33025796954956</v>
      </c>
      <c r="BG37" s="19">
        <f t="shared" ca="1" si="122"/>
        <v>248.70869847525853</v>
      </c>
      <c r="BH37" s="19">
        <f t="shared" ca="1" si="122"/>
        <v>249.06964418011498</v>
      </c>
      <c r="BI37" s="19">
        <f t="shared" ca="1" si="122"/>
        <v>248.47736736512022</v>
      </c>
      <c r="BJ37" s="19">
        <f t="shared" ca="1" si="122"/>
        <v>248.43098821113819</v>
      </c>
      <c r="BK37" s="19">
        <f t="shared" ca="1" si="122"/>
        <v>248.15018944346573</v>
      </c>
      <c r="BL37" s="19">
        <f t="shared" ca="1" si="122"/>
        <v>248.41616469254049</v>
      </c>
      <c r="BM37" s="19">
        <f t="shared" ca="1" si="122"/>
        <v>248.41073358429728</v>
      </c>
      <c r="BN37" s="19">
        <f t="shared" ca="1" si="122"/>
        <v>247.36185012616022</v>
      </c>
      <c r="BO37" s="19">
        <f t="shared" ca="1" si="122"/>
        <v>248.02180419014883</v>
      </c>
      <c r="BP37" s="19">
        <f t="shared" ca="1" si="122"/>
        <v>249.01728455012815</v>
      </c>
      <c r="BQ37" s="19">
        <f t="shared" ca="1" si="122"/>
        <v>249.76947242342055</v>
      </c>
      <c r="BR37" s="19">
        <f t="shared" ca="1" si="122"/>
        <v>249.68024969646652</v>
      </c>
      <c r="BS37" s="19">
        <f t="shared" ca="1" si="119"/>
        <v>249.62807916154006</v>
      </c>
      <c r="BT37" s="19">
        <f t="shared" ca="1" si="119"/>
        <v>249.89596137047553</v>
      </c>
      <c r="BU37" s="19">
        <f t="shared" ca="1" si="119"/>
        <v>249.61089723973095</v>
      </c>
      <c r="BV37" s="19">
        <f t="shared" ca="1" si="119"/>
        <v>249.95348982158401</v>
      </c>
      <c r="BW37" s="19">
        <f t="shared" ca="1" si="119"/>
        <v>248.47147373968238</v>
      </c>
      <c r="BX37" s="19">
        <f t="shared" ca="1" si="119"/>
        <v>247.97520295142454</v>
      </c>
      <c r="BY37" s="19">
        <f t="shared" ca="1" si="119"/>
        <v>248.49091569466071</v>
      </c>
      <c r="BZ37" s="19">
        <f t="shared" ca="1" si="119"/>
        <v>249.04963136187217</v>
      </c>
      <c r="CA37" s="19">
        <f t="shared" ca="1" si="119"/>
        <v>248.34993858395842</v>
      </c>
      <c r="CB37" s="19">
        <f t="shared" ca="1" si="119"/>
        <v>248.39575701077939</v>
      </c>
      <c r="CC37" s="19">
        <f t="shared" ca="1" si="119"/>
        <v>247.72067965012465</v>
      </c>
      <c r="CD37" s="19">
        <f t="shared" ca="1" si="119"/>
        <v>247.50942479777785</v>
      </c>
      <c r="CE37" s="19">
        <f t="shared" ca="1" si="119"/>
        <v>247.9988195745602</v>
      </c>
      <c r="CF37" s="19">
        <f t="shared" ca="1" si="119"/>
        <v>248.21126959488845</v>
      </c>
      <c r="CG37" s="19">
        <f t="shared" ca="1" si="119"/>
        <v>247.59778094107801</v>
      </c>
      <c r="CH37" s="19">
        <f t="shared" ca="1" si="119"/>
        <v>246.74684110147538</v>
      </c>
      <c r="CI37" s="19">
        <f t="shared" ca="1" si="119"/>
        <v>247.6557609040224</v>
      </c>
      <c r="CJ37" s="19">
        <f t="shared" ca="1" si="119"/>
        <v>246.75349855756215</v>
      </c>
      <c r="CK37" s="19">
        <f t="shared" ca="1" si="119"/>
        <v>246.76770512004921</v>
      </c>
      <c r="CL37" s="19">
        <f t="shared" ca="1" si="119"/>
        <v>247.55223713002368</v>
      </c>
      <c r="CM37" s="19">
        <f t="shared" ca="1" si="119"/>
        <v>247.94408423547324</v>
      </c>
      <c r="CN37" s="19">
        <f t="shared" ca="1" si="119"/>
        <v>248.03277231970284</v>
      </c>
      <c r="CO37" s="19">
        <f t="shared" ca="1" si="119"/>
        <v>248.37011200707391</v>
      </c>
      <c r="CP37" s="19">
        <f t="shared" ca="1" si="119"/>
        <v>248.8753506169657</v>
      </c>
      <c r="CQ37" s="19">
        <f t="shared" ca="1" si="119"/>
        <v>249.08809516674236</v>
      </c>
      <c r="CR37" s="19">
        <f t="shared" ca="1" si="119"/>
        <v>248.78121655472233</v>
      </c>
      <c r="CS37" s="19">
        <f t="shared" ca="1" si="119"/>
        <v>248.94062716948719</v>
      </c>
      <c r="CT37" s="19">
        <f t="shared" ca="1" si="119"/>
        <v>249.04313839494444</v>
      </c>
      <c r="CU37" s="19">
        <f t="shared" ca="1" si="119"/>
        <v>249.67048371044308</v>
      </c>
      <c r="CV37" s="19">
        <f t="shared" ca="1" si="119"/>
        <v>249.71873047945917</v>
      </c>
      <c r="CW37" s="19">
        <f t="shared" ca="1" si="119"/>
        <v>249.33106099174026</v>
      </c>
      <c r="CX37" s="19">
        <f t="shared" ca="1" si="119"/>
        <v>248.34344561688678</v>
      </c>
      <c r="CY37" s="19">
        <f t="shared" ca="1" si="119"/>
        <v>248.95945715766376</v>
      </c>
      <c r="CZ37" s="19">
        <f t="shared" ca="1" si="119"/>
        <v>248.54343611489145</v>
      </c>
      <c r="DA37" s="19">
        <f t="shared" ca="1" si="119"/>
        <v>249.72423196195552</v>
      </c>
    </row>
    <row r="38" spans="1:105">
      <c r="D38">
        <v>5</v>
      </c>
      <c r="E38" s="2">
        <f t="shared" si="121"/>
        <v>258.67999300000002</v>
      </c>
      <c r="F38" s="19">
        <f t="shared" ca="1" si="120"/>
        <v>258.54849742188338</v>
      </c>
      <c r="G38" s="19">
        <f t="shared" ca="1" si="122"/>
        <v>258.83731225721857</v>
      </c>
      <c r="H38" s="19">
        <f t="shared" ca="1" si="122"/>
        <v>258.4927992902891</v>
      </c>
      <c r="I38" s="19">
        <f t="shared" ca="1" si="122"/>
        <v>258.2106737528668</v>
      </c>
      <c r="J38" s="19">
        <f t="shared" ca="1" si="122"/>
        <v>258.28278187548955</v>
      </c>
      <c r="K38" s="19">
        <f t="shared" ca="1" si="122"/>
        <v>258.02640718025572</v>
      </c>
      <c r="L38" s="19">
        <f t="shared" ca="1" si="122"/>
        <v>257.61263953747255</v>
      </c>
      <c r="M38" s="19">
        <f t="shared" ca="1" si="122"/>
        <v>256.94871417303386</v>
      </c>
      <c r="N38" s="19">
        <f t="shared" ca="1" si="122"/>
        <v>257.44119803059965</v>
      </c>
      <c r="O38" s="19">
        <f t="shared" ca="1" si="122"/>
        <v>258.14162299179355</v>
      </c>
      <c r="P38" s="19">
        <f t="shared" ca="1" si="122"/>
        <v>258.12025831850633</v>
      </c>
      <c r="Q38" s="19">
        <f t="shared" ca="1" si="122"/>
        <v>258.87996633028939</v>
      </c>
      <c r="R38" s="19">
        <f t="shared" ca="1" si="122"/>
        <v>259.33469399281745</v>
      </c>
      <c r="S38" s="19">
        <f t="shared" ca="1" si="122"/>
        <v>259.16036409568227</v>
      </c>
      <c r="T38" s="19">
        <f t="shared" ca="1" si="122"/>
        <v>258.2924414172756</v>
      </c>
      <c r="U38" s="19">
        <f t="shared" ca="1" si="122"/>
        <v>257.75523846824427</v>
      </c>
      <c r="V38" s="19">
        <f t="shared" ca="1" si="122"/>
        <v>258.32398067773937</v>
      </c>
      <c r="W38" s="19">
        <f t="shared" ca="1" si="122"/>
        <v>258.4572725820849</v>
      </c>
      <c r="X38" s="19">
        <f t="shared" ca="1" si="122"/>
        <v>258.25379984448205</v>
      </c>
      <c r="Y38" s="19">
        <f t="shared" ca="1" si="122"/>
        <v>257.90195921955905</v>
      </c>
      <c r="Z38" s="19">
        <f t="shared" ca="1" si="122"/>
        <v>257.5773529700927</v>
      </c>
      <c r="AA38" s="19">
        <f t="shared" ca="1" si="122"/>
        <v>257.7499166728731</v>
      </c>
      <c r="AB38" s="19">
        <f t="shared" ca="1" si="122"/>
        <v>257.47067850796083</v>
      </c>
      <c r="AC38" s="19">
        <f t="shared" ca="1" si="122"/>
        <v>257.72307983923542</v>
      </c>
      <c r="AD38" s="19">
        <f t="shared" ca="1" si="122"/>
        <v>257.19741717296978</v>
      </c>
      <c r="AE38" s="19">
        <f t="shared" ca="1" si="122"/>
        <v>256.39465845002508</v>
      </c>
      <c r="AF38" s="19">
        <f t="shared" ca="1" si="122"/>
        <v>256.35662665174794</v>
      </c>
      <c r="AG38" s="19">
        <f t="shared" ca="1" si="122"/>
        <v>257.69080148215528</v>
      </c>
      <c r="AH38" s="19">
        <f t="shared" ca="1" si="122"/>
        <v>257.86167400819926</v>
      </c>
      <c r="AI38" s="19">
        <f t="shared" ca="1" si="122"/>
        <v>256.94728499685453</v>
      </c>
      <c r="AJ38" s="19">
        <f t="shared" ca="1" si="122"/>
        <v>258.02572044530319</v>
      </c>
      <c r="AK38" s="19">
        <f t="shared" ca="1" si="122"/>
        <v>258.0063077134227</v>
      </c>
      <c r="AL38" s="19">
        <f t="shared" ca="1" si="122"/>
        <v>258.14754055685654</v>
      </c>
      <c r="AM38" s="19">
        <f t="shared" ca="1" si="122"/>
        <v>258.02935988510393</v>
      </c>
      <c r="AN38" s="19">
        <f t="shared" ca="1" si="122"/>
        <v>258.60237496654923</v>
      </c>
      <c r="AO38" s="19">
        <f t="shared" ca="1" si="122"/>
        <v>259.26021699846314</v>
      </c>
      <c r="AP38" s="19">
        <f t="shared" ca="1" si="122"/>
        <v>260.37052094431772</v>
      </c>
      <c r="AQ38" s="19">
        <f t="shared" ca="1" si="122"/>
        <v>260.30313239191582</v>
      </c>
      <c r="AR38" s="19">
        <f t="shared" ca="1" si="122"/>
        <v>260.86893832241378</v>
      </c>
      <c r="AS38" s="19">
        <f t="shared" ca="1" si="122"/>
        <v>260.67423163610925</v>
      </c>
      <c r="AT38" s="19">
        <f t="shared" ca="1" si="122"/>
        <v>260.7255507313298</v>
      </c>
      <c r="AU38" s="19">
        <f t="shared" ca="1" si="122"/>
        <v>260.24790801483152</v>
      </c>
      <c r="AV38" s="19">
        <f t="shared" ca="1" si="122"/>
        <v>260.00243908746609</v>
      </c>
      <c r="AW38" s="19">
        <f t="shared" ca="1" si="122"/>
        <v>261.71993738046825</v>
      </c>
      <c r="AX38" s="19">
        <f t="shared" ca="1" si="122"/>
        <v>261.44103022659044</v>
      </c>
      <c r="AY38" s="19">
        <f t="shared" ca="1" si="122"/>
        <v>262.24613256380167</v>
      </c>
      <c r="AZ38" s="19">
        <f t="shared" ca="1" si="122"/>
        <v>261.63548036011753</v>
      </c>
      <c r="BA38" s="19">
        <f t="shared" ca="1" si="122"/>
        <v>261.05542546467109</v>
      </c>
      <c r="BB38" s="19">
        <f t="shared" ca="1" si="122"/>
        <v>262.55187740657431</v>
      </c>
      <c r="BC38" s="19">
        <f t="shared" ca="1" si="122"/>
        <v>261.0644924405093</v>
      </c>
      <c r="BD38" s="19">
        <f t="shared" ca="1" si="122"/>
        <v>260.64620444296435</v>
      </c>
      <c r="BE38" s="19">
        <f t="shared" ca="1" si="122"/>
        <v>260.149008854925</v>
      </c>
      <c r="BF38" s="19">
        <f t="shared" ca="1" si="122"/>
        <v>262.21515933269961</v>
      </c>
      <c r="BG38" s="19">
        <f t="shared" ca="1" si="122"/>
        <v>260.86580351486361</v>
      </c>
      <c r="BH38" s="19">
        <f t="shared" ca="1" si="122"/>
        <v>260.8197024874712</v>
      </c>
      <c r="BI38" s="19">
        <f t="shared" ca="1" si="122"/>
        <v>261.24313155579426</v>
      </c>
      <c r="BJ38" s="19">
        <f t="shared" ca="1" si="122"/>
        <v>260.01986635919513</v>
      </c>
      <c r="BK38" s="19">
        <f t="shared" ca="1" si="122"/>
        <v>260.71842560182358</v>
      </c>
      <c r="BL38" s="19">
        <f t="shared" ca="1" si="122"/>
        <v>261.22574588274733</v>
      </c>
      <c r="BM38" s="19">
        <f t="shared" ca="1" si="122"/>
        <v>260.4479963267936</v>
      </c>
      <c r="BN38" s="19">
        <f t="shared" ca="1" si="122"/>
        <v>258.97239370059145</v>
      </c>
      <c r="BO38" s="19">
        <f t="shared" ca="1" si="122"/>
        <v>258.99462317890072</v>
      </c>
      <c r="BP38" s="19">
        <f t="shared" ca="1" si="122"/>
        <v>259.7102070546523</v>
      </c>
      <c r="BQ38" s="19">
        <f t="shared" ca="1" si="122"/>
        <v>260.22903992102181</v>
      </c>
      <c r="BR38" s="19">
        <f t="shared" ca="1" si="122"/>
        <v>260.13135408486067</v>
      </c>
      <c r="BS38" s="19">
        <f t="shared" ca="1" si="119"/>
        <v>259.73589290250368</v>
      </c>
      <c r="BT38" s="19">
        <f t="shared" ca="1" si="119"/>
        <v>259.71626597404128</v>
      </c>
      <c r="BU38" s="19">
        <f t="shared" ca="1" si="119"/>
        <v>259.17662973812384</v>
      </c>
      <c r="BV38" s="19">
        <f t="shared" ca="1" si="119"/>
        <v>259.56519051246244</v>
      </c>
      <c r="BW38" s="19">
        <f t="shared" ca="1" si="119"/>
        <v>260.59427975143507</v>
      </c>
      <c r="BX38" s="19">
        <f t="shared" ca="1" si="119"/>
        <v>261.22381666035602</v>
      </c>
      <c r="BY38" s="19">
        <f t="shared" ca="1" si="119"/>
        <v>262.04061424751876</v>
      </c>
      <c r="BZ38" s="19">
        <f t="shared" ca="1" si="119"/>
        <v>261.17150168062784</v>
      </c>
      <c r="CA38" s="19">
        <f t="shared" ca="1" si="119"/>
        <v>261.1391321695973</v>
      </c>
      <c r="CB38" s="19">
        <f t="shared" ca="1" si="119"/>
        <v>261.29718523006426</v>
      </c>
      <c r="CC38" s="19">
        <f t="shared" ca="1" si="119"/>
        <v>260.69473829884305</v>
      </c>
      <c r="CD38" s="19">
        <f t="shared" ca="1" si="119"/>
        <v>259.8477805620949</v>
      </c>
      <c r="CE38" s="19">
        <f t="shared" ca="1" si="119"/>
        <v>259.67347489334304</v>
      </c>
      <c r="CF38" s="19">
        <f t="shared" ca="1" si="119"/>
        <v>260.03533984423467</v>
      </c>
      <c r="CG38" s="19">
        <f t="shared" ca="1" si="119"/>
        <v>259.74972651501611</v>
      </c>
      <c r="CH38" s="19">
        <f t="shared" ca="1" si="119"/>
        <v>259.08690557495999</v>
      </c>
      <c r="CI38" s="19">
        <f t="shared" ca="1" si="119"/>
        <v>259.50888335048728</v>
      </c>
      <c r="CJ38" s="19">
        <f t="shared" ca="1" si="119"/>
        <v>259.03533728197419</v>
      </c>
      <c r="CK38" s="19">
        <f t="shared" ca="1" si="119"/>
        <v>258.76254403405471</v>
      </c>
      <c r="CL38" s="19">
        <f t="shared" ca="1" si="119"/>
        <v>259.10750569815701</v>
      </c>
      <c r="CM38" s="19">
        <f t="shared" ca="1" si="119"/>
        <v>259.41492641121289</v>
      </c>
      <c r="CN38" s="19">
        <f t="shared" ca="1" si="119"/>
        <v>260.19999451023921</v>
      </c>
      <c r="CO38" s="19">
        <f t="shared" ca="1" si="119"/>
        <v>260.35398348911752</v>
      </c>
      <c r="CP38" s="19">
        <f t="shared" ca="1" si="119"/>
        <v>260.31237049575242</v>
      </c>
      <c r="CQ38" s="19">
        <f t="shared" ca="1" si="119"/>
        <v>261.49287588281948</v>
      </c>
      <c r="CR38" s="19">
        <f t="shared" ca="1" si="119"/>
        <v>260.93545899226098</v>
      </c>
      <c r="CS38" s="19">
        <f t="shared" ca="1" si="119"/>
        <v>260.39590358977256</v>
      </c>
      <c r="CT38" s="19">
        <f t="shared" ca="1" si="119"/>
        <v>260.89731007295109</v>
      </c>
      <c r="CU38" s="19">
        <f t="shared" ca="1" si="119"/>
        <v>259.81249727394481</v>
      </c>
      <c r="CV38" s="19">
        <f t="shared" ca="1" si="119"/>
        <v>260.62760503927586</v>
      </c>
      <c r="CW38" s="19">
        <f t="shared" ca="1" si="119"/>
        <v>260.39656563176476</v>
      </c>
      <c r="CX38" s="19">
        <f t="shared" ca="1" si="119"/>
        <v>259.86764670249943</v>
      </c>
      <c r="CY38" s="19">
        <f t="shared" ca="1" si="119"/>
        <v>259.92411031376014</v>
      </c>
      <c r="CZ38" s="19">
        <f t="shared" ca="1" si="119"/>
        <v>260.86067713265021</v>
      </c>
      <c r="DA38" s="19">
        <f t="shared" ca="1" si="119"/>
        <v>260.35011417242964</v>
      </c>
    </row>
    <row r="39" spans="1:105">
      <c r="D39">
        <v>6</v>
      </c>
      <c r="E39" s="2">
        <f t="shared" si="121"/>
        <v>258.67999300000002</v>
      </c>
      <c r="F39" s="19">
        <f t="shared" ca="1" si="120"/>
        <v>259.41090212574932</v>
      </c>
      <c r="G39" s="19">
        <f t="shared" ca="1" si="122"/>
        <v>259.34618195485621</v>
      </c>
      <c r="H39" s="19">
        <f t="shared" ca="1" si="122"/>
        <v>260.49583192481936</v>
      </c>
      <c r="I39" s="19">
        <f t="shared" ca="1" si="122"/>
        <v>261.25561386796215</v>
      </c>
      <c r="J39" s="19">
        <f t="shared" ca="1" si="122"/>
        <v>260.53658240142693</v>
      </c>
      <c r="K39" s="19">
        <f t="shared" ca="1" si="122"/>
        <v>261.68430480298787</v>
      </c>
      <c r="L39" s="19">
        <f t="shared" ca="1" si="122"/>
        <v>261.21940682927817</v>
      </c>
      <c r="M39" s="19">
        <f t="shared" ca="1" si="122"/>
        <v>261.36127290557783</v>
      </c>
      <c r="N39" s="19">
        <f t="shared" ca="1" si="122"/>
        <v>261.91532429794216</v>
      </c>
      <c r="O39" s="19">
        <f t="shared" ca="1" si="122"/>
        <v>261.04355841257103</v>
      </c>
      <c r="P39" s="19">
        <f t="shared" ca="1" si="122"/>
        <v>261.57701779787135</v>
      </c>
      <c r="Q39" s="19">
        <f t="shared" ca="1" si="122"/>
        <v>260.23037238995278</v>
      </c>
      <c r="R39" s="19">
        <f t="shared" ca="1" si="122"/>
        <v>261.10689876816321</v>
      </c>
      <c r="S39" s="19">
        <f t="shared" ca="1" si="122"/>
        <v>261.07640807533994</v>
      </c>
      <c r="T39" s="19">
        <f t="shared" ca="1" si="122"/>
        <v>261.77462805458265</v>
      </c>
      <c r="U39" s="19">
        <f t="shared" ca="1" si="122"/>
        <v>262.52315644176377</v>
      </c>
      <c r="V39" s="19">
        <f t="shared" ca="1" si="122"/>
        <v>261.83755775047308</v>
      </c>
      <c r="W39" s="19">
        <f t="shared" ca="1" si="122"/>
        <v>261.29243050333503</v>
      </c>
      <c r="X39" s="19">
        <f t="shared" ca="1" si="122"/>
        <v>262.74876137577718</v>
      </c>
      <c r="Y39" s="19">
        <f t="shared" ca="1" si="122"/>
        <v>263.15608908682646</v>
      </c>
      <c r="Z39" s="19">
        <f t="shared" ca="1" si="122"/>
        <v>262.48840038996457</v>
      </c>
      <c r="AA39" s="19">
        <f t="shared" ca="1" si="122"/>
        <v>262.08176847462744</v>
      </c>
      <c r="AB39" s="19">
        <f t="shared" ca="1" si="122"/>
        <v>261.68433511706223</v>
      </c>
      <c r="AC39" s="19">
        <f t="shared" ca="1" si="122"/>
        <v>264.59213529035173</v>
      </c>
      <c r="AD39" s="19">
        <f t="shared" ca="1" si="122"/>
        <v>264.58198934219604</v>
      </c>
      <c r="AE39" s="19">
        <f t="shared" ca="1" si="122"/>
        <v>263.49091719682804</v>
      </c>
      <c r="AF39" s="19">
        <f t="shared" ca="1" si="122"/>
        <v>263.61545157614455</v>
      </c>
      <c r="AG39" s="19">
        <f t="shared" ca="1" si="122"/>
        <v>263.02013514333697</v>
      </c>
      <c r="AH39" s="19">
        <f t="shared" ca="1" si="122"/>
        <v>263.28673933672559</v>
      </c>
      <c r="AI39" s="19">
        <f t="shared" ca="1" si="122"/>
        <v>262.48603807374695</v>
      </c>
      <c r="AJ39" s="19">
        <f t="shared" ca="1" si="122"/>
        <v>262.08145042879909</v>
      </c>
      <c r="AK39" s="19">
        <f t="shared" ca="1" si="122"/>
        <v>262.96565736082346</v>
      </c>
      <c r="AL39" s="19">
        <f t="shared" ca="1" si="122"/>
        <v>261.15297166308551</v>
      </c>
      <c r="AM39" s="19">
        <f t="shared" ca="1" si="122"/>
        <v>260.81153629877468</v>
      </c>
      <c r="AN39" s="19">
        <f t="shared" ca="1" si="122"/>
        <v>261.11789105381848</v>
      </c>
      <c r="AO39" s="19">
        <f t="shared" ca="1" si="122"/>
        <v>261.82219952024298</v>
      </c>
      <c r="AP39" s="19">
        <f t="shared" ca="1" si="122"/>
        <v>261.55683280033031</v>
      </c>
      <c r="AQ39" s="19">
        <f t="shared" ca="1" si="122"/>
        <v>261.81910490285378</v>
      </c>
      <c r="AR39" s="19">
        <f t="shared" ca="1" si="122"/>
        <v>262.02301588665733</v>
      </c>
      <c r="AS39" s="19">
        <f t="shared" ca="1" si="122"/>
        <v>261.85573869736686</v>
      </c>
      <c r="AT39" s="19">
        <f t="shared" ca="1" si="122"/>
        <v>261.27293645056881</v>
      </c>
      <c r="AU39" s="19">
        <f t="shared" ca="1" si="122"/>
        <v>261.69468919447934</v>
      </c>
      <c r="AV39" s="19">
        <f t="shared" ca="1" si="122"/>
        <v>261.6177011197646</v>
      </c>
      <c r="AW39" s="19">
        <f t="shared" ca="1" si="122"/>
        <v>262.21406622635413</v>
      </c>
      <c r="AX39" s="19">
        <f t="shared" ca="1" si="122"/>
        <v>261.95960137647899</v>
      </c>
      <c r="AY39" s="19">
        <f t="shared" ca="1" si="122"/>
        <v>262.26463958670956</v>
      </c>
      <c r="AZ39" s="19">
        <f t="shared" ca="1" si="122"/>
        <v>261.64061485664558</v>
      </c>
      <c r="BA39" s="19">
        <f t="shared" ca="1" si="122"/>
        <v>261.33369662948593</v>
      </c>
      <c r="BB39" s="19">
        <f t="shared" ca="1" si="122"/>
        <v>261.87625947350892</v>
      </c>
      <c r="BC39" s="19">
        <f t="shared" ca="1" si="122"/>
        <v>261.12009188641804</v>
      </c>
      <c r="BD39" s="19">
        <f t="shared" ca="1" si="122"/>
        <v>261.23476919982085</v>
      </c>
      <c r="BE39" s="19">
        <f t="shared" ca="1" si="122"/>
        <v>262.8040156730093</v>
      </c>
      <c r="BF39" s="19">
        <f t="shared" ca="1" si="122"/>
        <v>263.85307762916727</v>
      </c>
      <c r="BG39" s="19">
        <f t="shared" ca="1" si="122"/>
        <v>263.65776584046364</v>
      </c>
      <c r="BH39" s="19">
        <f t="shared" ca="1" si="122"/>
        <v>263.68164767078275</v>
      </c>
      <c r="BI39" s="19">
        <f t="shared" ca="1" si="122"/>
        <v>263.8416244764793</v>
      </c>
      <c r="BJ39" s="19">
        <f t="shared" ca="1" si="122"/>
        <v>262.1709538693126</v>
      </c>
      <c r="BK39" s="19">
        <f t="shared" ca="1" si="122"/>
        <v>262.78003763370145</v>
      </c>
      <c r="BL39" s="19">
        <f t="shared" ca="1" si="122"/>
        <v>262.63529483596801</v>
      </c>
      <c r="BM39" s="19">
        <f t="shared" ca="1" si="122"/>
        <v>262.26942313929271</v>
      </c>
      <c r="BN39" s="19">
        <f t="shared" ca="1" si="122"/>
        <v>261.57399255760384</v>
      </c>
      <c r="BO39" s="19">
        <f t="shared" ca="1" si="122"/>
        <v>262.53360181273035</v>
      </c>
      <c r="BP39" s="19">
        <f t="shared" ca="1" si="122"/>
        <v>263.09540348607732</v>
      </c>
      <c r="BQ39" s="19">
        <f t="shared" ca="1" si="122"/>
        <v>262.58772703525904</v>
      </c>
      <c r="BR39" s="19">
        <f t="shared" ref="BR39:DA42" ca="1" si="123">+BQ39+BQ39*$B$35*$B$1+BQ39*$B$36*BR25</f>
        <v>262.42784645727841</v>
      </c>
      <c r="BS39" s="19">
        <f t="shared" ca="1" si="123"/>
        <v>262.38442796641698</v>
      </c>
      <c r="BT39" s="19">
        <f t="shared" ca="1" si="123"/>
        <v>262.22066430438321</v>
      </c>
      <c r="BU39" s="19">
        <f t="shared" ca="1" si="123"/>
        <v>261.53044829885164</v>
      </c>
      <c r="BV39" s="19">
        <f t="shared" ca="1" si="123"/>
        <v>262.4019614118555</v>
      </c>
      <c r="BW39" s="19">
        <f t="shared" ca="1" si="123"/>
        <v>261.94435435253166</v>
      </c>
      <c r="BX39" s="19">
        <f t="shared" ca="1" si="123"/>
        <v>262.09008699115554</v>
      </c>
      <c r="BY39" s="19">
        <f t="shared" ca="1" si="123"/>
        <v>262.80291403161129</v>
      </c>
      <c r="BZ39" s="19">
        <f t="shared" ca="1" si="123"/>
        <v>263.86874368227063</v>
      </c>
      <c r="CA39" s="19">
        <f t="shared" ca="1" si="123"/>
        <v>264.30352311120123</v>
      </c>
      <c r="CB39" s="19">
        <f t="shared" ca="1" si="123"/>
        <v>264.61978190425788</v>
      </c>
      <c r="CC39" s="19">
        <f t="shared" ca="1" si="123"/>
        <v>263.95562685453751</v>
      </c>
      <c r="CD39" s="19">
        <f t="shared" ca="1" si="123"/>
        <v>264.40249703944636</v>
      </c>
      <c r="CE39" s="19">
        <f t="shared" ca="1" si="123"/>
        <v>263.86167215113062</v>
      </c>
      <c r="CF39" s="19">
        <f t="shared" ca="1" si="123"/>
        <v>263.76732142280906</v>
      </c>
      <c r="CG39" s="19">
        <f t="shared" ca="1" si="123"/>
        <v>263.47260064200265</v>
      </c>
      <c r="CH39" s="19">
        <f t="shared" ca="1" si="123"/>
        <v>264.26995531537722</v>
      </c>
      <c r="CI39" s="19">
        <f t="shared" ca="1" si="123"/>
        <v>263.69235492335019</v>
      </c>
      <c r="CJ39" s="19">
        <f t="shared" ca="1" si="123"/>
        <v>264.2087298617376</v>
      </c>
      <c r="CK39" s="19">
        <f t="shared" ca="1" si="123"/>
        <v>264.08912808141491</v>
      </c>
      <c r="CL39" s="19">
        <f t="shared" ca="1" si="123"/>
        <v>265.20475457787023</v>
      </c>
      <c r="CM39" s="19">
        <f t="shared" ca="1" si="123"/>
        <v>264.91700585380374</v>
      </c>
      <c r="CN39" s="19">
        <f t="shared" ca="1" si="123"/>
        <v>265.37121163080002</v>
      </c>
      <c r="CO39" s="19">
        <f t="shared" ca="1" si="123"/>
        <v>264.89498705967065</v>
      </c>
      <c r="CP39" s="19">
        <f t="shared" ca="1" si="123"/>
        <v>264.30188831870095</v>
      </c>
      <c r="CQ39" s="19">
        <f t="shared" ca="1" si="123"/>
        <v>263.83744838305432</v>
      </c>
      <c r="CR39" s="19">
        <f t="shared" ca="1" si="123"/>
        <v>264.52954564785335</v>
      </c>
      <c r="CS39" s="19">
        <f t="shared" ca="1" si="123"/>
        <v>264.97644741779197</v>
      </c>
      <c r="CT39" s="19">
        <f t="shared" ca="1" si="123"/>
        <v>265.27614509466417</v>
      </c>
      <c r="CU39" s="19">
        <f t="shared" ca="1" si="123"/>
        <v>265.28910723597841</v>
      </c>
      <c r="CV39" s="19">
        <f t="shared" ca="1" si="123"/>
        <v>265.96072375521987</v>
      </c>
      <c r="CW39" s="19">
        <f t="shared" ca="1" si="123"/>
        <v>265.47008452323547</v>
      </c>
      <c r="CX39" s="19">
        <f t="shared" ca="1" si="123"/>
        <v>265.48370580601528</v>
      </c>
      <c r="CY39" s="19">
        <f t="shared" ca="1" si="123"/>
        <v>264.82454382105448</v>
      </c>
      <c r="CZ39" s="19">
        <f t="shared" ca="1" si="123"/>
        <v>264.36011869098297</v>
      </c>
      <c r="DA39" s="19">
        <f t="shared" ca="1" si="123"/>
        <v>265.16779076027478</v>
      </c>
    </row>
    <row r="40" spans="1:105">
      <c r="D40">
        <v>7</v>
      </c>
      <c r="E40" s="2">
        <f t="shared" si="121"/>
        <v>258.67999300000002</v>
      </c>
      <c r="F40" s="19">
        <f t="shared" ca="1" si="120"/>
        <v>259.10265500555062</v>
      </c>
      <c r="G40" s="19">
        <f t="shared" ref="G40:BR43" ca="1" si="124">+F40+F40*$B$35*$B$1+F40*$B$36*G26</f>
        <v>258.73016937598851</v>
      </c>
      <c r="H40" s="19">
        <f t="shared" ca="1" si="124"/>
        <v>258.03088576423141</v>
      </c>
      <c r="I40" s="19">
        <f t="shared" ca="1" si="124"/>
        <v>257.2413441623479</v>
      </c>
      <c r="J40" s="19">
        <f t="shared" ca="1" si="124"/>
        <v>256.86666575727128</v>
      </c>
      <c r="K40" s="19">
        <f t="shared" ca="1" si="124"/>
        <v>256.61344218852787</v>
      </c>
      <c r="L40" s="19">
        <f t="shared" ca="1" si="124"/>
        <v>256.49624369236221</v>
      </c>
      <c r="M40" s="19">
        <f t="shared" ca="1" si="124"/>
        <v>256.76817770287613</v>
      </c>
      <c r="N40" s="19">
        <f t="shared" ca="1" si="124"/>
        <v>257.33784861663548</v>
      </c>
      <c r="O40" s="19">
        <f t="shared" ca="1" si="124"/>
        <v>258.51104656143644</v>
      </c>
      <c r="P40" s="19">
        <f t="shared" ca="1" si="124"/>
        <v>259.35458641553669</v>
      </c>
      <c r="Q40" s="19">
        <f t="shared" ca="1" si="124"/>
        <v>259.60400961151953</v>
      </c>
      <c r="R40" s="19">
        <f t="shared" ca="1" si="124"/>
        <v>260.84130000907288</v>
      </c>
      <c r="S40" s="19">
        <f t="shared" ca="1" si="124"/>
        <v>260.50766793558324</v>
      </c>
      <c r="T40" s="19">
        <f t="shared" ca="1" si="124"/>
        <v>259.45419857268968</v>
      </c>
      <c r="U40" s="19">
        <f t="shared" ca="1" si="124"/>
        <v>258.94398002466943</v>
      </c>
      <c r="V40" s="19">
        <f t="shared" ca="1" si="124"/>
        <v>258.38722929655512</v>
      </c>
      <c r="W40" s="19">
        <f t="shared" ca="1" si="124"/>
        <v>259.41434825997885</v>
      </c>
      <c r="X40" s="19">
        <f t="shared" ca="1" si="124"/>
        <v>259.38057778369512</v>
      </c>
      <c r="Y40" s="19">
        <f t="shared" ca="1" si="124"/>
        <v>258.43067240895903</v>
      </c>
      <c r="Z40" s="19">
        <f t="shared" ca="1" si="124"/>
        <v>257.45182770752672</v>
      </c>
      <c r="AA40" s="19">
        <f t="shared" ca="1" si="124"/>
        <v>257.86558359502897</v>
      </c>
      <c r="AB40" s="19">
        <f t="shared" ca="1" si="124"/>
        <v>258.40428247770194</v>
      </c>
      <c r="AC40" s="19">
        <f t="shared" ca="1" si="124"/>
        <v>258.49212757578073</v>
      </c>
      <c r="AD40" s="19">
        <f t="shared" ca="1" si="124"/>
        <v>257.79617068216396</v>
      </c>
      <c r="AE40" s="19">
        <f t="shared" ca="1" si="124"/>
        <v>257.98929276821298</v>
      </c>
      <c r="AF40" s="19">
        <f t="shared" ca="1" si="124"/>
        <v>257.18341939426813</v>
      </c>
      <c r="AG40" s="19">
        <f t="shared" ca="1" si="124"/>
        <v>257.7160732483257</v>
      </c>
      <c r="AH40" s="19">
        <f t="shared" ca="1" si="124"/>
        <v>257.72504021602748</v>
      </c>
      <c r="AI40" s="19">
        <f t="shared" ca="1" si="124"/>
        <v>256.92339286083057</v>
      </c>
      <c r="AJ40" s="19">
        <f t="shared" ca="1" si="124"/>
        <v>256.89884970637155</v>
      </c>
      <c r="AK40" s="19">
        <f t="shared" ca="1" si="124"/>
        <v>257.07427842929229</v>
      </c>
      <c r="AL40" s="19">
        <f t="shared" ca="1" si="124"/>
        <v>256.77913479035197</v>
      </c>
      <c r="AM40" s="19">
        <f t="shared" ca="1" si="124"/>
        <v>256.82604156117077</v>
      </c>
      <c r="AN40" s="19">
        <f t="shared" ca="1" si="124"/>
        <v>256.83294940367199</v>
      </c>
      <c r="AO40" s="19">
        <f t="shared" ca="1" si="124"/>
        <v>256.42526557259282</v>
      </c>
      <c r="AP40" s="19">
        <f t="shared" ca="1" si="124"/>
        <v>255.93099679291527</v>
      </c>
      <c r="AQ40" s="19">
        <f t="shared" ca="1" si="124"/>
        <v>255.8739207102989</v>
      </c>
      <c r="AR40" s="19">
        <f t="shared" ca="1" si="124"/>
        <v>256.67298445045492</v>
      </c>
      <c r="AS40" s="19">
        <f t="shared" ca="1" si="124"/>
        <v>256.55280233428289</v>
      </c>
      <c r="AT40" s="19">
        <f t="shared" ca="1" si="124"/>
        <v>256.25738770594825</v>
      </c>
      <c r="AU40" s="19">
        <f t="shared" ca="1" si="124"/>
        <v>255.52151030299424</v>
      </c>
      <c r="AV40" s="19">
        <f t="shared" ca="1" si="124"/>
        <v>256.31645648303277</v>
      </c>
      <c r="AW40" s="19">
        <f t="shared" ca="1" si="124"/>
        <v>254.97503388904698</v>
      </c>
      <c r="AX40" s="19">
        <f t="shared" ca="1" si="124"/>
        <v>254.51729127999687</v>
      </c>
      <c r="AY40" s="19">
        <f t="shared" ca="1" si="124"/>
        <v>255.43211820797467</v>
      </c>
      <c r="AZ40" s="19">
        <f t="shared" ca="1" si="124"/>
        <v>255.58895089437794</v>
      </c>
      <c r="BA40" s="19">
        <f t="shared" ca="1" si="124"/>
        <v>253.48344774965395</v>
      </c>
      <c r="BB40" s="19">
        <f t="shared" ca="1" si="124"/>
        <v>254.34927164995045</v>
      </c>
      <c r="BC40" s="19">
        <f t="shared" ca="1" si="124"/>
        <v>254.66416452671638</v>
      </c>
      <c r="BD40" s="19">
        <f t="shared" ca="1" si="124"/>
        <v>254.15929561207273</v>
      </c>
      <c r="BE40" s="19">
        <f t="shared" ca="1" si="124"/>
        <v>253.14225415086051</v>
      </c>
      <c r="BF40" s="19">
        <f t="shared" ca="1" si="124"/>
        <v>254.23168133264073</v>
      </c>
      <c r="BG40" s="19">
        <f t="shared" ca="1" si="124"/>
        <v>252.6314565668016</v>
      </c>
      <c r="BH40" s="19">
        <f t="shared" ca="1" si="124"/>
        <v>252.57334625255399</v>
      </c>
      <c r="BI40" s="19">
        <f t="shared" ca="1" si="124"/>
        <v>252.72133237755708</v>
      </c>
      <c r="BJ40" s="19">
        <f t="shared" ca="1" si="124"/>
        <v>253.09768774302066</v>
      </c>
      <c r="BK40" s="19">
        <f t="shared" ca="1" si="124"/>
        <v>252.51123250872445</v>
      </c>
      <c r="BL40" s="19">
        <f t="shared" ca="1" si="124"/>
        <v>253.7112581713381</v>
      </c>
      <c r="BM40" s="19">
        <f t="shared" ca="1" si="124"/>
        <v>254.14955496989089</v>
      </c>
      <c r="BN40" s="19">
        <f t="shared" ca="1" si="124"/>
        <v>254.23610471786256</v>
      </c>
      <c r="BO40" s="19">
        <f t="shared" ca="1" si="124"/>
        <v>253.29420993745461</v>
      </c>
      <c r="BP40" s="19">
        <f t="shared" ca="1" si="124"/>
        <v>253.9066814091735</v>
      </c>
      <c r="BQ40" s="19">
        <f t="shared" ca="1" si="124"/>
        <v>254.9639807817347</v>
      </c>
      <c r="BR40" s="19">
        <f t="shared" ca="1" si="124"/>
        <v>255.35129350346355</v>
      </c>
      <c r="BS40" s="19">
        <f t="shared" ca="1" si="123"/>
        <v>255.39046438344874</v>
      </c>
      <c r="BT40" s="19">
        <f t="shared" ca="1" si="123"/>
        <v>255.22527855103249</v>
      </c>
      <c r="BU40" s="19">
        <f t="shared" ca="1" si="123"/>
        <v>255.69829465256507</v>
      </c>
      <c r="BV40" s="19">
        <f t="shared" ca="1" si="123"/>
        <v>254.52589994959652</v>
      </c>
      <c r="BW40" s="19">
        <f t="shared" ca="1" si="123"/>
        <v>254.21983409116638</v>
      </c>
      <c r="BX40" s="19">
        <f t="shared" ca="1" si="123"/>
        <v>253.69330244595932</v>
      </c>
      <c r="BY40" s="19">
        <f t="shared" ca="1" si="123"/>
        <v>253.31243060169385</v>
      </c>
      <c r="BZ40" s="19">
        <f t="shared" ca="1" si="123"/>
        <v>253.36128117805268</v>
      </c>
      <c r="CA40" s="19">
        <f t="shared" ca="1" si="123"/>
        <v>253.30912963989255</v>
      </c>
      <c r="CB40" s="19">
        <f t="shared" ca="1" si="123"/>
        <v>252.97052474095256</v>
      </c>
      <c r="CC40" s="19">
        <f t="shared" ca="1" si="123"/>
        <v>252.16267781940044</v>
      </c>
      <c r="CD40" s="19">
        <f t="shared" ca="1" si="123"/>
        <v>251.83732738593895</v>
      </c>
      <c r="CE40" s="19">
        <f t="shared" ca="1" si="123"/>
        <v>251.25490138312787</v>
      </c>
      <c r="CF40" s="19">
        <f t="shared" ca="1" si="123"/>
        <v>251.26838350055505</v>
      </c>
      <c r="CG40" s="19">
        <f t="shared" ca="1" si="123"/>
        <v>251.87179852068974</v>
      </c>
      <c r="CH40" s="19">
        <f t="shared" ca="1" si="123"/>
        <v>251.43435673699923</v>
      </c>
      <c r="CI40" s="19">
        <f t="shared" ca="1" si="123"/>
        <v>251.02278035760554</v>
      </c>
      <c r="CJ40" s="19">
        <f t="shared" ca="1" si="123"/>
        <v>251.05208983542053</v>
      </c>
      <c r="CK40" s="19">
        <f t="shared" ca="1" si="123"/>
        <v>251.41413036713004</v>
      </c>
      <c r="CL40" s="19">
        <f t="shared" ca="1" si="123"/>
        <v>251.07481493522968</v>
      </c>
      <c r="CM40" s="19">
        <f t="shared" ca="1" si="123"/>
        <v>252.02386240595823</v>
      </c>
      <c r="CN40" s="19">
        <f t="shared" ca="1" si="123"/>
        <v>252.02888494265119</v>
      </c>
      <c r="CO40" s="19">
        <f t="shared" ca="1" si="123"/>
        <v>251.27708649039357</v>
      </c>
      <c r="CP40" s="19">
        <f t="shared" ca="1" si="123"/>
        <v>251.80574266641801</v>
      </c>
      <c r="CQ40" s="19">
        <f t="shared" ca="1" si="123"/>
        <v>251.81859679980826</v>
      </c>
      <c r="CR40" s="19">
        <f t="shared" ca="1" si="123"/>
        <v>252.27915222461743</v>
      </c>
      <c r="CS40" s="19">
        <f t="shared" ca="1" si="123"/>
        <v>252.41474743147486</v>
      </c>
      <c r="CT40" s="19">
        <f t="shared" ca="1" si="123"/>
        <v>252.42888647544967</v>
      </c>
      <c r="CU40" s="19">
        <f t="shared" ca="1" si="123"/>
        <v>253.11632653995383</v>
      </c>
      <c r="CV40" s="19">
        <f t="shared" ca="1" si="123"/>
        <v>253.21502976126285</v>
      </c>
      <c r="CW40" s="19">
        <f t="shared" ca="1" si="123"/>
        <v>252.86357854088774</v>
      </c>
      <c r="CX40" s="19">
        <f t="shared" ca="1" si="123"/>
        <v>253.47965190643166</v>
      </c>
      <c r="CY40" s="19">
        <f t="shared" ca="1" si="123"/>
        <v>252.44928169613368</v>
      </c>
      <c r="CZ40" s="19">
        <f t="shared" ca="1" si="123"/>
        <v>252.08311538257121</v>
      </c>
      <c r="DA40" s="19">
        <f t="shared" ca="1" si="123"/>
        <v>252.06487292876335</v>
      </c>
    </row>
    <row r="41" spans="1:105">
      <c r="D41">
        <v>8</v>
      </c>
      <c r="E41" s="2">
        <f t="shared" si="121"/>
        <v>258.67999300000002</v>
      </c>
      <c r="F41" s="19">
        <f t="shared" ca="1" si="120"/>
        <v>257.89101521265513</v>
      </c>
      <c r="G41" s="19">
        <f t="shared" ca="1" si="124"/>
        <v>257.45549062263399</v>
      </c>
      <c r="H41" s="19">
        <f t="shared" ca="1" si="124"/>
        <v>258.36184468993116</v>
      </c>
      <c r="I41" s="19">
        <f t="shared" ca="1" si="124"/>
        <v>258.52528274517942</v>
      </c>
      <c r="J41" s="19">
        <f t="shared" ca="1" si="124"/>
        <v>258.46639564780452</v>
      </c>
      <c r="K41" s="19">
        <f t="shared" ca="1" si="124"/>
        <v>258.3175943811753</v>
      </c>
      <c r="L41" s="19">
        <f t="shared" ca="1" si="124"/>
        <v>258.88636907420187</v>
      </c>
      <c r="M41" s="19">
        <f t="shared" ca="1" si="124"/>
        <v>260.10168907669942</v>
      </c>
      <c r="N41" s="19">
        <f t="shared" ca="1" si="124"/>
        <v>260.46144261941396</v>
      </c>
      <c r="O41" s="19">
        <f t="shared" ca="1" si="124"/>
        <v>259.36596403355077</v>
      </c>
      <c r="P41" s="19">
        <f t="shared" ca="1" si="124"/>
        <v>259.1074217419042</v>
      </c>
      <c r="Q41" s="19">
        <f t="shared" ca="1" si="124"/>
        <v>258.9012677785143</v>
      </c>
      <c r="R41" s="19">
        <f t="shared" ca="1" si="124"/>
        <v>259.0691517196903</v>
      </c>
      <c r="S41" s="19">
        <f t="shared" ca="1" si="124"/>
        <v>259.36572162485129</v>
      </c>
      <c r="T41" s="19">
        <f t="shared" ca="1" si="124"/>
        <v>260.39594831585435</v>
      </c>
      <c r="U41" s="19">
        <f t="shared" ca="1" si="124"/>
        <v>260.58480965323162</v>
      </c>
      <c r="V41" s="19">
        <f t="shared" ca="1" si="124"/>
        <v>260.89044388633596</v>
      </c>
      <c r="W41" s="19">
        <f t="shared" ca="1" si="124"/>
        <v>262.66075997535148</v>
      </c>
      <c r="X41" s="19">
        <f t="shared" ca="1" si="124"/>
        <v>263.64435603021872</v>
      </c>
      <c r="Y41" s="19">
        <f t="shared" ca="1" si="124"/>
        <v>264.26170898214087</v>
      </c>
      <c r="Z41" s="19">
        <f t="shared" ca="1" si="124"/>
        <v>261.99527932761487</v>
      </c>
      <c r="AA41" s="19">
        <f t="shared" ca="1" si="124"/>
        <v>261.82385255220305</v>
      </c>
      <c r="AB41" s="19">
        <f t="shared" ca="1" si="124"/>
        <v>261.59020591969204</v>
      </c>
      <c r="AC41" s="19">
        <f t="shared" ca="1" si="124"/>
        <v>261.53374945895234</v>
      </c>
      <c r="AD41" s="19">
        <f t="shared" ca="1" si="124"/>
        <v>260.15095315301642</v>
      </c>
      <c r="AE41" s="19">
        <f t="shared" ca="1" si="124"/>
        <v>259.9904333815544</v>
      </c>
      <c r="AF41" s="19">
        <f t="shared" ca="1" si="124"/>
        <v>259.33405326756559</v>
      </c>
      <c r="AG41" s="19">
        <f t="shared" ca="1" si="124"/>
        <v>258.98220112269291</v>
      </c>
      <c r="AH41" s="19">
        <f t="shared" ca="1" si="124"/>
        <v>259.43420776817078</v>
      </c>
      <c r="AI41" s="19">
        <f t="shared" ca="1" si="124"/>
        <v>258.65550628913905</v>
      </c>
      <c r="AJ41" s="19">
        <f t="shared" ca="1" si="124"/>
        <v>258.95984580235296</v>
      </c>
      <c r="AK41" s="19">
        <f t="shared" ca="1" si="124"/>
        <v>258.45940831280626</v>
      </c>
      <c r="AL41" s="19">
        <f t="shared" ca="1" si="124"/>
        <v>258.45793526630911</v>
      </c>
      <c r="AM41" s="19">
        <f t="shared" ca="1" si="124"/>
        <v>257.83663099653432</v>
      </c>
      <c r="AN41" s="19">
        <f t="shared" ca="1" si="124"/>
        <v>256.94271962859739</v>
      </c>
      <c r="AO41" s="19">
        <f t="shared" ca="1" si="124"/>
        <v>256.60059857615579</v>
      </c>
      <c r="AP41" s="19">
        <f t="shared" ca="1" si="124"/>
        <v>257.9347708780092</v>
      </c>
      <c r="AQ41" s="19">
        <f t="shared" ca="1" si="124"/>
        <v>257.04546935409076</v>
      </c>
      <c r="AR41" s="19">
        <f t="shared" ca="1" si="124"/>
        <v>257.70925414065209</v>
      </c>
      <c r="AS41" s="19">
        <f t="shared" ca="1" si="124"/>
        <v>257.84360847039676</v>
      </c>
      <c r="AT41" s="19">
        <f t="shared" ca="1" si="124"/>
        <v>257.72347522691825</v>
      </c>
      <c r="AU41" s="19">
        <f t="shared" ca="1" si="124"/>
        <v>257.71294983951822</v>
      </c>
      <c r="AV41" s="19">
        <f t="shared" ca="1" si="124"/>
        <v>258.20183835836582</v>
      </c>
      <c r="AW41" s="19">
        <f t="shared" ca="1" si="124"/>
        <v>258.00612718228678</v>
      </c>
      <c r="AX41" s="19">
        <f t="shared" ca="1" si="124"/>
        <v>257.32859072390238</v>
      </c>
      <c r="AY41" s="19">
        <f t="shared" ca="1" si="124"/>
        <v>257.57694513635585</v>
      </c>
      <c r="AZ41" s="19">
        <f t="shared" ca="1" si="124"/>
        <v>258.36979722447944</v>
      </c>
      <c r="BA41" s="19">
        <f t="shared" ca="1" si="124"/>
        <v>259.48555027017534</v>
      </c>
      <c r="BB41" s="19">
        <f t="shared" ca="1" si="124"/>
        <v>260.23035467093513</v>
      </c>
      <c r="BC41" s="19">
        <f t="shared" ca="1" si="124"/>
        <v>260.68922380535702</v>
      </c>
      <c r="BD41" s="19">
        <f t="shared" ca="1" si="124"/>
        <v>260.75492020696072</v>
      </c>
      <c r="BE41" s="19">
        <f t="shared" ca="1" si="124"/>
        <v>260.88870733232119</v>
      </c>
      <c r="BF41" s="19">
        <f t="shared" ca="1" si="124"/>
        <v>260.32264621696407</v>
      </c>
      <c r="BG41" s="19">
        <f t="shared" ca="1" si="124"/>
        <v>260.9420971526589</v>
      </c>
      <c r="BH41" s="19">
        <f t="shared" ca="1" si="124"/>
        <v>261.38821811726569</v>
      </c>
      <c r="BI41" s="19">
        <f t="shared" ca="1" si="124"/>
        <v>260.51389218209653</v>
      </c>
      <c r="BJ41" s="19">
        <f t="shared" ca="1" si="124"/>
        <v>261.73153139178572</v>
      </c>
      <c r="BK41" s="19">
        <f t="shared" ca="1" si="124"/>
        <v>262.50253238208842</v>
      </c>
      <c r="BL41" s="19">
        <f t="shared" ca="1" si="124"/>
        <v>262.14756417494795</v>
      </c>
      <c r="BM41" s="19">
        <f t="shared" ca="1" si="124"/>
        <v>261.11996861682059</v>
      </c>
      <c r="BN41" s="19">
        <f t="shared" ca="1" si="124"/>
        <v>261.83146277413169</v>
      </c>
      <c r="BO41" s="19">
        <f t="shared" ca="1" si="124"/>
        <v>262.71700766523452</v>
      </c>
      <c r="BP41" s="19">
        <f t="shared" ca="1" si="124"/>
        <v>261.61628583616556</v>
      </c>
      <c r="BQ41" s="19">
        <f t="shared" ca="1" si="124"/>
        <v>261.72969706088514</v>
      </c>
      <c r="BR41" s="19">
        <f t="shared" ca="1" si="124"/>
        <v>261.50813946108605</v>
      </c>
      <c r="BS41" s="19">
        <f t="shared" ca="1" si="123"/>
        <v>262.41128249258077</v>
      </c>
      <c r="BT41" s="19">
        <f t="shared" ca="1" si="123"/>
        <v>262.20319203877943</v>
      </c>
      <c r="BU41" s="19">
        <f t="shared" ca="1" si="123"/>
        <v>262.54234933132523</v>
      </c>
      <c r="BV41" s="19">
        <f t="shared" ca="1" si="123"/>
        <v>261.63141930918215</v>
      </c>
      <c r="BW41" s="19">
        <f t="shared" ca="1" si="123"/>
        <v>262.43109076880467</v>
      </c>
      <c r="BX41" s="19">
        <f t="shared" ca="1" si="123"/>
        <v>261.4000430335447</v>
      </c>
      <c r="BY41" s="19">
        <f t="shared" ca="1" si="123"/>
        <v>261.61481087927484</v>
      </c>
      <c r="BZ41" s="19">
        <f t="shared" ca="1" si="123"/>
        <v>261.5630034607243</v>
      </c>
      <c r="CA41" s="19">
        <f t="shared" ca="1" si="123"/>
        <v>260.70303133409465</v>
      </c>
      <c r="CB41" s="19">
        <f t="shared" ca="1" si="123"/>
        <v>260.92847421904952</v>
      </c>
      <c r="CC41" s="19">
        <f t="shared" ca="1" si="123"/>
        <v>260.82279648332155</v>
      </c>
      <c r="CD41" s="19">
        <f t="shared" ca="1" si="123"/>
        <v>261.39423742961003</v>
      </c>
      <c r="CE41" s="19">
        <f t="shared" ca="1" si="123"/>
        <v>261.69243899331877</v>
      </c>
      <c r="CF41" s="19">
        <f t="shared" ca="1" si="123"/>
        <v>262.74973139539736</v>
      </c>
      <c r="CG41" s="19">
        <f t="shared" ca="1" si="123"/>
        <v>263.39380868823986</v>
      </c>
      <c r="CH41" s="19">
        <f t="shared" ca="1" si="123"/>
        <v>262.96370663269886</v>
      </c>
      <c r="CI41" s="19">
        <f t="shared" ca="1" si="123"/>
        <v>262.72536976585815</v>
      </c>
      <c r="CJ41" s="19">
        <f t="shared" ca="1" si="123"/>
        <v>263.0335238742843</v>
      </c>
      <c r="CK41" s="19">
        <f t="shared" ca="1" si="123"/>
        <v>263.01641919556823</v>
      </c>
      <c r="CL41" s="19">
        <f t="shared" ca="1" si="123"/>
        <v>264.2303739687859</v>
      </c>
      <c r="CM41" s="19">
        <f t="shared" ca="1" si="123"/>
        <v>264.34940434104362</v>
      </c>
      <c r="CN41" s="19">
        <f t="shared" ca="1" si="123"/>
        <v>265.36612763211645</v>
      </c>
      <c r="CO41" s="19">
        <f t="shared" ca="1" si="123"/>
        <v>264.13678709784949</v>
      </c>
      <c r="CP41" s="19">
        <f t="shared" ca="1" si="123"/>
        <v>263.2445695685862</v>
      </c>
      <c r="CQ41" s="19">
        <f t="shared" ca="1" si="123"/>
        <v>262.37489547394193</v>
      </c>
      <c r="CR41" s="19">
        <f t="shared" ca="1" si="123"/>
        <v>261.92016564621213</v>
      </c>
      <c r="CS41" s="19">
        <f t="shared" ca="1" si="123"/>
        <v>262.46196049358878</v>
      </c>
      <c r="CT41" s="19">
        <f t="shared" ca="1" si="123"/>
        <v>262.57525949866073</v>
      </c>
      <c r="CU41" s="19">
        <f t="shared" ca="1" si="123"/>
        <v>262.07568198260208</v>
      </c>
      <c r="CV41" s="19">
        <f t="shared" ca="1" si="123"/>
        <v>261.5317147622348</v>
      </c>
      <c r="CW41" s="19">
        <f t="shared" ca="1" si="123"/>
        <v>261.95876156902318</v>
      </c>
      <c r="CX41" s="19">
        <f t="shared" ca="1" si="123"/>
        <v>260.66779380082727</v>
      </c>
      <c r="CY41" s="19">
        <f t="shared" ca="1" si="123"/>
        <v>260.29441513364196</v>
      </c>
      <c r="CZ41" s="19">
        <f t="shared" ca="1" si="123"/>
        <v>261.19398000334741</v>
      </c>
      <c r="DA41" s="19">
        <f t="shared" ca="1" si="123"/>
        <v>260.85360624060297</v>
      </c>
    </row>
    <row r="42" spans="1:105">
      <c r="D42">
        <v>9</v>
      </c>
      <c r="E42" s="2">
        <f t="shared" si="121"/>
        <v>258.67999300000002</v>
      </c>
      <c r="F42" s="19">
        <f t="shared" ca="1" si="120"/>
        <v>256.97568907306783</v>
      </c>
      <c r="G42" s="19">
        <f t="shared" ca="1" si="124"/>
        <v>257.06976185170299</v>
      </c>
      <c r="H42" s="19">
        <f t="shared" ca="1" si="124"/>
        <v>257.12058838048642</v>
      </c>
      <c r="I42" s="19">
        <f t="shared" ca="1" si="124"/>
        <v>256.58606176834098</v>
      </c>
      <c r="J42" s="19">
        <f t="shared" ca="1" si="124"/>
        <v>256.90780990540128</v>
      </c>
      <c r="K42" s="19">
        <f t="shared" ca="1" si="124"/>
        <v>257.97269810725891</v>
      </c>
      <c r="L42" s="19">
        <f t="shared" ca="1" si="124"/>
        <v>257.54451309841403</v>
      </c>
      <c r="M42" s="19">
        <f t="shared" ca="1" si="124"/>
        <v>258.29968292098562</v>
      </c>
      <c r="N42" s="19">
        <f t="shared" ca="1" si="124"/>
        <v>258.78017846626494</v>
      </c>
      <c r="O42" s="19">
        <f t="shared" ca="1" si="124"/>
        <v>258.78536005748145</v>
      </c>
      <c r="P42" s="19">
        <f t="shared" ca="1" si="124"/>
        <v>259.13898622204147</v>
      </c>
      <c r="Q42" s="19">
        <f t="shared" ca="1" si="124"/>
        <v>258.50221641241745</v>
      </c>
      <c r="R42" s="19">
        <f t="shared" ca="1" si="124"/>
        <v>258.67559000585248</v>
      </c>
      <c r="S42" s="19">
        <f t="shared" ca="1" si="124"/>
        <v>258.02784275316895</v>
      </c>
      <c r="T42" s="19">
        <f t="shared" ca="1" si="124"/>
        <v>258.15426063940492</v>
      </c>
      <c r="U42" s="19">
        <f t="shared" ca="1" si="124"/>
        <v>258.8736746383812</v>
      </c>
      <c r="V42" s="19">
        <f t="shared" ca="1" si="124"/>
        <v>258.35035051110401</v>
      </c>
      <c r="W42" s="19">
        <f t="shared" ca="1" si="124"/>
        <v>258.47716612016728</v>
      </c>
      <c r="X42" s="19">
        <f t="shared" ca="1" si="124"/>
        <v>257.28034475046445</v>
      </c>
      <c r="Y42" s="19">
        <f t="shared" ca="1" si="124"/>
        <v>256.41481045629962</v>
      </c>
      <c r="Z42" s="19">
        <f t="shared" ca="1" si="124"/>
        <v>257.08363479826227</v>
      </c>
      <c r="AA42" s="19">
        <f t="shared" ca="1" si="124"/>
        <v>256.48481034469603</v>
      </c>
      <c r="AB42" s="19">
        <f t="shared" ca="1" si="124"/>
        <v>256.20316010316969</v>
      </c>
      <c r="AC42" s="19">
        <f t="shared" ca="1" si="124"/>
        <v>257.53836954275874</v>
      </c>
      <c r="AD42" s="19">
        <f t="shared" ca="1" si="124"/>
        <v>258.04986086759698</v>
      </c>
      <c r="AE42" s="19">
        <f t="shared" ca="1" si="124"/>
        <v>257.81283810233356</v>
      </c>
      <c r="AF42" s="19">
        <f t="shared" ca="1" si="124"/>
        <v>257.34755231529857</v>
      </c>
      <c r="AG42" s="19">
        <f t="shared" ca="1" si="124"/>
        <v>257.46880042924175</v>
      </c>
      <c r="AH42" s="19">
        <f t="shared" ca="1" si="124"/>
        <v>257.14996061756392</v>
      </c>
      <c r="AI42" s="19">
        <f t="shared" ca="1" si="124"/>
        <v>256.96539827596706</v>
      </c>
      <c r="AJ42" s="19">
        <f t="shared" ca="1" si="124"/>
        <v>257.02012071179308</v>
      </c>
      <c r="AK42" s="19">
        <f t="shared" ca="1" si="124"/>
        <v>258.54888462527623</v>
      </c>
      <c r="AL42" s="19">
        <f t="shared" ca="1" si="124"/>
        <v>259.49155033101709</v>
      </c>
      <c r="AM42" s="19">
        <f t="shared" ca="1" si="124"/>
        <v>259.7706151586155</v>
      </c>
      <c r="AN42" s="19">
        <f t="shared" ca="1" si="124"/>
        <v>259.44051236979266</v>
      </c>
      <c r="AO42" s="19">
        <f t="shared" ca="1" si="124"/>
        <v>259.71341421252453</v>
      </c>
      <c r="AP42" s="19">
        <f t="shared" ca="1" si="124"/>
        <v>260.54495149168042</v>
      </c>
      <c r="AQ42" s="19">
        <f t="shared" ca="1" si="124"/>
        <v>260.6604191911764</v>
      </c>
      <c r="AR42" s="19">
        <f t="shared" ca="1" si="124"/>
        <v>260.59730514440838</v>
      </c>
      <c r="AS42" s="19">
        <f t="shared" ca="1" si="124"/>
        <v>260.21470365109326</v>
      </c>
      <c r="AT42" s="19">
        <f t="shared" ca="1" si="124"/>
        <v>259.1896171035014</v>
      </c>
      <c r="AU42" s="19">
        <f t="shared" ca="1" si="124"/>
        <v>259.75702370208688</v>
      </c>
      <c r="AV42" s="19">
        <f t="shared" ca="1" si="124"/>
        <v>260.23258945975527</v>
      </c>
      <c r="AW42" s="19">
        <f t="shared" ca="1" si="124"/>
        <v>261.14928144261728</v>
      </c>
      <c r="AX42" s="19">
        <f t="shared" ca="1" si="124"/>
        <v>260.89251992670859</v>
      </c>
      <c r="AY42" s="19">
        <f t="shared" ca="1" si="124"/>
        <v>261.40438976017992</v>
      </c>
      <c r="AZ42" s="19">
        <f t="shared" ca="1" si="124"/>
        <v>260.66401216537912</v>
      </c>
      <c r="BA42" s="19">
        <f t="shared" ca="1" si="124"/>
        <v>260.79954315732419</v>
      </c>
      <c r="BB42" s="19">
        <f t="shared" ca="1" si="124"/>
        <v>259.56197768052033</v>
      </c>
      <c r="BC42" s="19">
        <f t="shared" ca="1" si="124"/>
        <v>259.74332776169075</v>
      </c>
      <c r="BD42" s="19">
        <f t="shared" ca="1" si="124"/>
        <v>259.43381169235244</v>
      </c>
      <c r="BE42" s="19">
        <f t="shared" ca="1" si="124"/>
        <v>258.7341076376087</v>
      </c>
      <c r="BF42" s="19">
        <f t="shared" ca="1" si="124"/>
        <v>257.27414981358322</v>
      </c>
      <c r="BG42" s="19">
        <f t="shared" ca="1" si="124"/>
        <v>257.10406292874137</v>
      </c>
      <c r="BH42" s="19">
        <f t="shared" ca="1" si="124"/>
        <v>257.30388452613232</v>
      </c>
      <c r="BI42" s="19">
        <f t="shared" ca="1" si="124"/>
        <v>258.02313134283219</v>
      </c>
      <c r="BJ42" s="19">
        <f t="shared" ca="1" si="124"/>
        <v>257.98276879705389</v>
      </c>
      <c r="BK42" s="19">
        <f t="shared" ca="1" si="124"/>
        <v>258.63944192595005</v>
      </c>
      <c r="BL42" s="19">
        <f t="shared" ca="1" si="124"/>
        <v>258.40828901604914</v>
      </c>
      <c r="BM42" s="19">
        <f t="shared" ca="1" si="124"/>
        <v>258.50466381405062</v>
      </c>
      <c r="BN42" s="19">
        <f t="shared" ca="1" si="124"/>
        <v>258.64425885016658</v>
      </c>
      <c r="BO42" s="19">
        <f t="shared" ca="1" si="124"/>
        <v>258.67903653962628</v>
      </c>
      <c r="BP42" s="19">
        <f t="shared" ca="1" si="124"/>
        <v>259.13870910007324</v>
      </c>
      <c r="BQ42" s="19">
        <f t="shared" ca="1" si="124"/>
        <v>259.86394512305577</v>
      </c>
      <c r="BR42" s="19">
        <f t="shared" ca="1" si="124"/>
        <v>258.59901904415489</v>
      </c>
      <c r="BS42" s="19">
        <f t="shared" ca="1" si="123"/>
        <v>260.01105870990511</v>
      </c>
      <c r="BT42" s="19">
        <f t="shared" ca="1" si="123"/>
        <v>260.22449259237385</v>
      </c>
      <c r="BU42" s="19">
        <f t="shared" ca="1" si="123"/>
        <v>261.02251690209641</v>
      </c>
      <c r="BV42" s="19">
        <f t="shared" ca="1" si="123"/>
        <v>261.0319499881025</v>
      </c>
      <c r="BW42" s="19">
        <f t="shared" ca="1" si="123"/>
        <v>260.97497799371422</v>
      </c>
      <c r="BX42" s="19">
        <f t="shared" ca="1" si="123"/>
        <v>261.13238426117204</v>
      </c>
      <c r="BY42" s="19">
        <f t="shared" ca="1" si="123"/>
        <v>261.80039941893625</v>
      </c>
      <c r="BZ42" s="19">
        <f t="shared" ca="1" si="123"/>
        <v>261.61819258741241</v>
      </c>
      <c r="CA42" s="19">
        <f t="shared" ca="1" si="123"/>
        <v>261.2750776320388</v>
      </c>
      <c r="CB42" s="19">
        <f t="shared" ca="1" si="123"/>
        <v>261.59653250997786</v>
      </c>
      <c r="CC42" s="19">
        <f t="shared" ca="1" si="123"/>
        <v>261.59568099270717</v>
      </c>
      <c r="CD42" s="19">
        <f t="shared" ca="1" si="123"/>
        <v>260.86630125761184</v>
      </c>
      <c r="CE42" s="19">
        <f t="shared" ca="1" si="123"/>
        <v>261.67800050126669</v>
      </c>
      <c r="CF42" s="19">
        <f t="shared" ca="1" si="123"/>
        <v>261.76744341317226</v>
      </c>
      <c r="CG42" s="19">
        <f t="shared" ca="1" si="123"/>
        <v>261.18176697254626</v>
      </c>
      <c r="CH42" s="19">
        <f t="shared" ca="1" si="123"/>
        <v>260.98920980862761</v>
      </c>
      <c r="CI42" s="19">
        <f t="shared" ca="1" si="123"/>
        <v>260.84866595484965</v>
      </c>
      <c r="CJ42" s="19">
        <f t="shared" ca="1" si="123"/>
        <v>260.6347566553938</v>
      </c>
      <c r="CK42" s="19">
        <f t="shared" ca="1" si="123"/>
        <v>261.92427722639917</v>
      </c>
      <c r="CL42" s="19">
        <f t="shared" ca="1" si="123"/>
        <v>262.32076595402958</v>
      </c>
      <c r="CM42" s="19">
        <f t="shared" ca="1" si="123"/>
        <v>262.96606083850315</v>
      </c>
      <c r="CN42" s="19">
        <f t="shared" ca="1" si="123"/>
        <v>262.70122045429196</v>
      </c>
      <c r="CO42" s="19">
        <f t="shared" ca="1" si="123"/>
        <v>263.06591176764368</v>
      </c>
      <c r="CP42" s="19">
        <f t="shared" ca="1" si="123"/>
        <v>262.09979084920423</v>
      </c>
      <c r="CQ42" s="19">
        <f t="shared" ca="1" si="123"/>
        <v>261.12754877652304</v>
      </c>
      <c r="CR42" s="19">
        <f t="shared" ca="1" si="123"/>
        <v>261.87429409652543</v>
      </c>
      <c r="CS42" s="19">
        <f t="shared" ca="1" si="123"/>
        <v>262.03088734501813</v>
      </c>
      <c r="CT42" s="19">
        <f t="shared" ca="1" si="123"/>
        <v>262.05001785861879</v>
      </c>
      <c r="CU42" s="19">
        <f t="shared" ca="1" si="123"/>
        <v>262.87381833983778</v>
      </c>
      <c r="CV42" s="19">
        <f t="shared" ca="1" si="123"/>
        <v>263.08525665946428</v>
      </c>
      <c r="CW42" s="19">
        <f t="shared" ca="1" si="123"/>
        <v>263.13517249962752</v>
      </c>
      <c r="CX42" s="19">
        <f t="shared" ca="1" si="123"/>
        <v>264.84702610663385</v>
      </c>
      <c r="CY42" s="19">
        <f t="shared" ca="1" si="123"/>
        <v>264.66568397924334</v>
      </c>
      <c r="CZ42" s="19">
        <f t="shared" ca="1" si="123"/>
        <v>265.0452543341724</v>
      </c>
      <c r="DA42" s="19">
        <f t="shared" ca="1" si="123"/>
        <v>265.87305176137642</v>
      </c>
    </row>
    <row r="43" spans="1:105">
      <c r="D43">
        <v>10</v>
      </c>
      <c r="E43" s="2">
        <f t="shared" si="121"/>
        <v>258.67999300000002</v>
      </c>
      <c r="F43" s="19">
        <f t="shared" ca="1" si="120"/>
        <v>259.84662197832688</v>
      </c>
      <c r="G43" s="19">
        <f t="shared" ca="1" si="124"/>
        <v>259.82668219602823</v>
      </c>
      <c r="H43" s="19">
        <f t="shared" ca="1" si="124"/>
        <v>260.68943149472807</v>
      </c>
      <c r="I43" s="19">
        <f t="shared" ca="1" si="124"/>
        <v>260.53931319680561</v>
      </c>
      <c r="J43" s="19">
        <f t="shared" ca="1" si="124"/>
        <v>260.61755738282437</v>
      </c>
      <c r="K43" s="19">
        <f t="shared" ca="1" si="124"/>
        <v>260.90257860171346</v>
      </c>
      <c r="L43" s="19">
        <f t="shared" ca="1" si="124"/>
        <v>260.00150402947446</v>
      </c>
      <c r="M43" s="19">
        <f t="shared" ca="1" si="124"/>
        <v>260.05628713010253</v>
      </c>
      <c r="N43" s="19">
        <f t="shared" ca="1" si="124"/>
        <v>259.58631250655503</v>
      </c>
      <c r="O43" s="19">
        <f t="shared" ca="1" si="124"/>
        <v>259.26594673656609</v>
      </c>
      <c r="P43" s="19">
        <f t="shared" ca="1" si="124"/>
        <v>258.54686824738661</v>
      </c>
      <c r="Q43" s="19">
        <f t="shared" ca="1" si="124"/>
        <v>258.23095670812438</v>
      </c>
      <c r="R43" s="19">
        <f t="shared" ca="1" si="124"/>
        <v>258.73050145308179</v>
      </c>
      <c r="S43" s="19">
        <f t="shared" ca="1" si="124"/>
        <v>258.68411993933387</v>
      </c>
      <c r="T43" s="19">
        <f t="shared" ca="1" si="124"/>
        <v>257.91809342172593</v>
      </c>
      <c r="U43" s="19">
        <f t="shared" ca="1" si="124"/>
        <v>258.65416082198158</v>
      </c>
      <c r="V43" s="19">
        <f t="shared" ca="1" si="124"/>
        <v>258.93315119206426</v>
      </c>
      <c r="W43" s="19">
        <f t="shared" ca="1" si="124"/>
        <v>258.55706170718111</v>
      </c>
      <c r="X43" s="19">
        <f t="shared" ca="1" si="124"/>
        <v>258.77355690793115</v>
      </c>
      <c r="Y43" s="19">
        <f t="shared" ca="1" si="124"/>
        <v>258.28284047869698</v>
      </c>
      <c r="Z43" s="19">
        <f t="shared" ca="1" si="124"/>
        <v>256.87713328153524</v>
      </c>
      <c r="AA43" s="19">
        <f t="shared" ca="1" si="124"/>
        <v>257.12964062948214</v>
      </c>
      <c r="AB43" s="19">
        <f t="shared" ca="1" si="124"/>
        <v>258.6132009586388</v>
      </c>
      <c r="AC43" s="19">
        <f t="shared" ca="1" si="124"/>
        <v>259.11305890032287</v>
      </c>
      <c r="AD43" s="19">
        <f t="shared" ca="1" si="124"/>
        <v>258.48277692607718</v>
      </c>
      <c r="AE43" s="19">
        <f t="shared" ca="1" si="124"/>
        <v>257.33188922692676</v>
      </c>
      <c r="AF43" s="19">
        <f t="shared" ca="1" si="124"/>
        <v>257.57822607821913</v>
      </c>
      <c r="AG43" s="19">
        <f t="shared" ca="1" si="124"/>
        <v>257.67105597575636</v>
      </c>
      <c r="AH43" s="19">
        <f t="shared" ca="1" si="124"/>
        <v>258.28240630615892</v>
      </c>
      <c r="AI43" s="19">
        <f t="shared" ca="1" si="124"/>
        <v>259.26679609898275</v>
      </c>
      <c r="AJ43" s="19">
        <f t="shared" ca="1" si="124"/>
        <v>259.51948727231809</v>
      </c>
      <c r="AK43" s="19">
        <f t="shared" ca="1" si="124"/>
        <v>257.82530184719957</v>
      </c>
      <c r="AL43" s="19">
        <f t="shared" ca="1" si="124"/>
        <v>258.91915312199023</v>
      </c>
      <c r="AM43" s="19">
        <f t="shared" ca="1" si="124"/>
        <v>258.45615620055327</v>
      </c>
      <c r="AN43" s="19">
        <f t="shared" ca="1" si="124"/>
        <v>257.325881515535</v>
      </c>
      <c r="AO43" s="19">
        <f t="shared" ca="1" si="124"/>
        <v>257.56174829535979</v>
      </c>
      <c r="AP43" s="19">
        <f t="shared" ca="1" si="124"/>
        <v>259.32818230221841</v>
      </c>
      <c r="AQ43" s="19">
        <f t="shared" ca="1" si="124"/>
        <v>259.7593838737584</v>
      </c>
      <c r="AR43" s="19">
        <f t="shared" ca="1" si="124"/>
        <v>260.37565904322656</v>
      </c>
      <c r="AS43" s="19">
        <f t="shared" ca="1" si="124"/>
        <v>260.64304555282382</v>
      </c>
      <c r="AT43" s="19">
        <f t="shared" ca="1" si="124"/>
        <v>260.4513356287398</v>
      </c>
      <c r="AU43" s="19">
        <f t="shared" ca="1" si="124"/>
        <v>260.07466624521766</v>
      </c>
      <c r="AV43" s="19">
        <f t="shared" ca="1" si="124"/>
        <v>259.54614748170872</v>
      </c>
      <c r="AW43" s="19">
        <f t="shared" ca="1" si="124"/>
        <v>258.12693717890016</v>
      </c>
      <c r="AX43" s="19">
        <f t="shared" ca="1" si="124"/>
        <v>257.97506163829155</v>
      </c>
      <c r="AY43" s="19">
        <f t="shared" ca="1" si="124"/>
        <v>258.15947355463845</v>
      </c>
      <c r="AZ43" s="19">
        <f t="shared" ca="1" si="124"/>
        <v>257.76860931986522</v>
      </c>
      <c r="BA43" s="19">
        <f t="shared" ca="1" si="124"/>
        <v>258.306861173556</v>
      </c>
      <c r="BB43" s="19">
        <f t="shared" ca="1" si="124"/>
        <v>257.47680496520104</v>
      </c>
      <c r="BC43" s="19">
        <f t="shared" ca="1" si="124"/>
        <v>256.43586871016385</v>
      </c>
      <c r="BD43" s="19">
        <f t="shared" ca="1" si="124"/>
        <v>255.95342828173875</v>
      </c>
      <c r="BE43" s="19">
        <f t="shared" ca="1" si="124"/>
        <v>256.38486925902106</v>
      </c>
      <c r="BF43" s="19">
        <f t="shared" ca="1" si="124"/>
        <v>256.34361516771236</v>
      </c>
      <c r="BG43" s="19">
        <f t="shared" ca="1" si="124"/>
        <v>256.60966438629964</v>
      </c>
      <c r="BH43" s="19">
        <f t="shared" ca="1" si="124"/>
        <v>257.00958069582344</v>
      </c>
      <c r="BI43" s="19">
        <f t="shared" ca="1" si="124"/>
        <v>257.06107734390963</v>
      </c>
      <c r="BJ43" s="19">
        <f t="shared" ca="1" si="124"/>
        <v>256.22398019421064</v>
      </c>
      <c r="BK43" s="19">
        <f t="shared" ca="1" si="124"/>
        <v>255.72971515554423</v>
      </c>
      <c r="BL43" s="19">
        <f t="shared" ca="1" si="124"/>
        <v>255.01255066336967</v>
      </c>
      <c r="BM43" s="19">
        <f t="shared" ca="1" si="124"/>
        <v>255.05277191760121</v>
      </c>
      <c r="BN43" s="19">
        <f t="shared" ca="1" si="124"/>
        <v>254.52931808986574</v>
      </c>
      <c r="BO43" s="19">
        <f t="shared" ca="1" si="124"/>
        <v>254.50300135399263</v>
      </c>
      <c r="BP43" s="19">
        <f t="shared" ca="1" si="124"/>
        <v>253.7730751011797</v>
      </c>
      <c r="BQ43" s="19">
        <f t="shared" ca="1" si="124"/>
        <v>253.45120428199479</v>
      </c>
      <c r="BR43" s="19">
        <f t="shared" ref="BR43:DA43" ca="1" si="125">+BQ43+BQ43*$B$35*$B$1+BQ43*$B$36*BR29</f>
        <v>252.82071293088887</v>
      </c>
      <c r="BS43" s="19">
        <f t="shared" ca="1" si="125"/>
        <v>252.13382211206587</v>
      </c>
      <c r="BT43" s="19">
        <f t="shared" ca="1" si="125"/>
        <v>253.6794347585155</v>
      </c>
      <c r="BU43" s="19">
        <f t="shared" ca="1" si="125"/>
        <v>253.35467308861305</v>
      </c>
      <c r="BV43" s="19">
        <f t="shared" ca="1" si="125"/>
        <v>254.31873093172695</v>
      </c>
      <c r="BW43" s="19">
        <f t="shared" ca="1" si="125"/>
        <v>254.11510284127021</v>
      </c>
      <c r="BX43" s="19">
        <f t="shared" ca="1" si="125"/>
        <v>252.87540094109426</v>
      </c>
      <c r="BY43" s="19">
        <f t="shared" ca="1" si="125"/>
        <v>252.91962575884892</v>
      </c>
      <c r="BZ43" s="19">
        <f t="shared" ca="1" si="125"/>
        <v>253.54933297202334</v>
      </c>
      <c r="CA43" s="19">
        <f t="shared" ca="1" si="125"/>
        <v>253.60876314594674</v>
      </c>
      <c r="CB43" s="19">
        <f t="shared" ca="1" si="125"/>
        <v>253.95637842989498</v>
      </c>
      <c r="CC43" s="19">
        <f t="shared" ca="1" si="125"/>
        <v>253.40247678929617</v>
      </c>
      <c r="CD43" s="19">
        <f t="shared" ca="1" si="125"/>
        <v>254.8572202623437</v>
      </c>
      <c r="CE43" s="19">
        <f t="shared" ca="1" si="125"/>
        <v>254.51805481799408</v>
      </c>
      <c r="CF43" s="19">
        <f t="shared" ca="1" si="125"/>
        <v>254.97026128665453</v>
      </c>
      <c r="CG43" s="19">
        <f t="shared" ca="1" si="125"/>
        <v>254.82911925140365</v>
      </c>
      <c r="CH43" s="19">
        <f t="shared" ca="1" si="125"/>
        <v>255.35837035820964</v>
      </c>
      <c r="CI43" s="19">
        <f t="shared" ca="1" si="125"/>
        <v>255.86682726923306</v>
      </c>
      <c r="CJ43" s="19">
        <f t="shared" ca="1" si="125"/>
        <v>255.33898126934076</v>
      </c>
      <c r="CK43" s="19">
        <f t="shared" ca="1" si="125"/>
        <v>254.59068721593326</v>
      </c>
      <c r="CL43" s="19">
        <f t="shared" ca="1" si="125"/>
        <v>254.40077555978425</v>
      </c>
      <c r="CM43" s="19">
        <f t="shared" ca="1" si="125"/>
        <v>254.61555468691316</v>
      </c>
      <c r="CN43" s="19">
        <f t="shared" ca="1" si="125"/>
        <v>254.0587921317053</v>
      </c>
      <c r="CO43" s="19">
        <f t="shared" ca="1" si="125"/>
        <v>252.79328398702805</v>
      </c>
      <c r="CP43" s="19">
        <f t="shared" ca="1" si="125"/>
        <v>252.84004630049088</v>
      </c>
      <c r="CQ43" s="19">
        <f t="shared" ca="1" si="125"/>
        <v>253.20463852524193</v>
      </c>
      <c r="CR43" s="19">
        <f t="shared" ca="1" si="125"/>
        <v>253.57946775849163</v>
      </c>
      <c r="CS43" s="19">
        <f t="shared" ca="1" si="125"/>
        <v>253.35439962455055</v>
      </c>
      <c r="CT43" s="19">
        <f t="shared" ca="1" si="125"/>
        <v>253.32259852632271</v>
      </c>
      <c r="CU43" s="19">
        <f t="shared" ca="1" si="125"/>
        <v>254.88146987617949</v>
      </c>
      <c r="CV43" s="19">
        <f t="shared" ca="1" si="125"/>
        <v>254.77262353932886</v>
      </c>
      <c r="CW43" s="19">
        <f t="shared" ca="1" si="125"/>
        <v>254.79648378668455</v>
      </c>
      <c r="CX43" s="19">
        <f t="shared" ca="1" si="125"/>
        <v>255.74185417615251</v>
      </c>
      <c r="CY43" s="19">
        <f t="shared" ca="1" si="125"/>
        <v>257.28690958404917</v>
      </c>
      <c r="CZ43" s="19">
        <f t="shared" ca="1" si="125"/>
        <v>255.85528556970297</v>
      </c>
      <c r="DA43" s="19">
        <f t="shared" ca="1" si="125"/>
        <v>255.86152831151216</v>
      </c>
    </row>
    <row r="45" spans="1:105">
      <c r="D45" t="s">
        <v>23</v>
      </c>
      <c r="E45" s="2">
        <f>+AVERAGE(E34:E43)</f>
        <v>258.67999300000008</v>
      </c>
      <c r="F45" s="2">
        <f t="shared" ref="F45:BQ45" ca="1" si="126">+AVERAGE(F34:F43)</f>
        <v>258.74549577164493</v>
      </c>
      <c r="G45" s="2">
        <f t="shared" ca="1" si="126"/>
        <v>258.72490787357873</v>
      </c>
      <c r="H45" s="2">
        <f t="shared" ca="1" si="126"/>
        <v>258.74373297174486</v>
      </c>
      <c r="I45" s="2">
        <f t="shared" ca="1" si="126"/>
        <v>258.7066149037143</v>
      </c>
      <c r="J45" s="2">
        <f t="shared" ca="1" si="126"/>
        <v>258.68273164112259</v>
      </c>
      <c r="K45" s="2">
        <f t="shared" ca="1" si="126"/>
        <v>258.79235962086705</v>
      </c>
      <c r="L45" s="2">
        <f t="shared" ca="1" si="126"/>
        <v>258.60427073062021</v>
      </c>
      <c r="M45" s="2">
        <f t="shared" ca="1" si="126"/>
        <v>258.7960404745408</v>
      </c>
      <c r="N45" s="2">
        <f t="shared" ca="1" si="126"/>
        <v>258.70880364956918</v>
      </c>
      <c r="O45" s="2">
        <f t="shared" ca="1" si="126"/>
        <v>258.52958634219505</v>
      </c>
      <c r="P45" s="2">
        <f t="shared" ca="1" si="126"/>
        <v>258.44136915833241</v>
      </c>
      <c r="Q45" s="2">
        <f t="shared" ca="1" si="126"/>
        <v>258.40949732410746</v>
      </c>
      <c r="R45" s="2">
        <f t="shared" ca="1" si="126"/>
        <v>258.99404939103948</v>
      </c>
      <c r="S45" s="2">
        <f t="shared" ca="1" si="126"/>
        <v>258.76909646790273</v>
      </c>
      <c r="T45" s="2">
        <f t="shared" ca="1" si="126"/>
        <v>258.83879043547978</v>
      </c>
      <c r="U45" s="2">
        <f t="shared" ca="1" si="126"/>
        <v>258.79526373502733</v>
      </c>
      <c r="V45" s="2">
        <f t="shared" ca="1" si="126"/>
        <v>258.79165678212075</v>
      </c>
      <c r="W45" s="2">
        <f t="shared" ca="1" si="126"/>
        <v>258.76588034803603</v>
      </c>
      <c r="X45" s="2">
        <f t="shared" ca="1" si="126"/>
        <v>258.9668505679175</v>
      </c>
      <c r="Y45" s="2">
        <f t="shared" ca="1" si="126"/>
        <v>258.85640097070672</v>
      </c>
      <c r="Z45" s="2">
        <f t="shared" ca="1" si="126"/>
        <v>258.40858046837741</v>
      </c>
      <c r="AA45" s="2">
        <f t="shared" ca="1" si="126"/>
        <v>258.38951777382539</v>
      </c>
      <c r="AB45" s="2">
        <f t="shared" ca="1" si="126"/>
        <v>258.54137916249312</v>
      </c>
      <c r="AC45" s="2">
        <f t="shared" ca="1" si="126"/>
        <v>259.14083245313731</v>
      </c>
      <c r="AD45" s="2">
        <f t="shared" ca="1" si="126"/>
        <v>258.87712244869778</v>
      </c>
      <c r="AE45" s="2">
        <f t="shared" ca="1" si="126"/>
        <v>258.37171824459222</v>
      </c>
      <c r="AF45" s="2">
        <f t="shared" ca="1" si="126"/>
        <v>258.29023348356822</v>
      </c>
      <c r="AG45" s="2">
        <f t="shared" ca="1" si="126"/>
        <v>258.4341489753225</v>
      </c>
      <c r="AH45" s="2">
        <f t="shared" ca="1" si="126"/>
        <v>258.39321880735326</v>
      </c>
      <c r="AI45" s="2">
        <f t="shared" ca="1" si="126"/>
        <v>258.14059791240629</v>
      </c>
      <c r="AJ45" s="2">
        <f t="shared" ca="1" si="126"/>
        <v>258.28565213780774</v>
      </c>
      <c r="AK45" s="2">
        <f t="shared" ca="1" si="126"/>
        <v>258.37589280902307</v>
      </c>
      <c r="AL45" s="2">
        <f t="shared" ca="1" si="126"/>
        <v>258.33339754140127</v>
      </c>
      <c r="AM45" s="2">
        <f t="shared" ca="1" si="126"/>
        <v>258.15943771756645</v>
      </c>
      <c r="AN45" s="2">
        <f t="shared" ca="1" si="126"/>
        <v>257.87543424779017</v>
      </c>
      <c r="AO45" s="2">
        <f t="shared" ca="1" si="126"/>
        <v>257.92648426297461</v>
      </c>
      <c r="AP45" s="2">
        <f t="shared" ca="1" si="126"/>
        <v>258.28288174420049</v>
      </c>
      <c r="AQ45" s="2">
        <f t="shared" ca="1" si="126"/>
        <v>257.88319605815479</v>
      </c>
      <c r="AR45" s="2">
        <f t="shared" ca="1" si="126"/>
        <v>258.24056879704472</v>
      </c>
      <c r="AS45" s="2">
        <f t="shared" ca="1" si="126"/>
        <v>258.02480247795881</v>
      </c>
      <c r="AT45" s="2">
        <f t="shared" ca="1" si="126"/>
        <v>257.79243955216037</v>
      </c>
      <c r="AU45" s="2">
        <f t="shared" ca="1" si="126"/>
        <v>257.65637928452566</v>
      </c>
      <c r="AV45" s="2">
        <f t="shared" ca="1" si="126"/>
        <v>257.80742574517888</v>
      </c>
      <c r="AW45" s="2">
        <f t="shared" ca="1" si="126"/>
        <v>258.00032485747772</v>
      </c>
      <c r="AX45" s="2">
        <f t="shared" ca="1" si="126"/>
        <v>257.77000065448112</v>
      </c>
      <c r="AY45" s="2">
        <f t="shared" ca="1" si="126"/>
        <v>257.99077661193371</v>
      </c>
      <c r="AZ45" s="2">
        <f t="shared" ca="1" si="126"/>
        <v>257.75813729890615</v>
      </c>
      <c r="BA45" s="2">
        <f t="shared" ca="1" si="126"/>
        <v>257.76357993560543</v>
      </c>
      <c r="BB45" s="2">
        <f t="shared" ca="1" si="126"/>
        <v>258.17868031942237</v>
      </c>
      <c r="BC45" s="2">
        <f t="shared" ca="1" si="126"/>
        <v>257.99336312093141</v>
      </c>
      <c r="BD45" s="2">
        <f t="shared" ca="1" si="126"/>
        <v>258.01558563996684</v>
      </c>
      <c r="BE45" s="2">
        <f t="shared" ca="1" si="126"/>
        <v>258.03392431251871</v>
      </c>
      <c r="BF45" s="2">
        <f t="shared" ca="1" si="126"/>
        <v>257.97204682954145</v>
      </c>
      <c r="BG45" s="2">
        <f t="shared" ca="1" si="126"/>
        <v>257.78471815771644</v>
      </c>
      <c r="BH45" s="2">
        <f t="shared" ca="1" si="126"/>
        <v>257.91895036227368</v>
      </c>
      <c r="BI45" s="2">
        <f t="shared" ca="1" si="126"/>
        <v>257.85153344911225</v>
      </c>
      <c r="BJ45" s="2">
        <f t="shared" ca="1" si="126"/>
        <v>257.3471620206688</v>
      </c>
      <c r="BK45" s="2">
        <f t="shared" ca="1" si="126"/>
        <v>257.36120150777333</v>
      </c>
      <c r="BL45" s="2">
        <f t="shared" ca="1" si="126"/>
        <v>257.37287831477352</v>
      </c>
      <c r="BM45" s="2">
        <f t="shared" ca="1" si="126"/>
        <v>257.08045049999544</v>
      </c>
      <c r="BN45" s="2">
        <f t="shared" ca="1" si="126"/>
        <v>256.62273281684361</v>
      </c>
      <c r="BO45" s="2">
        <f t="shared" ca="1" si="126"/>
        <v>256.77944094031886</v>
      </c>
      <c r="BP45" s="2">
        <f t="shared" ca="1" si="126"/>
        <v>256.93301986350815</v>
      </c>
      <c r="BQ45" s="2">
        <f t="shared" ca="1" si="126"/>
        <v>256.9866424514633</v>
      </c>
      <c r="BR45" s="2">
        <f t="shared" ref="BR45:DA45" ca="1" si="127">+AVERAGE(BR34:BR43)</f>
        <v>256.89580825408819</v>
      </c>
      <c r="BS45" s="2">
        <f t="shared" ca="1" si="127"/>
        <v>256.80301100186733</v>
      </c>
      <c r="BT45" s="2">
        <f t="shared" ca="1" si="127"/>
        <v>257.21429688781166</v>
      </c>
      <c r="BU45" s="2">
        <f t="shared" ca="1" si="127"/>
        <v>257.3160461312026</v>
      </c>
      <c r="BV45" s="2">
        <f t="shared" ca="1" si="127"/>
        <v>257.32688949855208</v>
      </c>
      <c r="BW45" s="2">
        <f t="shared" ca="1" si="127"/>
        <v>257.50788170046968</v>
      </c>
      <c r="BX45" s="2">
        <f t="shared" ca="1" si="127"/>
        <v>257.40826275606759</v>
      </c>
      <c r="BY45" s="2">
        <f t="shared" ca="1" si="127"/>
        <v>257.54696772663885</v>
      </c>
      <c r="BZ45" s="2">
        <f t="shared" ca="1" si="127"/>
        <v>257.61556636598493</v>
      </c>
      <c r="CA45" s="2">
        <f t="shared" ca="1" si="127"/>
        <v>257.67075298898089</v>
      </c>
      <c r="CB45" s="2">
        <f t="shared" ca="1" si="127"/>
        <v>257.74437830405384</v>
      </c>
      <c r="CC45" s="2">
        <f t="shared" ca="1" si="127"/>
        <v>257.30186278455346</v>
      </c>
      <c r="CD45" s="2">
        <f t="shared" ca="1" si="127"/>
        <v>257.31307515414073</v>
      </c>
      <c r="CE45" s="2">
        <f t="shared" ca="1" si="127"/>
        <v>257.47458415665255</v>
      </c>
      <c r="CF45" s="2">
        <f t="shared" ca="1" si="127"/>
        <v>257.77996389464232</v>
      </c>
      <c r="CG45" s="2">
        <f t="shared" ca="1" si="127"/>
        <v>257.82969298747213</v>
      </c>
      <c r="CH45" s="2">
        <f t="shared" ca="1" si="127"/>
        <v>257.56978065585901</v>
      </c>
      <c r="CI45" s="2">
        <f t="shared" ca="1" si="127"/>
        <v>257.41631856057722</v>
      </c>
      <c r="CJ45" s="2">
        <f t="shared" ca="1" si="127"/>
        <v>257.21826991453611</v>
      </c>
      <c r="CK45" s="2">
        <f t="shared" ca="1" si="127"/>
        <v>257.20393047072901</v>
      </c>
      <c r="CL45" s="2">
        <f t="shared" ca="1" si="127"/>
        <v>257.31465161506776</v>
      </c>
      <c r="CM45" s="2">
        <f t="shared" ca="1" si="127"/>
        <v>257.65951185604911</v>
      </c>
      <c r="CN45" s="2">
        <f t="shared" ca="1" si="127"/>
        <v>257.69973988817208</v>
      </c>
      <c r="CO45" s="2">
        <f t="shared" ca="1" si="127"/>
        <v>257.41619855189577</v>
      </c>
      <c r="CP45" s="2">
        <f t="shared" ca="1" si="127"/>
        <v>257.55885428598452</v>
      </c>
      <c r="CQ45" s="2">
        <f t="shared" ca="1" si="127"/>
        <v>257.45648265981481</v>
      </c>
      <c r="CR45" s="2">
        <f t="shared" ca="1" si="127"/>
        <v>257.62996987621898</v>
      </c>
      <c r="CS45" s="2">
        <f t="shared" ca="1" si="127"/>
        <v>257.90193364426381</v>
      </c>
      <c r="CT45" s="2">
        <f t="shared" ca="1" si="127"/>
        <v>257.85087088897336</v>
      </c>
      <c r="CU45" s="2">
        <f t="shared" ca="1" si="127"/>
        <v>258.23768916538609</v>
      </c>
      <c r="CV45" s="2">
        <f t="shared" ca="1" si="127"/>
        <v>258.36852535740184</v>
      </c>
      <c r="CW45" s="2">
        <f t="shared" ca="1" si="127"/>
        <v>258.49483136880576</v>
      </c>
      <c r="CX45" s="2">
        <f t="shared" ca="1" si="127"/>
        <v>258.78775508995898</v>
      </c>
      <c r="CY45" s="2">
        <f t="shared" ca="1" si="127"/>
        <v>258.83858047949695</v>
      </c>
      <c r="CZ45" s="2">
        <f t="shared" ca="1" si="127"/>
        <v>258.84513636509985</v>
      </c>
      <c r="DA45" s="2">
        <f t="shared" ca="1" si="127"/>
        <v>258.95880083595108</v>
      </c>
    </row>
    <row r="46" spans="1:105">
      <c r="D46" t="s">
        <v>34</v>
      </c>
      <c r="E46" s="21">
        <f>+E45+_xlfn.STDEV.S(E34:E43)</f>
        <v>258.67999300000014</v>
      </c>
      <c r="F46" s="21">
        <f t="shared" ref="F46:BQ46" ca="1" si="128">+F45+_xlfn.STDEV.S(F34:F43)</f>
        <v>259.56998475295825</v>
      </c>
      <c r="G46" s="21">
        <f t="shared" ca="1" si="128"/>
        <v>259.97632909873533</v>
      </c>
      <c r="H46" s="21">
        <f t="shared" ca="1" si="128"/>
        <v>260.12767920035236</v>
      </c>
      <c r="I46" s="21">
        <f t="shared" ca="1" si="128"/>
        <v>260.31446443817424</v>
      </c>
      <c r="J46" s="21">
        <f t="shared" ca="1" si="128"/>
        <v>260.10172155284835</v>
      </c>
      <c r="K46" s="21">
        <f t="shared" ca="1" si="128"/>
        <v>260.36897358436141</v>
      </c>
      <c r="L46" s="21">
        <f t="shared" ca="1" si="128"/>
        <v>259.97668035114367</v>
      </c>
      <c r="M46" s="21">
        <f t="shared" ca="1" si="128"/>
        <v>260.25128170690851</v>
      </c>
      <c r="N46" s="21">
        <f t="shared" ca="1" si="128"/>
        <v>260.23794278216508</v>
      </c>
      <c r="O46" s="21">
        <f t="shared" ca="1" si="128"/>
        <v>259.79529110985357</v>
      </c>
      <c r="P46" s="21">
        <f t="shared" ca="1" si="128"/>
        <v>259.96339863367706</v>
      </c>
      <c r="Q46" s="21">
        <f t="shared" ca="1" si="128"/>
        <v>259.60133893466343</v>
      </c>
      <c r="R46" s="21">
        <f t="shared" ca="1" si="128"/>
        <v>260.15639246149959</v>
      </c>
      <c r="S46" s="21">
        <f t="shared" ca="1" si="128"/>
        <v>260.15908339747813</v>
      </c>
      <c r="T46" s="21">
        <f t="shared" ca="1" si="128"/>
        <v>260.34416885249095</v>
      </c>
      <c r="U46" s="21">
        <f t="shared" ca="1" si="128"/>
        <v>260.57375488753678</v>
      </c>
      <c r="V46" s="21">
        <f t="shared" ca="1" si="128"/>
        <v>260.4044520569592</v>
      </c>
      <c r="W46" s="21">
        <f t="shared" ca="1" si="128"/>
        <v>260.84814508199293</v>
      </c>
      <c r="X46" s="21">
        <f t="shared" ca="1" si="128"/>
        <v>261.66515753387301</v>
      </c>
      <c r="Y46" s="21">
        <f t="shared" ca="1" si="128"/>
        <v>261.98712971419917</v>
      </c>
      <c r="Z46" s="21">
        <f t="shared" ca="1" si="128"/>
        <v>260.87951918072395</v>
      </c>
      <c r="AA46" s="21">
        <f t="shared" ca="1" si="128"/>
        <v>260.79222835915618</v>
      </c>
      <c r="AB46" s="21">
        <f t="shared" ca="1" si="128"/>
        <v>261.0021762926346</v>
      </c>
      <c r="AC46" s="21">
        <f t="shared" ca="1" si="128"/>
        <v>262.04831999912466</v>
      </c>
      <c r="AD46" s="21">
        <f t="shared" ca="1" si="128"/>
        <v>261.79355733330556</v>
      </c>
      <c r="AE46" s="21">
        <f t="shared" ca="1" si="128"/>
        <v>261.38983177382011</v>
      </c>
      <c r="AF46" s="21">
        <f t="shared" ca="1" si="128"/>
        <v>261.49038751402338</v>
      </c>
      <c r="AG46" s="21">
        <f t="shared" ca="1" si="128"/>
        <v>261.22511647851189</v>
      </c>
      <c r="AH46" s="21">
        <f t="shared" ca="1" si="128"/>
        <v>261.07704656223103</v>
      </c>
      <c r="AI46" s="21">
        <f t="shared" ca="1" si="128"/>
        <v>261.02205886981835</v>
      </c>
      <c r="AJ46" s="21">
        <f t="shared" ca="1" si="128"/>
        <v>261.60431271242612</v>
      </c>
      <c r="AK46" s="21">
        <f t="shared" ca="1" si="128"/>
        <v>261.51458261939109</v>
      </c>
      <c r="AL46" s="21">
        <f t="shared" ca="1" si="128"/>
        <v>261.3213771592682</v>
      </c>
      <c r="AM46" s="21">
        <f t="shared" ca="1" si="128"/>
        <v>261.29117902058221</v>
      </c>
      <c r="AN46" s="21">
        <f t="shared" ca="1" si="128"/>
        <v>260.99461538365017</v>
      </c>
      <c r="AO46" s="21">
        <f t="shared" ca="1" si="128"/>
        <v>261.13373320567723</v>
      </c>
      <c r="AP46" s="21">
        <f t="shared" ca="1" si="128"/>
        <v>261.8840456024468</v>
      </c>
      <c r="AQ46" s="21">
        <f t="shared" ca="1" si="128"/>
        <v>261.76840432124732</v>
      </c>
      <c r="AR46" s="21">
        <f t="shared" ca="1" si="128"/>
        <v>262.29276229793567</v>
      </c>
      <c r="AS46" s="21">
        <f t="shared" ca="1" si="128"/>
        <v>262.16190139860674</v>
      </c>
      <c r="AT46" s="21">
        <f t="shared" ca="1" si="128"/>
        <v>261.82653142692192</v>
      </c>
      <c r="AU46" s="21">
        <f t="shared" ca="1" si="128"/>
        <v>261.66916273190338</v>
      </c>
      <c r="AV46" s="21">
        <f t="shared" ca="1" si="128"/>
        <v>261.77743416988721</v>
      </c>
      <c r="AW46" s="21">
        <f t="shared" ca="1" si="128"/>
        <v>262.18016930189236</v>
      </c>
      <c r="AX46" s="21">
        <f t="shared" ca="1" si="128"/>
        <v>262.23274366747421</v>
      </c>
      <c r="AY46" s="21">
        <f t="shared" ca="1" si="128"/>
        <v>262.42433470447793</v>
      </c>
      <c r="AZ46" s="21">
        <f t="shared" ca="1" si="128"/>
        <v>261.87875513594412</v>
      </c>
      <c r="BA46" s="21">
        <f t="shared" ca="1" si="128"/>
        <v>262.10985230008305</v>
      </c>
      <c r="BB46" s="21">
        <f t="shared" ca="1" si="128"/>
        <v>262.36379306481382</v>
      </c>
      <c r="BC46" s="21">
        <f t="shared" ca="1" si="128"/>
        <v>261.94143752692759</v>
      </c>
      <c r="BD46" s="21">
        <f t="shared" ca="1" si="128"/>
        <v>261.71132352627143</v>
      </c>
      <c r="BE46" s="21">
        <f t="shared" ca="1" si="128"/>
        <v>262.2678918753623</v>
      </c>
      <c r="BF46" s="21">
        <f t="shared" ca="1" si="128"/>
        <v>262.13480246763527</v>
      </c>
      <c r="BG46" s="21">
        <f t="shared" ca="1" si="128"/>
        <v>262.22002425902565</v>
      </c>
      <c r="BH46" s="21">
        <f t="shared" ca="1" si="128"/>
        <v>262.31061199058814</v>
      </c>
      <c r="BI46" s="21">
        <f t="shared" ca="1" si="128"/>
        <v>262.30912110406217</v>
      </c>
      <c r="BJ46" s="21">
        <f t="shared" ca="1" si="128"/>
        <v>261.47083225463808</v>
      </c>
      <c r="BK46" s="21">
        <f t="shared" ca="1" si="128"/>
        <v>261.91473197140465</v>
      </c>
      <c r="BL46" s="21">
        <f t="shared" ca="1" si="128"/>
        <v>261.74744569320268</v>
      </c>
      <c r="BM46" s="21">
        <f t="shared" ca="1" si="128"/>
        <v>261.20336868471384</v>
      </c>
      <c r="BN46" s="21">
        <f t="shared" ca="1" si="128"/>
        <v>260.85528926515116</v>
      </c>
      <c r="BO46" s="21">
        <f t="shared" ca="1" si="128"/>
        <v>261.30418369690022</v>
      </c>
      <c r="BP46" s="21">
        <f t="shared" ca="1" si="128"/>
        <v>261.21367660292043</v>
      </c>
      <c r="BQ46" s="21">
        <f t="shared" ca="1" si="128"/>
        <v>261.08587863024655</v>
      </c>
      <c r="BR46" s="21">
        <f t="shared" ref="BR46:DA46" ca="1" si="129">+BR45+_xlfn.STDEV.S(BR34:BR43)</f>
        <v>260.97302412523953</v>
      </c>
      <c r="BS46" s="21">
        <f t="shared" ca="1" si="129"/>
        <v>261.11251988622627</v>
      </c>
      <c r="BT46" s="21">
        <f t="shared" ca="1" si="129"/>
        <v>261.2041932028576</v>
      </c>
      <c r="BU46" s="21">
        <f t="shared" ca="1" si="129"/>
        <v>261.33448878294826</v>
      </c>
      <c r="BV46" s="21">
        <f t="shared" ca="1" si="129"/>
        <v>261.29769465284238</v>
      </c>
      <c r="BW46" s="21">
        <f t="shared" ca="1" si="129"/>
        <v>261.92938304402298</v>
      </c>
      <c r="BX46" s="21">
        <f t="shared" ca="1" si="129"/>
        <v>262.0945121940133</v>
      </c>
      <c r="BY46" s="21">
        <f t="shared" ca="1" si="129"/>
        <v>262.41107467665353</v>
      </c>
      <c r="BZ46" s="21">
        <f t="shared" ca="1" si="129"/>
        <v>262.34059358843444</v>
      </c>
      <c r="CA46" s="21">
        <f t="shared" ca="1" si="129"/>
        <v>262.45097102028444</v>
      </c>
      <c r="CB46" s="21">
        <f t="shared" ca="1" si="129"/>
        <v>262.58005342452907</v>
      </c>
      <c r="CC46" s="21">
        <f t="shared" ca="1" si="129"/>
        <v>262.26211484100111</v>
      </c>
      <c r="CD46" s="21">
        <f t="shared" ca="1" si="129"/>
        <v>262.27333374434937</v>
      </c>
      <c r="CE46" s="21">
        <f t="shared" ca="1" si="129"/>
        <v>262.42483086881123</v>
      </c>
      <c r="CF46" s="21">
        <f t="shared" ca="1" si="129"/>
        <v>262.78143957091129</v>
      </c>
      <c r="CG46" s="21">
        <f t="shared" ca="1" si="129"/>
        <v>262.90611278876986</v>
      </c>
      <c r="CH46" s="21">
        <f t="shared" ca="1" si="129"/>
        <v>262.88224505035743</v>
      </c>
      <c r="CI46" s="21">
        <f t="shared" ca="1" si="129"/>
        <v>262.46170082037008</v>
      </c>
      <c r="CJ46" s="21">
        <f t="shared" ca="1" si="129"/>
        <v>262.51499654163422</v>
      </c>
      <c r="CK46" s="21">
        <f t="shared" ca="1" si="129"/>
        <v>262.54997249315056</v>
      </c>
      <c r="CL46" s="21">
        <f t="shared" ca="1" si="129"/>
        <v>262.94446559852702</v>
      </c>
      <c r="CM46" s="21">
        <f t="shared" ca="1" si="129"/>
        <v>263.14929719946264</v>
      </c>
      <c r="CN46" s="21">
        <f t="shared" ca="1" si="129"/>
        <v>263.48349844415714</v>
      </c>
      <c r="CO46" s="21">
        <f t="shared" ca="1" si="129"/>
        <v>263.15668556481035</v>
      </c>
      <c r="CP46" s="21">
        <f t="shared" ca="1" si="129"/>
        <v>262.76969890836017</v>
      </c>
      <c r="CQ46" s="21">
        <f t="shared" ca="1" si="129"/>
        <v>262.44825378190916</v>
      </c>
      <c r="CR46" s="21">
        <f t="shared" ca="1" si="129"/>
        <v>262.63746922489298</v>
      </c>
      <c r="CS46" s="21">
        <f t="shared" ca="1" si="129"/>
        <v>262.92905966920404</v>
      </c>
      <c r="CT46" s="21">
        <f t="shared" ca="1" si="129"/>
        <v>262.9468289560225</v>
      </c>
      <c r="CU46" s="21">
        <f t="shared" ca="1" si="129"/>
        <v>262.94384109495923</v>
      </c>
      <c r="CV46" s="21">
        <f t="shared" ca="1" si="129"/>
        <v>263.19799333252627</v>
      </c>
      <c r="CW46" s="21">
        <f t="shared" ca="1" si="129"/>
        <v>263.39549425413543</v>
      </c>
      <c r="CX46" s="21">
        <f t="shared" ca="1" si="129"/>
        <v>263.91070175371266</v>
      </c>
      <c r="CY46" s="21">
        <f t="shared" ca="1" si="129"/>
        <v>263.76165162931653</v>
      </c>
      <c r="CZ46" s="21">
        <f t="shared" ca="1" si="129"/>
        <v>264.09623088239044</v>
      </c>
      <c r="DA46" s="21">
        <f t="shared" ca="1" si="129"/>
        <v>264.14977461246855</v>
      </c>
    </row>
    <row r="47" spans="1:105">
      <c r="D47" t="s">
        <v>35</v>
      </c>
      <c r="E47" s="21">
        <f>+E45-_xlfn.STDEV.S(E34:E43)</f>
        <v>258.67999300000002</v>
      </c>
      <c r="F47" s="21">
        <f t="shared" ref="F47:BQ47" ca="1" si="130">+F45-_xlfn.STDEV.S(F34:F43)</f>
        <v>257.9210067903316</v>
      </c>
      <c r="G47" s="21">
        <f t="shared" ca="1" si="130"/>
        <v>257.47348664842212</v>
      </c>
      <c r="H47" s="21">
        <f t="shared" ca="1" si="130"/>
        <v>257.35978674313736</v>
      </c>
      <c r="I47" s="21">
        <f t="shared" ca="1" si="130"/>
        <v>257.09876536925435</v>
      </c>
      <c r="J47" s="21">
        <f t="shared" ca="1" si="130"/>
        <v>257.26374172939683</v>
      </c>
      <c r="K47" s="21">
        <f t="shared" ca="1" si="130"/>
        <v>257.21574565737268</v>
      </c>
      <c r="L47" s="21">
        <f t="shared" ca="1" si="130"/>
        <v>257.23186111009676</v>
      </c>
      <c r="M47" s="21">
        <f t="shared" ca="1" si="130"/>
        <v>257.34079924217309</v>
      </c>
      <c r="N47" s="21">
        <f t="shared" ca="1" si="130"/>
        <v>257.17966451697328</v>
      </c>
      <c r="O47" s="21">
        <f t="shared" ca="1" si="130"/>
        <v>257.26388157453653</v>
      </c>
      <c r="P47" s="21">
        <f t="shared" ca="1" si="130"/>
        <v>256.91933968298775</v>
      </c>
      <c r="Q47" s="21">
        <f t="shared" ca="1" si="130"/>
        <v>257.21765571355149</v>
      </c>
      <c r="R47" s="21">
        <f t="shared" ca="1" si="130"/>
        <v>257.83170632057937</v>
      </c>
      <c r="S47" s="21">
        <f t="shared" ca="1" si="130"/>
        <v>257.37910953832733</v>
      </c>
      <c r="T47" s="21">
        <f t="shared" ca="1" si="130"/>
        <v>257.33341201846861</v>
      </c>
      <c r="U47" s="21">
        <f t="shared" ca="1" si="130"/>
        <v>257.01677258251789</v>
      </c>
      <c r="V47" s="21">
        <f t="shared" ca="1" si="130"/>
        <v>257.17886150728231</v>
      </c>
      <c r="W47" s="21">
        <f t="shared" ca="1" si="130"/>
        <v>256.68361561407914</v>
      </c>
      <c r="X47" s="21">
        <f t="shared" ca="1" si="130"/>
        <v>256.26854360196199</v>
      </c>
      <c r="Y47" s="21">
        <f t="shared" ca="1" si="130"/>
        <v>255.72567222721426</v>
      </c>
      <c r="Z47" s="21">
        <f t="shared" ca="1" si="130"/>
        <v>255.9376417560309</v>
      </c>
      <c r="AA47" s="21">
        <f t="shared" ca="1" si="130"/>
        <v>255.98680718849457</v>
      </c>
      <c r="AB47" s="21">
        <f t="shared" ca="1" si="130"/>
        <v>256.08058203235163</v>
      </c>
      <c r="AC47" s="21">
        <f t="shared" ca="1" si="130"/>
        <v>256.23334490714996</v>
      </c>
      <c r="AD47" s="21">
        <f t="shared" ca="1" si="130"/>
        <v>255.96068756409002</v>
      </c>
      <c r="AE47" s="21">
        <f t="shared" ca="1" si="130"/>
        <v>255.35360471536436</v>
      </c>
      <c r="AF47" s="21">
        <f t="shared" ca="1" si="130"/>
        <v>255.09007945311305</v>
      </c>
      <c r="AG47" s="21">
        <f t="shared" ca="1" si="130"/>
        <v>255.64318147213314</v>
      </c>
      <c r="AH47" s="21">
        <f t="shared" ca="1" si="130"/>
        <v>255.7093910524755</v>
      </c>
      <c r="AI47" s="21">
        <f t="shared" ca="1" si="130"/>
        <v>255.25913695499423</v>
      </c>
      <c r="AJ47" s="21">
        <f t="shared" ca="1" si="130"/>
        <v>254.96699156318937</v>
      </c>
      <c r="AK47" s="21">
        <f t="shared" ca="1" si="130"/>
        <v>255.23720299865505</v>
      </c>
      <c r="AL47" s="21">
        <f t="shared" ca="1" si="130"/>
        <v>255.34541792353434</v>
      </c>
      <c r="AM47" s="21">
        <f t="shared" ca="1" si="130"/>
        <v>255.02769641455072</v>
      </c>
      <c r="AN47" s="21">
        <f t="shared" ca="1" si="130"/>
        <v>254.75625311193016</v>
      </c>
      <c r="AO47" s="21">
        <f t="shared" ca="1" si="130"/>
        <v>254.71923532027199</v>
      </c>
      <c r="AP47" s="21">
        <f t="shared" ca="1" si="130"/>
        <v>254.68171788595421</v>
      </c>
      <c r="AQ47" s="21">
        <f t="shared" ca="1" si="130"/>
        <v>253.9979877950623</v>
      </c>
      <c r="AR47" s="21">
        <f t="shared" ca="1" si="130"/>
        <v>254.18837529615374</v>
      </c>
      <c r="AS47" s="21">
        <f t="shared" ca="1" si="130"/>
        <v>253.88770355731086</v>
      </c>
      <c r="AT47" s="21">
        <f t="shared" ca="1" si="130"/>
        <v>253.7583476773988</v>
      </c>
      <c r="AU47" s="21">
        <f t="shared" ca="1" si="130"/>
        <v>253.64359583714793</v>
      </c>
      <c r="AV47" s="21">
        <f t="shared" ca="1" si="130"/>
        <v>253.83741732047051</v>
      </c>
      <c r="AW47" s="21">
        <f t="shared" ca="1" si="130"/>
        <v>253.82048041306308</v>
      </c>
      <c r="AX47" s="21">
        <f t="shared" ca="1" si="130"/>
        <v>253.30725764148804</v>
      </c>
      <c r="AY47" s="21">
        <f t="shared" ca="1" si="130"/>
        <v>253.55721851938952</v>
      </c>
      <c r="AZ47" s="21">
        <f t="shared" ca="1" si="130"/>
        <v>253.63751946186815</v>
      </c>
      <c r="BA47" s="21">
        <f t="shared" ca="1" si="130"/>
        <v>253.41730757112785</v>
      </c>
      <c r="BB47" s="21">
        <f t="shared" ca="1" si="130"/>
        <v>253.99356757403095</v>
      </c>
      <c r="BC47" s="21">
        <f t="shared" ca="1" si="130"/>
        <v>254.04528871493523</v>
      </c>
      <c r="BD47" s="21">
        <f t="shared" ca="1" si="130"/>
        <v>254.31984775366226</v>
      </c>
      <c r="BE47" s="21">
        <f t="shared" ca="1" si="130"/>
        <v>253.79995674967512</v>
      </c>
      <c r="BF47" s="21">
        <f t="shared" ca="1" si="130"/>
        <v>253.80929119144761</v>
      </c>
      <c r="BG47" s="21">
        <f t="shared" ca="1" si="130"/>
        <v>253.3494120564072</v>
      </c>
      <c r="BH47" s="21">
        <f t="shared" ca="1" si="130"/>
        <v>253.52728873395918</v>
      </c>
      <c r="BI47" s="21">
        <f t="shared" ca="1" si="130"/>
        <v>253.39394579416233</v>
      </c>
      <c r="BJ47" s="21">
        <f t="shared" ca="1" si="130"/>
        <v>253.2234917866995</v>
      </c>
      <c r="BK47" s="21">
        <f t="shared" ca="1" si="130"/>
        <v>252.80767104414204</v>
      </c>
      <c r="BL47" s="21">
        <f t="shared" ca="1" si="130"/>
        <v>252.99831093634435</v>
      </c>
      <c r="BM47" s="21">
        <f t="shared" ca="1" si="130"/>
        <v>252.95753231527704</v>
      </c>
      <c r="BN47" s="21">
        <f t="shared" ca="1" si="130"/>
        <v>252.39017636853609</v>
      </c>
      <c r="BO47" s="21">
        <f t="shared" ca="1" si="130"/>
        <v>252.25469818373753</v>
      </c>
      <c r="BP47" s="21">
        <f t="shared" ca="1" si="130"/>
        <v>252.65236312409587</v>
      </c>
      <c r="BQ47" s="21">
        <f t="shared" ca="1" si="130"/>
        <v>252.88740627268004</v>
      </c>
      <c r="BR47" s="21">
        <f t="shared" ref="BR47:DA47" ca="1" si="131">+BR45-_xlfn.STDEV.S(BR34:BR43)</f>
        <v>252.81859238293688</v>
      </c>
      <c r="BS47" s="21">
        <f t="shared" ca="1" si="131"/>
        <v>252.4935021175084</v>
      </c>
      <c r="BT47" s="21">
        <f t="shared" ca="1" si="131"/>
        <v>253.22440057276575</v>
      </c>
      <c r="BU47" s="21">
        <f t="shared" ca="1" si="131"/>
        <v>253.29760347945691</v>
      </c>
      <c r="BV47" s="21">
        <f t="shared" ca="1" si="131"/>
        <v>253.3560843442618</v>
      </c>
      <c r="BW47" s="21">
        <f t="shared" ca="1" si="131"/>
        <v>253.08638035691641</v>
      </c>
      <c r="BX47" s="21">
        <f t="shared" ca="1" si="131"/>
        <v>252.72201331812187</v>
      </c>
      <c r="BY47" s="21">
        <f t="shared" ca="1" si="131"/>
        <v>252.68286077662418</v>
      </c>
      <c r="BZ47" s="21">
        <f t="shared" ca="1" si="131"/>
        <v>252.89053914353542</v>
      </c>
      <c r="CA47" s="21">
        <f t="shared" ca="1" si="131"/>
        <v>252.89053495767737</v>
      </c>
      <c r="CB47" s="21">
        <f t="shared" ca="1" si="131"/>
        <v>252.90870318357861</v>
      </c>
      <c r="CC47" s="21">
        <f t="shared" ca="1" si="131"/>
        <v>252.34161072810579</v>
      </c>
      <c r="CD47" s="21">
        <f t="shared" ca="1" si="131"/>
        <v>252.35281656393207</v>
      </c>
      <c r="CE47" s="21">
        <f t="shared" ca="1" si="131"/>
        <v>252.52433744449385</v>
      </c>
      <c r="CF47" s="21">
        <f t="shared" ca="1" si="131"/>
        <v>252.77848821837338</v>
      </c>
      <c r="CG47" s="21">
        <f t="shared" ca="1" si="131"/>
        <v>252.7532731861744</v>
      </c>
      <c r="CH47" s="21">
        <f t="shared" ca="1" si="131"/>
        <v>252.25731626136059</v>
      </c>
      <c r="CI47" s="21">
        <f t="shared" ca="1" si="131"/>
        <v>252.37093630078436</v>
      </c>
      <c r="CJ47" s="21">
        <f t="shared" ca="1" si="131"/>
        <v>251.921543287438</v>
      </c>
      <c r="CK47" s="21">
        <f t="shared" ca="1" si="131"/>
        <v>251.85788844830748</v>
      </c>
      <c r="CL47" s="21">
        <f t="shared" ca="1" si="131"/>
        <v>251.6848376316085</v>
      </c>
      <c r="CM47" s="21">
        <f t="shared" ca="1" si="131"/>
        <v>252.16972651263561</v>
      </c>
      <c r="CN47" s="21">
        <f t="shared" ca="1" si="131"/>
        <v>251.91598133218699</v>
      </c>
      <c r="CO47" s="21">
        <f t="shared" ca="1" si="131"/>
        <v>251.6757115389812</v>
      </c>
      <c r="CP47" s="21">
        <f t="shared" ca="1" si="131"/>
        <v>252.34800966360888</v>
      </c>
      <c r="CQ47" s="21">
        <f t="shared" ca="1" si="131"/>
        <v>252.46471153772046</v>
      </c>
      <c r="CR47" s="21">
        <f t="shared" ca="1" si="131"/>
        <v>252.62247052754498</v>
      </c>
      <c r="CS47" s="21">
        <f t="shared" ca="1" si="131"/>
        <v>252.87480761932355</v>
      </c>
      <c r="CT47" s="21">
        <f t="shared" ca="1" si="131"/>
        <v>252.75491282192422</v>
      </c>
      <c r="CU47" s="21">
        <f t="shared" ca="1" si="131"/>
        <v>253.53153723581295</v>
      </c>
      <c r="CV47" s="21">
        <f t="shared" ca="1" si="131"/>
        <v>253.53905738227741</v>
      </c>
      <c r="CW47" s="21">
        <f t="shared" ca="1" si="131"/>
        <v>253.59416848347607</v>
      </c>
      <c r="CX47" s="21">
        <f t="shared" ca="1" si="131"/>
        <v>253.66480842620533</v>
      </c>
      <c r="CY47" s="21">
        <f t="shared" ca="1" si="131"/>
        <v>253.91550932967741</v>
      </c>
      <c r="CZ47" s="21">
        <f t="shared" ca="1" si="131"/>
        <v>253.59404184780925</v>
      </c>
      <c r="DA47" s="21">
        <f t="shared" ca="1" si="131"/>
        <v>253.76782705943364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6</vt:i4>
      </vt:variant>
    </vt:vector>
  </HeadingPairs>
  <TitlesOfParts>
    <vt:vector size="8" baseType="lpstr">
      <vt:lpstr>FB</vt:lpstr>
      <vt:lpstr>GBM</vt:lpstr>
      <vt:lpstr>Diagramm1</vt:lpstr>
      <vt:lpstr>Diagramm2</vt:lpstr>
      <vt:lpstr>BM</vt:lpstr>
      <vt:lpstr>dBm</vt:lpstr>
      <vt:lpstr>GBMFB</vt:lpstr>
      <vt:lpstr>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2020-08-11T14:10:42Z</dcterms:created>
  <dcterms:modified xsi:type="dcterms:W3CDTF">2020-09-08T15:03:27Z</dcterms:modified>
</cp:coreProperties>
</file>