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CEBE4773-AEDC-4F4D-B36F-7491B2B13406}" xr6:coauthVersionLast="45" xr6:coauthVersionMax="45" xr10:uidLastSave="{00000000-0000-0000-0000-000000000000}"/>
  <bookViews>
    <workbookView xWindow="680" yWindow="960" windowWidth="27840" windowHeight="16040" xr2:uid="{00000000-000D-0000-FFFF-FFFF00000000}"/>
  </bookViews>
  <sheets>
    <sheet name="Diagramm1" sheetId="2" r:id="rId1"/>
    <sheet name="Diagramm2" sheetId="3" r:id="rId2"/>
    <sheet name="TIF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G256" i="1"/>
  <c r="G2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3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J3" i="1"/>
  <c r="M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K3" i="1" l="1"/>
  <c r="L3" i="1"/>
</calcChain>
</file>

<file path=xl/sharedStrings.xml><?xml version="1.0" encoding="utf-8"?>
<sst xmlns="http://schemas.openxmlformats.org/spreadsheetml/2006/main" count="13" uniqueCount="13">
  <si>
    <t>Date</t>
  </si>
  <si>
    <t>Open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</si>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</sst>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#,##0.000"/>
    <numFmt numFmtId="166" formatCode="0.000%"/>
    <numFmt numFmtId="172" formatCode="_-* #,##0.000000_-;\-* #,##0.000000_-;_-* &quot;-&quot;_-;_-@_-"/>
    <numFmt numFmtId="173" formatCode="_-* #,##0.0000000_-;\-* #,##0.0000000_-;_-* &quot;-&quot;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43" applyNumberFormat="1" applyFont="1"/>
    <xf numFmtId="172" fontId="0" fillId="0" borderId="0" xfId="42" applyNumberFormat="1" applyFont="1"/>
    <xf numFmtId="173" fontId="0" fillId="0" borderId="0" xfId="42" applyNumberFormat="1" applyFont="1"/>
    <xf numFmtId="172" fontId="0" fillId="0" borderId="0" xfId="0" applyNumberForma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 [0]" xfId="42" builtinId="6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TIF!$C$3:$C$254</c:f>
              <c:numCache>
                <c:formatCode>General</c:formatCode>
                <c:ptCount val="252"/>
                <c:pt idx="0">
                  <c:v>-2.6455957675527161E-2</c:v>
                </c:pt>
                <c:pt idx="1">
                  <c:v>2.8506308666573664E-3</c:v>
                </c:pt>
                <c:pt idx="2">
                  <c:v>1.5839154977404676E-2</c:v>
                </c:pt>
                <c:pt idx="3">
                  <c:v>2.0688294822645563E-3</c:v>
                </c:pt>
                <c:pt idx="4">
                  <c:v>2.7221501995285564E-2</c:v>
                </c:pt>
                <c:pt idx="5">
                  <c:v>9.5367417777978761E-3</c:v>
                </c:pt>
                <c:pt idx="6">
                  <c:v>-4.825124212836885E-2</c:v>
                </c:pt>
                <c:pt idx="7">
                  <c:v>2.1412034320947904E-2</c:v>
                </c:pt>
                <c:pt idx="8">
                  <c:v>-4.9472680090824712E-3</c:v>
                </c:pt>
                <c:pt idx="9">
                  <c:v>2.9792480598531294E-2</c:v>
                </c:pt>
                <c:pt idx="10">
                  <c:v>4.3348788186573983E-3</c:v>
                </c:pt>
                <c:pt idx="11">
                  <c:v>-7.8634051594353924E-3</c:v>
                </c:pt>
                <c:pt idx="12">
                  <c:v>-2.8443659702487491E-2</c:v>
                </c:pt>
                <c:pt idx="13">
                  <c:v>2.442943948343973E-2</c:v>
                </c:pt>
                <c:pt idx="14">
                  <c:v>4.2387111467680649E-2</c:v>
                </c:pt>
                <c:pt idx="15">
                  <c:v>3.4010543369430925E-4</c:v>
                </c:pt>
                <c:pt idx="16">
                  <c:v>3.4097988586426098E-2</c:v>
                </c:pt>
                <c:pt idx="17">
                  <c:v>2.9469486266273888E-2</c:v>
                </c:pt>
                <c:pt idx="18">
                  <c:v>1.1001919631981438E-2</c:v>
                </c:pt>
                <c:pt idx="19">
                  <c:v>1.627916538354018E-2</c:v>
                </c:pt>
                <c:pt idx="20">
                  <c:v>1.7138271597654658E-2</c:v>
                </c:pt>
                <c:pt idx="21">
                  <c:v>-1.9314315114580545E-2</c:v>
                </c:pt>
                <c:pt idx="22">
                  <c:v>-1.1896205995502463E-2</c:v>
                </c:pt>
                <c:pt idx="23">
                  <c:v>-1.9504582702615361E-2</c:v>
                </c:pt>
                <c:pt idx="24">
                  <c:v>-2.2516669700841849E-2</c:v>
                </c:pt>
                <c:pt idx="25">
                  <c:v>-4.3794350479823668E-4</c:v>
                </c:pt>
                <c:pt idx="26">
                  <c:v>5.2435776114376307E-3</c:v>
                </c:pt>
                <c:pt idx="27">
                  <c:v>-1.0294724867176147E-2</c:v>
                </c:pt>
                <c:pt idx="28">
                  <c:v>1.2906238921822383E-2</c:v>
                </c:pt>
                <c:pt idx="29">
                  <c:v>-1.3016262592435169E-2</c:v>
                </c:pt>
                <c:pt idx="30">
                  <c:v>1.149369563633418E-2</c:v>
                </c:pt>
                <c:pt idx="31">
                  <c:v>8.1296857094072111E-3</c:v>
                </c:pt>
                <c:pt idx="32">
                  <c:v>-1.9073108916742632E-2</c:v>
                </c:pt>
                <c:pt idx="33">
                  <c:v>-2.5408086924605711E-2</c:v>
                </c:pt>
                <c:pt idx="34">
                  <c:v>6.6371130644827811E-3</c:v>
                </c:pt>
                <c:pt idx="35">
                  <c:v>-1.2750570486334429E-2</c:v>
                </c:pt>
                <c:pt idx="36">
                  <c:v>1.0842652271595728E-2</c:v>
                </c:pt>
                <c:pt idx="37">
                  <c:v>-2.7214888615403113E-2</c:v>
                </c:pt>
                <c:pt idx="38">
                  <c:v>2.1469421305089539E-2</c:v>
                </c:pt>
                <c:pt idx="39">
                  <c:v>-5.4379084640510805E-3</c:v>
                </c:pt>
                <c:pt idx="40">
                  <c:v>4.2805691056561776E-2</c:v>
                </c:pt>
                <c:pt idx="41">
                  <c:v>-1.7788928612548244E-2</c:v>
                </c:pt>
                <c:pt idx="42">
                  <c:v>8.6045648051390148E-3</c:v>
                </c:pt>
                <c:pt idx="43">
                  <c:v>3.946518979738676E-3</c:v>
                </c:pt>
                <c:pt idx="44">
                  <c:v>1.9674287258363028E-3</c:v>
                </c:pt>
                <c:pt idx="45">
                  <c:v>-3.4323400389943845E-2</c:v>
                </c:pt>
                <c:pt idx="46">
                  <c:v>1.2130913809269147E-2</c:v>
                </c:pt>
                <c:pt idx="47">
                  <c:v>1.5399395961333122E-2</c:v>
                </c:pt>
                <c:pt idx="48">
                  <c:v>1.603176282824928E-2</c:v>
                </c:pt>
                <c:pt idx="49">
                  <c:v>5.5142827705582327E-2</c:v>
                </c:pt>
                <c:pt idx="50">
                  <c:v>8.9696350578604023E-3</c:v>
                </c:pt>
                <c:pt idx="51">
                  <c:v>0.27481422510789949</c:v>
                </c:pt>
                <c:pt idx="52">
                  <c:v>-2.2767223485597406E-2</c:v>
                </c:pt>
                <c:pt idx="53">
                  <c:v>-2.3216998606460329E-2</c:v>
                </c:pt>
                <c:pt idx="54">
                  <c:v>4.9919829713168133E-3</c:v>
                </c:pt>
                <c:pt idx="55">
                  <c:v>1.9801036431303307E-2</c:v>
                </c:pt>
                <c:pt idx="56">
                  <c:v>5.0267071169168695E-3</c:v>
                </c:pt>
                <c:pt idx="57">
                  <c:v>-2.6515770923686028E-2</c:v>
                </c:pt>
                <c:pt idx="58">
                  <c:v>3.1326503964513568E-3</c:v>
                </c:pt>
                <c:pt idx="59">
                  <c:v>2.4830642540276471E-3</c:v>
                </c:pt>
                <c:pt idx="60">
                  <c:v>5.3456704100547613E-3</c:v>
                </c:pt>
                <c:pt idx="61">
                  <c:v>-7.9603571148346151E-4</c:v>
                </c:pt>
                <c:pt idx="62">
                  <c:v>-1.1372843937152053E-2</c:v>
                </c:pt>
                <c:pt idx="63">
                  <c:v>-1.2889838389977313E-2</c:v>
                </c:pt>
                <c:pt idx="64">
                  <c:v>3.6649794657911332E-3</c:v>
                </c:pt>
                <c:pt idx="65">
                  <c:v>1.6687879439872655E-2</c:v>
                </c:pt>
                <c:pt idx="66">
                  <c:v>-4.0054526994663976E-3</c:v>
                </c:pt>
                <c:pt idx="67">
                  <c:v>-8.7069398119086691E-3</c:v>
                </c:pt>
                <c:pt idx="68">
                  <c:v>-1.3774502734807967E-3</c:v>
                </c:pt>
                <c:pt idx="69">
                  <c:v>2.5378602373023813E-2</c:v>
                </c:pt>
                <c:pt idx="70">
                  <c:v>-7.8568555602349238E-3</c:v>
                </c:pt>
                <c:pt idx="71">
                  <c:v>5.9841610438613989E-2</c:v>
                </c:pt>
                <c:pt idx="72">
                  <c:v>-2.2515855454022953E-4</c:v>
                </c:pt>
                <c:pt idx="73">
                  <c:v>2.2494048202240818E-3</c:v>
                </c:pt>
                <c:pt idx="74">
                  <c:v>2.094860804014611E-3</c:v>
                </c:pt>
                <c:pt idx="75">
                  <c:v>-1.8702080961860532E-3</c:v>
                </c:pt>
                <c:pt idx="76">
                  <c:v>-1.4237160784275154E-3</c:v>
                </c:pt>
                <c:pt idx="77">
                  <c:v>2.6958230891717502E-3</c:v>
                </c:pt>
                <c:pt idx="78">
                  <c:v>-1.2721070107441883E-3</c:v>
                </c:pt>
                <c:pt idx="79">
                  <c:v>0</c:v>
                </c:pt>
                <c:pt idx="80">
                  <c:v>-5.2433810332991413E-4</c:v>
                </c:pt>
                <c:pt idx="81">
                  <c:v>-1.4976399050518099E-4</c:v>
                </c:pt>
                <c:pt idx="82">
                  <c:v>-2.2491663326852597E-4</c:v>
                </c:pt>
                <c:pt idx="83">
                  <c:v>1.0487941036274686E-3</c:v>
                </c:pt>
                <c:pt idx="84">
                  <c:v>9.7272427361220788E-4</c:v>
                </c:pt>
                <c:pt idx="85">
                  <c:v>-7.4815565687846538E-4</c:v>
                </c:pt>
                <c:pt idx="86">
                  <c:v>7.4815565687858996E-4</c:v>
                </c:pt>
                <c:pt idx="87">
                  <c:v>-3.7406397805385524E-4</c:v>
                </c:pt>
                <c:pt idx="88">
                  <c:v>-1.497544321345612E-3</c:v>
                </c:pt>
                <c:pt idx="89">
                  <c:v>6.7415264076729948E-4</c:v>
                </c:pt>
                <c:pt idx="90">
                  <c:v>-1.4969669933260062E-4</c:v>
                </c:pt>
                <c:pt idx="91">
                  <c:v>5.2406874772138723E-4</c:v>
                </c:pt>
                <c:pt idx="92">
                  <c:v>2.2453501842304121E-4</c:v>
                </c:pt>
                <c:pt idx="93">
                  <c:v>1.1967391375206111E-3</c:v>
                </c:pt>
                <c:pt idx="94">
                  <c:v>-2.2450282991665228E-3</c:v>
                </c:pt>
                <c:pt idx="95">
                  <c:v>1.2727737754120803E-3</c:v>
                </c:pt>
                <c:pt idx="96">
                  <c:v>1.4954171011100001E-3</c:v>
                </c:pt>
                <c:pt idx="97">
                  <c:v>-5.9787758309343185E-4</c:v>
                </c:pt>
                <c:pt idx="98">
                  <c:v>-8.9753951801656686E-4</c:v>
                </c:pt>
                <c:pt idx="99">
                  <c:v>-1.4957348183203454E-4</c:v>
                </c:pt>
                <c:pt idx="100">
                  <c:v>1.5702025824200405E-3</c:v>
                </c:pt>
                <c:pt idx="101">
                  <c:v>-3.7367262741124868E-4</c:v>
                </c:pt>
                <c:pt idx="102">
                  <c:v>2.9899858789005123E-4</c:v>
                </c:pt>
                <c:pt idx="103">
                  <c:v>2.2413239037246348E-4</c:v>
                </c:pt>
                <c:pt idx="104">
                  <c:v>1.3437255029035569E-3</c:v>
                </c:pt>
                <c:pt idx="105">
                  <c:v>2.9844100434920029E-4</c:v>
                </c:pt>
                <c:pt idx="106">
                  <c:v>2.9823266773872049E-4</c:v>
                </c:pt>
                <c:pt idx="107">
                  <c:v>9.6884907099473855E-4</c:v>
                </c:pt>
                <c:pt idx="108">
                  <c:v>2.9785507811268047E-4</c:v>
                </c:pt>
                <c:pt idx="109">
                  <c:v>-1.7887014054094965E-3</c:v>
                </c:pt>
                <c:pt idx="110">
                  <c:v>1.192902505103234E-3</c:v>
                </c:pt>
                <c:pt idx="111">
                  <c:v>5.9579890030619215E-4</c:v>
                </c:pt>
                <c:pt idx="112">
                  <c:v>-1.5649368168459987E-3</c:v>
                </c:pt>
                <c:pt idx="113">
                  <c:v>7.4534810599037886E-5</c:v>
                </c:pt>
                <c:pt idx="114">
                  <c:v>0</c:v>
                </c:pt>
                <c:pt idx="115">
                  <c:v>-7.4534810599032967E-5</c:v>
                </c:pt>
                <c:pt idx="116">
                  <c:v>-4.4757925892478697E-4</c:v>
                </c:pt>
                <c:pt idx="117">
                  <c:v>1.3421297915708751E-3</c:v>
                </c:pt>
                <c:pt idx="118">
                  <c:v>-8.9455053264601858E-4</c:v>
                </c:pt>
                <c:pt idx="119">
                  <c:v>1.0436005303070845E-3</c:v>
                </c:pt>
                <c:pt idx="120">
                  <c:v>-7.4536786256833916E-4</c:v>
                </c:pt>
                <c:pt idx="121">
                  <c:v>-7.4518138564935317E-5</c:v>
                </c:pt>
                <c:pt idx="122">
                  <c:v>7.454233873661661E-4</c:v>
                </c:pt>
                <c:pt idx="123">
                  <c:v>4.4693830855608289E-4</c:v>
                </c:pt>
                <c:pt idx="124">
                  <c:v>2.9781815472324115E-4</c:v>
                </c:pt>
                <c:pt idx="125">
                  <c:v>3.7222615672340506E-4</c:v>
                </c:pt>
                <c:pt idx="126">
                  <c:v>-6.7004431144679355E-4</c:v>
                </c:pt>
                <c:pt idx="127">
                  <c:v>0</c:v>
                </c:pt>
                <c:pt idx="128">
                  <c:v>-1.4899448636236437E-4</c:v>
                </c:pt>
                <c:pt idx="129">
                  <c:v>-4.4701237186753015E-4</c:v>
                </c:pt>
                <c:pt idx="130">
                  <c:v>3.7255894851100839E-4</c:v>
                </c:pt>
                <c:pt idx="131">
                  <c:v>-2.0879797852108857E-3</c:v>
                </c:pt>
                <c:pt idx="132">
                  <c:v>-1.5689144042908005E-3</c:v>
                </c:pt>
                <c:pt idx="133">
                  <c:v>-1.7960418244912192E-3</c:v>
                </c:pt>
                <c:pt idx="134">
                  <c:v>-3.8272157298708917E-3</c:v>
                </c:pt>
                <c:pt idx="135">
                  <c:v>4.4262498376057115E-3</c:v>
                </c:pt>
                <c:pt idx="136">
                  <c:v>5.9868296180174069E-4</c:v>
                </c:pt>
                <c:pt idx="137">
                  <c:v>-2.3218150801221512E-3</c:v>
                </c:pt>
                <c:pt idx="138">
                  <c:v>2.4714560139740792E-3</c:v>
                </c:pt>
                <c:pt idx="139">
                  <c:v>-3.2966389090591042E-3</c:v>
                </c:pt>
                <c:pt idx="140">
                  <c:v>-4.1361443151774818E-3</c:v>
                </c:pt>
                <c:pt idx="141">
                  <c:v>-2.024887712466417E-2</c:v>
                </c:pt>
                <c:pt idx="142">
                  <c:v>1.4353621484527547E-2</c:v>
                </c:pt>
                <c:pt idx="143">
                  <c:v>-1.1359032377084096E-2</c:v>
                </c:pt>
                <c:pt idx="144">
                  <c:v>-2.2877117631317105E-2</c:v>
                </c:pt>
                <c:pt idx="145">
                  <c:v>3.6019065720805086E-3</c:v>
                </c:pt>
                <c:pt idx="146">
                  <c:v>-0.10073366124386449</c:v>
                </c:pt>
                <c:pt idx="147">
                  <c:v>1.7273886018442492E-3</c:v>
                </c:pt>
                <c:pt idx="148">
                  <c:v>-4.1044916261692363E-2</c:v>
                </c:pt>
                <c:pt idx="149">
                  <c:v>0.12477167620087151</c:v>
                </c:pt>
                <c:pt idx="150">
                  <c:v>-4.454334405502856E-3</c:v>
                </c:pt>
                <c:pt idx="151">
                  <c:v>-3.0515127184523427E-2</c:v>
                </c:pt>
                <c:pt idx="152">
                  <c:v>3.9799058068980125E-2</c:v>
                </c:pt>
                <c:pt idx="153">
                  <c:v>3.9485923846121487E-4</c:v>
                </c:pt>
                <c:pt idx="154">
                  <c:v>1.9235803129076693E-2</c:v>
                </c:pt>
                <c:pt idx="155">
                  <c:v>-1.30964845025172E-2</c:v>
                </c:pt>
                <c:pt idx="156">
                  <c:v>8.2054379134698634E-3</c:v>
                </c:pt>
                <c:pt idx="157">
                  <c:v>7.829761930669709E-3</c:v>
                </c:pt>
                <c:pt idx="158">
                  <c:v>-1.2363160473869577E-3</c:v>
                </c:pt>
                <c:pt idx="159">
                  <c:v>3.3191184806982653E-3</c:v>
                </c:pt>
                <c:pt idx="160">
                  <c:v>-1.1548316543397059E-2</c:v>
                </c:pt>
                <c:pt idx="161">
                  <c:v>-8.578748920498267E-4</c:v>
                </c:pt>
                <c:pt idx="162">
                  <c:v>1.7928523894308196E-3</c:v>
                </c:pt>
                <c:pt idx="163">
                  <c:v>7.5261327540852583E-3</c:v>
                </c:pt>
                <c:pt idx="164">
                  <c:v>-1.1036938121834363E-2</c:v>
                </c:pt>
                <c:pt idx="165">
                  <c:v>2.0300600033942521E-3</c:v>
                </c:pt>
                <c:pt idx="166">
                  <c:v>7.4597515979196709E-3</c:v>
                </c:pt>
                <c:pt idx="167">
                  <c:v>-3.1791831617812611E-3</c:v>
                </c:pt>
                <c:pt idx="168">
                  <c:v>-7.7184184751297675E-3</c:v>
                </c:pt>
                <c:pt idx="169">
                  <c:v>1.0742723960699503E-2</c:v>
                </c:pt>
                <c:pt idx="170">
                  <c:v>-1.5497640217187697E-3</c:v>
                </c:pt>
                <c:pt idx="171">
                  <c:v>2.8652979240005308E-3</c:v>
                </c:pt>
                <c:pt idx="172">
                  <c:v>-9.7129628909345764E-3</c:v>
                </c:pt>
                <c:pt idx="173">
                  <c:v>-7.9176439977960041E-3</c:v>
                </c:pt>
                <c:pt idx="174">
                  <c:v>-5.6035820926352096E-3</c:v>
                </c:pt>
                <c:pt idx="175">
                  <c:v>-1.0822099904306636E-2</c:v>
                </c:pt>
                <c:pt idx="176">
                  <c:v>1.2403792596327739E-2</c:v>
                </c:pt>
                <c:pt idx="177">
                  <c:v>6.3802192506537923E-3</c:v>
                </c:pt>
                <c:pt idx="178">
                  <c:v>-6.7754217802567336E-3</c:v>
                </c:pt>
                <c:pt idx="179">
                  <c:v>4.4170919302171999E-3</c:v>
                </c:pt>
                <c:pt idx="180">
                  <c:v>7.8715618650935853E-5</c:v>
                </c:pt>
                <c:pt idx="181">
                  <c:v>3.0644663241064262E-3</c:v>
                </c:pt>
                <c:pt idx="182">
                  <c:v>3.4461421814640366E-3</c:v>
                </c:pt>
                <c:pt idx="183">
                  <c:v>2.1087679154435362E-3</c:v>
                </c:pt>
                <c:pt idx="184">
                  <c:v>3.038213734861898E-3</c:v>
                </c:pt>
                <c:pt idx="185">
                  <c:v>-2.1803388428119452E-3</c:v>
                </c:pt>
                <c:pt idx="186">
                  <c:v>-5.0015734539985693E-3</c:v>
                </c:pt>
                <c:pt idx="187">
                  <c:v>3.133401259905657E-4</c:v>
                </c:pt>
                <c:pt idx="188">
                  <c:v>-3.1377575286611892E-3</c:v>
                </c:pt>
                <c:pt idx="189">
                  <c:v>-2.1235369098179259E-3</c:v>
                </c:pt>
                <c:pt idx="190">
                  <c:v>5.1046718981199975E-3</c:v>
                </c:pt>
                <c:pt idx="191">
                  <c:v>2.5035139913369858E-3</c:v>
                </c:pt>
                <c:pt idx="192">
                  <c:v>-1.8055451303565659E-2</c:v>
                </c:pt>
                <c:pt idx="193">
                  <c:v>5.3164099988702758E-3</c:v>
                </c:pt>
                <c:pt idx="194">
                  <c:v>-1.0261403286965991E-2</c:v>
                </c:pt>
                <c:pt idx="195">
                  <c:v>2.3958084962879436E-3</c:v>
                </c:pt>
                <c:pt idx="196">
                  <c:v>1.7160659670699893E-2</c:v>
                </c:pt>
                <c:pt idx="197">
                  <c:v>2.1929754943326154E-3</c:v>
                </c:pt>
                <c:pt idx="198">
                  <c:v>2.4223883222158162E-3</c:v>
                </c:pt>
                <c:pt idx="199">
                  <c:v>2.8834917909230464E-3</c:v>
                </c:pt>
                <c:pt idx="200">
                  <c:v>-9.3498600693417269E-2</c:v>
                </c:pt>
                <c:pt idx="201">
                  <c:v>-2.4128822557585996E-2</c:v>
                </c:pt>
                <c:pt idx="202">
                  <c:v>2.5353075940167829E-3</c:v>
                </c:pt>
                <c:pt idx="203">
                  <c:v>6.3102269087571508E-2</c:v>
                </c:pt>
                <c:pt idx="204">
                  <c:v>1.5563094557612691E-3</c:v>
                </c:pt>
                <c:pt idx="205">
                  <c:v>1.9292144247602803E-2</c:v>
                </c:pt>
                <c:pt idx="206">
                  <c:v>-2.8583803302009082E-2</c:v>
                </c:pt>
                <c:pt idx="207">
                  <c:v>-1.3138405967780131E-2</c:v>
                </c:pt>
                <c:pt idx="208">
                  <c:v>-2.9338886389936427E-3</c:v>
                </c:pt>
                <c:pt idx="209">
                  <c:v>8.193298872707434E-3</c:v>
                </c:pt>
                <c:pt idx="210">
                  <c:v>5.4804089672650094E-3</c:v>
                </c:pt>
                <c:pt idx="211">
                  <c:v>6.026817003977121E-3</c:v>
                </c:pt>
                <c:pt idx="212">
                  <c:v>-4.8681642410463508E-3</c:v>
                </c:pt>
                <c:pt idx="213">
                  <c:v>-1.6548101686152038E-4</c:v>
                </c:pt>
                <c:pt idx="214">
                  <c:v>8.4848072416619149E-3</c:v>
                </c:pt>
                <c:pt idx="215">
                  <c:v>2.4603649303446887E-4</c:v>
                </c:pt>
                <c:pt idx="216">
                  <c:v>-4.1088067648210203E-3</c:v>
                </c:pt>
                <c:pt idx="217">
                  <c:v>-9.0161825054740838E-3</c:v>
                </c:pt>
                <c:pt idx="218">
                  <c:v>-6.5021736793953334E-3</c:v>
                </c:pt>
                <c:pt idx="219">
                  <c:v>6.1697544902223865E-3</c:v>
                </c:pt>
                <c:pt idx="220">
                  <c:v>1.3457408459468028E-2</c:v>
                </c:pt>
                <c:pt idx="221">
                  <c:v>2.3754034518848619E-3</c:v>
                </c:pt>
                <c:pt idx="222">
                  <c:v>-8.1832684327442056E-5</c:v>
                </c:pt>
                <c:pt idx="223">
                  <c:v>5.6297051222905297E-3</c:v>
                </c:pt>
                <c:pt idx="224">
                  <c:v>-7.3493877916851495E-3</c:v>
                </c:pt>
                <c:pt idx="225">
                  <c:v>-3.5305262086914838E-3</c:v>
                </c:pt>
                <c:pt idx="226">
                  <c:v>-4.8646177475556805E-3</c:v>
                </c:pt>
                <c:pt idx="227">
                  <c:v>2.5589596589787674E-3</c:v>
                </c:pt>
                <c:pt idx="228">
                  <c:v>-1.0723389443780971E-3</c:v>
                </c:pt>
                <c:pt idx="229">
                  <c:v>4.6931048996287318E-3</c:v>
                </c:pt>
                <c:pt idx="230">
                  <c:v>6.2234233474575589E-3</c:v>
                </c:pt>
                <c:pt idx="231">
                  <c:v>-3.9260888472090211E-3</c:v>
                </c:pt>
                <c:pt idx="232">
                  <c:v>-2.2151791748734806E-3</c:v>
                </c:pt>
                <c:pt idx="233">
                  <c:v>-2.7964814606004666E-3</c:v>
                </c:pt>
                <c:pt idx="234">
                  <c:v>6.8948478528828381E-3</c:v>
                </c:pt>
                <c:pt idx="235">
                  <c:v>-4.9200426848415944E-3</c:v>
                </c:pt>
                <c:pt idx="236">
                  <c:v>-3.288744542236654E-4</c:v>
                </c:pt>
                <c:pt idx="237">
                  <c:v>-1.6459307138174519E-3</c:v>
                </c:pt>
                <c:pt idx="238">
                  <c:v>2.9140456800202521E-2</c:v>
                </c:pt>
                <c:pt idx="239">
                  <c:v>-4.0010403094391949E-4</c:v>
                </c:pt>
                <c:pt idx="240">
                  <c:v>-4.0020012701512322E-4</c:v>
                </c:pt>
                <c:pt idx="241">
                  <c:v>-2.003607129849528E-3</c:v>
                </c:pt>
                <c:pt idx="242">
                  <c:v>5.6797800102988804E-3</c:v>
                </c:pt>
                <c:pt idx="243">
                  <c:v>8.7708811684946146E-4</c:v>
                </c:pt>
                <c:pt idx="244">
                  <c:v>3.9839038256221101E-4</c:v>
                </c:pt>
                <c:pt idx="245">
                  <c:v>-2.472764829929518E-3</c:v>
                </c:pt>
                <c:pt idx="246">
                  <c:v>-1.4386191854459157E-3</c:v>
                </c:pt>
                <c:pt idx="247">
                  <c:v>-1.6810010029309156E-3</c:v>
                </c:pt>
                <c:pt idx="248">
                  <c:v>2.8800019906585479E-3</c:v>
                </c:pt>
                <c:pt idx="249">
                  <c:v>-1.5989529917795136E-3</c:v>
                </c:pt>
                <c:pt idx="250">
                  <c:v>1.599887975251649E-4</c:v>
                </c:pt>
                <c:pt idx="251">
                  <c:v>-1.601257328512531E-3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3B41-A8CA-92FA73D8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01743"/>
        <c:axId val="1557193295"/>
      </c:lineChart>
      <c:catAx>
        <c:axId val="1563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57193295"/>
        <c:crosses val="autoZero"/>
        <c:auto val="1"/>
        <c:lblAlgn val="ctr"/>
        <c:lblOffset val="100"/>
        <c:noMultiLvlLbl val="0"/>
      </c:catAx>
      <c:valAx>
        <c:axId val="1557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63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TIF!$B$2:$B$254</c:f>
              <c:numCache>
                <c:formatCode>#,##0.000</c:formatCode>
                <c:ptCount val="253"/>
                <c:pt idx="0">
                  <c:v>82.730002999999996</c:v>
                </c:pt>
                <c:pt idx="1">
                  <c:v>80.569999999999993</c:v>
                </c:pt>
                <c:pt idx="2">
                  <c:v>80.800003000000004</c:v>
                </c:pt>
                <c:pt idx="3">
                  <c:v>82.089995999999999</c:v>
                </c:pt>
                <c:pt idx="4">
                  <c:v>82.260002</c:v>
                </c:pt>
                <c:pt idx="5">
                  <c:v>84.529999000000004</c:v>
                </c:pt>
                <c:pt idx="6">
                  <c:v>85.339995999999999</c:v>
                </c:pt>
                <c:pt idx="7">
                  <c:v>81.319999999999993</c:v>
                </c:pt>
                <c:pt idx="8">
                  <c:v>83.080001999999993</c:v>
                </c:pt>
                <c:pt idx="9">
                  <c:v>82.669998000000007</c:v>
                </c:pt>
                <c:pt idx="10">
                  <c:v>85.169998000000007</c:v>
                </c:pt>
                <c:pt idx="11">
                  <c:v>85.540001000000004</c:v>
                </c:pt>
                <c:pt idx="12">
                  <c:v>84.870002999999997</c:v>
                </c:pt>
                <c:pt idx="13">
                  <c:v>82.489998</c:v>
                </c:pt>
                <c:pt idx="14">
                  <c:v>84.529999000000004</c:v>
                </c:pt>
                <c:pt idx="15">
                  <c:v>88.190002000000007</c:v>
                </c:pt>
                <c:pt idx="16">
                  <c:v>88.220000999999996</c:v>
                </c:pt>
                <c:pt idx="17">
                  <c:v>91.279999000000004</c:v>
                </c:pt>
                <c:pt idx="18">
                  <c:v>94.010002</c:v>
                </c:pt>
                <c:pt idx="19">
                  <c:v>95.050003000000004</c:v>
                </c:pt>
                <c:pt idx="20">
                  <c:v>96.610000999999997</c:v>
                </c:pt>
                <c:pt idx="21">
                  <c:v>98.279999000000004</c:v>
                </c:pt>
                <c:pt idx="22">
                  <c:v>96.400002000000001</c:v>
                </c:pt>
                <c:pt idx="23">
                  <c:v>95.260002</c:v>
                </c:pt>
                <c:pt idx="24">
                  <c:v>93.419998000000007</c:v>
                </c:pt>
                <c:pt idx="25">
                  <c:v>91.339995999999999</c:v>
                </c:pt>
                <c:pt idx="26">
                  <c:v>91.300003000000004</c:v>
                </c:pt>
                <c:pt idx="27">
                  <c:v>91.779999000000004</c:v>
                </c:pt>
                <c:pt idx="28">
                  <c:v>90.839995999999999</c:v>
                </c:pt>
                <c:pt idx="29">
                  <c:v>92.019997000000004</c:v>
                </c:pt>
                <c:pt idx="30">
                  <c:v>90.830001999999993</c:v>
                </c:pt>
                <c:pt idx="31">
                  <c:v>91.879997000000003</c:v>
                </c:pt>
                <c:pt idx="32">
                  <c:v>92.629997000000003</c:v>
                </c:pt>
                <c:pt idx="33">
                  <c:v>90.879997000000003</c:v>
                </c:pt>
                <c:pt idx="34">
                  <c:v>88.599997999999999</c:v>
                </c:pt>
                <c:pt idx="35">
                  <c:v>89.190002000000007</c:v>
                </c:pt>
                <c:pt idx="36">
                  <c:v>88.059997999999993</c:v>
                </c:pt>
                <c:pt idx="37">
                  <c:v>89.019997000000004</c:v>
                </c:pt>
                <c:pt idx="38">
                  <c:v>86.629997000000003</c:v>
                </c:pt>
                <c:pt idx="39">
                  <c:v>88.510002</c:v>
                </c:pt>
                <c:pt idx="40">
                  <c:v>88.029999000000004</c:v>
                </c:pt>
                <c:pt idx="41">
                  <c:v>91.879997000000003</c:v>
                </c:pt>
                <c:pt idx="42">
                  <c:v>90.260002</c:v>
                </c:pt>
                <c:pt idx="43">
                  <c:v>91.040001000000004</c:v>
                </c:pt>
                <c:pt idx="44">
                  <c:v>91.400002000000001</c:v>
                </c:pt>
                <c:pt idx="45">
                  <c:v>91.580001999999993</c:v>
                </c:pt>
                <c:pt idx="46">
                  <c:v>88.489998</c:v>
                </c:pt>
                <c:pt idx="47">
                  <c:v>89.57</c:v>
                </c:pt>
                <c:pt idx="48">
                  <c:v>90.959998999999996</c:v>
                </c:pt>
                <c:pt idx="49">
                  <c:v>92.43</c:v>
                </c:pt>
                <c:pt idx="50">
                  <c:v>97.669998000000007</c:v>
                </c:pt>
                <c:pt idx="51">
                  <c:v>98.550003000000004</c:v>
                </c:pt>
                <c:pt idx="52">
                  <c:v>129.720001</c:v>
                </c:pt>
                <c:pt idx="53">
                  <c:v>126.800003</c:v>
                </c:pt>
                <c:pt idx="54">
                  <c:v>123.889999</c:v>
                </c:pt>
                <c:pt idx="55">
                  <c:v>124.510002</c:v>
                </c:pt>
                <c:pt idx="56">
                  <c:v>127</c:v>
                </c:pt>
                <c:pt idx="57">
                  <c:v>127.639999</c:v>
                </c:pt>
                <c:pt idx="58">
                  <c:v>124.300003</c:v>
                </c:pt>
                <c:pt idx="59">
                  <c:v>124.69000200000001</c:v>
                </c:pt>
                <c:pt idx="60">
                  <c:v>125</c:v>
                </c:pt>
                <c:pt idx="61">
                  <c:v>125.66999800000001</c:v>
                </c:pt>
                <c:pt idx="62">
                  <c:v>125.57</c:v>
                </c:pt>
                <c:pt idx="63">
                  <c:v>124.150002</c:v>
                </c:pt>
                <c:pt idx="64">
                  <c:v>122.55999799999999</c:v>
                </c:pt>
                <c:pt idx="65">
                  <c:v>123.010002</c:v>
                </c:pt>
                <c:pt idx="66">
                  <c:v>125.08000199999999</c:v>
                </c:pt>
                <c:pt idx="67">
                  <c:v>124.58000199999999</c:v>
                </c:pt>
                <c:pt idx="68">
                  <c:v>123.5</c:v>
                </c:pt>
                <c:pt idx="69">
                  <c:v>123.33000199999999</c:v>
                </c:pt>
                <c:pt idx="70">
                  <c:v>126.5</c:v>
                </c:pt>
                <c:pt idx="71">
                  <c:v>125.510002</c:v>
                </c:pt>
                <c:pt idx="72">
                  <c:v>133.25</c:v>
                </c:pt>
                <c:pt idx="73">
                  <c:v>133.220001</c:v>
                </c:pt>
                <c:pt idx="74">
                  <c:v>133.520004</c:v>
                </c:pt>
                <c:pt idx="75">
                  <c:v>133.800003</c:v>
                </c:pt>
                <c:pt idx="76">
                  <c:v>133.550003</c:v>
                </c:pt>
                <c:pt idx="77">
                  <c:v>133.36000100000001</c:v>
                </c:pt>
                <c:pt idx="78">
                  <c:v>133.720001</c:v>
                </c:pt>
                <c:pt idx="79">
                  <c:v>133.550003</c:v>
                </c:pt>
                <c:pt idx="80">
                  <c:v>133.550003</c:v>
                </c:pt>
                <c:pt idx="81">
                  <c:v>133.479996</c:v>
                </c:pt>
                <c:pt idx="82">
                  <c:v>133.46000699999999</c:v>
                </c:pt>
                <c:pt idx="83">
                  <c:v>133.429993</c:v>
                </c:pt>
                <c:pt idx="84">
                  <c:v>133.570007</c:v>
                </c:pt>
                <c:pt idx="85">
                  <c:v>133.699997</c:v>
                </c:pt>
                <c:pt idx="86">
                  <c:v>133.60000600000001</c:v>
                </c:pt>
                <c:pt idx="87">
                  <c:v>133.699997</c:v>
                </c:pt>
                <c:pt idx="88">
                  <c:v>133.64999399999999</c:v>
                </c:pt>
                <c:pt idx="89">
                  <c:v>133.449997</c:v>
                </c:pt>
                <c:pt idx="90">
                  <c:v>133.53999300000001</c:v>
                </c:pt>
                <c:pt idx="91">
                  <c:v>133.520004</c:v>
                </c:pt>
                <c:pt idx="92">
                  <c:v>133.58999600000001</c:v>
                </c:pt>
                <c:pt idx="93">
                  <c:v>133.61999499999999</c:v>
                </c:pt>
                <c:pt idx="94">
                  <c:v>133.779999</c:v>
                </c:pt>
                <c:pt idx="95">
                  <c:v>133.479996</c:v>
                </c:pt>
                <c:pt idx="96">
                  <c:v>133.64999399999999</c:v>
                </c:pt>
                <c:pt idx="97">
                  <c:v>133.85000600000001</c:v>
                </c:pt>
                <c:pt idx="98">
                  <c:v>133.770004</c:v>
                </c:pt>
                <c:pt idx="99">
                  <c:v>133.64999399999999</c:v>
                </c:pt>
                <c:pt idx="100">
                  <c:v>133.63000500000001</c:v>
                </c:pt>
                <c:pt idx="101">
                  <c:v>133.83999600000001</c:v>
                </c:pt>
                <c:pt idx="102">
                  <c:v>133.78999300000001</c:v>
                </c:pt>
                <c:pt idx="103">
                  <c:v>133.83000200000001</c:v>
                </c:pt>
                <c:pt idx="104">
                  <c:v>133.86000100000001</c:v>
                </c:pt>
                <c:pt idx="105">
                  <c:v>134.03999300000001</c:v>
                </c:pt>
                <c:pt idx="106">
                  <c:v>134.08000200000001</c:v>
                </c:pt>
                <c:pt idx="107">
                  <c:v>134.11999499999999</c:v>
                </c:pt>
                <c:pt idx="108">
                  <c:v>134.25</c:v>
                </c:pt>
                <c:pt idx="109">
                  <c:v>134.28999300000001</c:v>
                </c:pt>
                <c:pt idx="110">
                  <c:v>134.050003</c:v>
                </c:pt>
                <c:pt idx="111">
                  <c:v>134.21000699999999</c:v>
                </c:pt>
                <c:pt idx="112">
                  <c:v>134.28999300000001</c:v>
                </c:pt>
                <c:pt idx="113">
                  <c:v>134.08000200000001</c:v>
                </c:pt>
                <c:pt idx="114">
                  <c:v>134.08999600000001</c:v>
                </c:pt>
                <c:pt idx="115">
                  <c:v>134.08999600000001</c:v>
                </c:pt>
                <c:pt idx="116">
                  <c:v>134.08000200000001</c:v>
                </c:pt>
                <c:pt idx="117">
                  <c:v>134.020004</c:v>
                </c:pt>
                <c:pt idx="118">
                  <c:v>134.199997</c:v>
                </c:pt>
                <c:pt idx="119">
                  <c:v>134.08000200000001</c:v>
                </c:pt>
                <c:pt idx="120">
                  <c:v>134.220001</c:v>
                </c:pt>
                <c:pt idx="121">
                  <c:v>134.11999499999999</c:v>
                </c:pt>
                <c:pt idx="122">
                  <c:v>134.11000100000001</c:v>
                </c:pt>
                <c:pt idx="123">
                  <c:v>134.21000699999999</c:v>
                </c:pt>
                <c:pt idx="124">
                  <c:v>134.270004</c:v>
                </c:pt>
                <c:pt idx="125">
                  <c:v>134.30999800000001</c:v>
                </c:pt>
                <c:pt idx="126">
                  <c:v>134.36000100000001</c:v>
                </c:pt>
                <c:pt idx="127">
                  <c:v>134.270004</c:v>
                </c:pt>
                <c:pt idx="128">
                  <c:v>134.270004</c:v>
                </c:pt>
                <c:pt idx="129">
                  <c:v>134.25</c:v>
                </c:pt>
                <c:pt idx="130">
                  <c:v>134.19000199999999</c:v>
                </c:pt>
                <c:pt idx="131">
                  <c:v>134.240005</c:v>
                </c:pt>
                <c:pt idx="132">
                  <c:v>133.96000699999999</c:v>
                </c:pt>
                <c:pt idx="133">
                  <c:v>133.75</c:v>
                </c:pt>
                <c:pt idx="134">
                  <c:v>133.509995</c:v>
                </c:pt>
                <c:pt idx="135">
                  <c:v>133</c:v>
                </c:pt>
                <c:pt idx="136">
                  <c:v>133.58999600000001</c:v>
                </c:pt>
                <c:pt idx="137">
                  <c:v>133.66999799999999</c:v>
                </c:pt>
                <c:pt idx="138">
                  <c:v>133.36000100000001</c:v>
                </c:pt>
                <c:pt idx="139">
                  <c:v>133.69000199999999</c:v>
                </c:pt>
                <c:pt idx="140">
                  <c:v>133.25</c:v>
                </c:pt>
                <c:pt idx="141">
                  <c:v>132.699997</c:v>
                </c:pt>
                <c:pt idx="142">
                  <c:v>130.03999300000001</c:v>
                </c:pt>
                <c:pt idx="143">
                  <c:v>131.91999799999999</c:v>
                </c:pt>
                <c:pt idx="144">
                  <c:v>130.429993</c:v>
                </c:pt>
                <c:pt idx="145">
                  <c:v>127.480003</c:v>
                </c:pt>
                <c:pt idx="146">
                  <c:v>127.94000200000001</c:v>
                </c:pt>
                <c:pt idx="147">
                  <c:v>115.68</c:v>
                </c:pt>
                <c:pt idx="148">
                  <c:v>115.879997</c:v>
                </c:pt>
                <c:pt idx="149">
                  <c:v>111.220001</c:v>
                </c:pt>
                <c:pt idx="150">
                  <c:v>126</c:v>
                </c:pt>
                <c:pt idx="151">
                  <c:v>125.44000200000001</c:v>
                </c:pt>
                <c:pt idx="152">
                  <c:v>121.66999800000001</c:v>
                </c:pt>
                <c:pt idx="153">
                  <c:v>126.610001</c:v>
                </c:pt>
                <c:pt idx="154">
                  <c:v>126.660004</c:v>
                </c:pt>
                <c:pt idx="155">
                  <c:v>129.11999499999999</c:v>
                </c:pt>
                <c:pt idx="156">
                  <c:v>127.44000200000001</c:v>
                </c:pt>
                <c:pt idx="157">
                  <c:v>128.490005</c:v>
                </c:pt>
                <c:pt idx="158">
                  <c:v>129.5</c:v>
                </c:pt>
                <c:pt idx="159">
                  <c:v>129.33999600000001</c:v>
                </c:pt>
                <c:pt idx="160">
                  <c:v>129.770004</c:v>
                </c:pt>
                <c:pt idx="161">
                  <c:v>128.279999</c:v>
                </c:pt>
                <c:pt idx="162">
                  <c:v>128.16999799999999</c:v>
                </c:pt>
                <c:pt idx="163">
                  <c:v>128.39999399999999</c:v>
                </c:pt>
                <c:pt idx="164">
                  <c:v>129.36999499999999</c:v>
                </c:pt>
                <c:pt idx="165">
                  <c:v>127.949997</c:v>
                </c:pt>
                <c:pt idx="166">
                  <c:v>128.21000699999999</c:v>
                </c:pt>
                <c:pt idx="167">
                  <c:v>129.16999799999999</c:v>
                </c:pt>
                <c:pt idx="168">
                  <c:v>128.759995</c:v>
                </c:pt>
                <c:pt idx="169">
                  <c:v>127.769997</c:v>
                </c:pt>
                <c:pt idx="170">
                  <c:v>129.14999399999999</c:v>
                </c:pt>
                <c:pt idx="171">
                  <c:v>128.949997</c:v>
                </c:pt>
                <c:pt idx="172">
                  <c:v>129.320007</c:v>
                </c:pt>
                <c:pt idx="173">
                  <c:v>128.070007</c:v>
                </c:pt>
                <c:pt idx="174">
                  <c:v>127.05999799999999</c:v>
                </c:pt>
                <c:pt idx="175">
                  <c:v>126.349998</c:v>
                </c:pt>
                <c:pt idx="176">
                  <c:v>124.989998</c:v>
                </c:pt>
                <c:pt idx="177">
                  <c:v>126.550003</c:v>
                </c:pt>
                <c:pt idx="178">
                  <c:v>127.360001</c:v>
                </c:pt>
                <c:pt idx="179">
                  <c:v>126.5</c:v>
                </c:pt>
                <c:pt idx="180">
                  <c:v>127.05999799999999</c:v>
                </c:pt>
                <c:pt idx="181">
                  <c:v>127.07</c:v>
                </c:pt>
                <c:pt idx="182">
                  <c:v>127.459999</c:v>
                </c:pt>
                <c:pt idx="183">
                  <c:v>127.900002</c:v>
                </c:pt>
                <c:pt idx="184">
                  <c:v>128.16999799999999</c:v>
                </c:pt>
                <c:pt idx="185">
                  <c:v>128.55999800000001</c:v>
                </c:pt>
                <c:pt idx="186">
                  <c:v>128.279999</c:v>
                </c:pt>
                <c:pt idx="187">
                  <c:v>127.639999</c:v>
                </c:pt>
                <c:pt idx="188">
                  <c:v>127.68</c:v>
                </c:pt>
                <c:pt idx="189">
                  <c:v>127.279999</c:v>
                </c:pt>
                <c:pt idx="190">
                  <c:v>127.010002</c:v>
                </c:pt>
                <c:pt idx="191">
                  <c:v>127.660004</c:v>
                </c:pt>
                <c:pt idx="192">
                  <c:v>127.980003</c:v>
                </c:pt>
                <c:pt idx="193">
                  <c:v>125.69000200000001</c:v>
                </c:pt>
                <c:pt idx="194">
                  <c:v>126.360001</c:v>
                </c:pt>
                <c:pt idx="195">
                  <c:v>125.07</c:v>
                </c:pt>
                <c:pt idx="196">
                  <c:v>125.370003</c:v>
                </c:pt>
                <c:pt idx="197">
                  <c:v>127.540001</c:v>
                </c:pt>
                <c:pt idx="198">
                  <c:v>127.82</c:v>
                </c:pt>
                <c:pt idx="199">
                  <c:v>128.13000500000001</c:v>
                </c:pt>
                <c:pt idx="200">
                  <c:v>128.5</c:v>
                </c:pt>
                <c:pt idx="201">
                  <c:v>117.029999</c:v>
                </c:pt>
                <c:pt idx="202">
                  <c:v>114.239998</c:v>
                </c:pt>
                <c:pt idx="203">
                  <c:v>114.529999</c:v>
                </c:pt>
                <c:pt idx="204">
                  <c:v>121.989998</c:v>
                </c:pt>
                <c:pt idx="205">
                  <c:v>122.18</c:v>
                </c:pt>
                <c:pt idx="206">
                  <c:v>124.55999799999999</c:v>
                </c:pt>
                <c:pt idx="207">
                  <c:v>121.050003</c:v>
                </c:pt>
                <c:pt idx="208">
                  <c:v>119.470001</c:v>
                </c:pt>
                <c:pt idx="209">
                  <c:v>119.120003</c:v>
                </c:pt>
                <c:pt idx="210">
                  <c:v>120.099998</c:v>
                </c:pt>
                <c:pt idx="211">
                  <c:v>120.760002</c:v>
                </c:pt>
                <c:pt idx="212">
                  <c:v>121.489998</c:v>
                </c:pt>
                <c:pt idx="213">
                  <c:v>120.900002</c:v>
                </c:pt>
                <c:pt idx="214">
                  <c:v>120.879997</c:v>
                </c:pt>
                <c:pt idx="215">
                  <c:v>121.910004</c:v>
                </c:pt>
                <c:pt idx="216">
                  <c:v>121.94000200000001</c:v>
                </c:pt>
                <c:pt idx="217">
                  <c:v>121.44000200000001</c:v>
                </c:pt>
                <c:pt idx="218">
                  <c:v>120.349998</c:v>
                </c:pt>
                <c:pt idx="219">
                  <c:v>119.57</c:v>
                </c:pt>
                <c:pt idx="220">
                  <c:v>120.30999799999999</c:v>
                </c:pt>
                <c:pt idx="221">
                  <c:v>121.94000200000001</c:v>
                </c:pt>
                <c:pt idx="222">
                  <c:v>122.230003</c:v>
                </c:pt>
                <c:pt idx="223">
                  <c:v>122.220001</c:v>
                </c:pt>
                <c:pt idx="224">
                  <c:v>122.910004</c:v>
                </c:pt>
                <c:pt idx="225">
                  <c:v>122.010002</c:v>
                </c:pt>
                <c:pt idx="226">
                  <c:v>121.58000199999999</c:v>
                </c:pt>
                <c:pt idx="227">
                  <c:v>120.989998</c:v>
                </c:pt>
                <c:pt idx="228">
                  <c:v>121.300003</c:v>
                </c:pt>
                <c:pt idx="229">
                  <c:v>121.16999800000001</c:v>
                </c:pt>
                <c:pt idx="230">
                  <c:v>121.739998</c:v>
                </c:pt>
                <c:pt idx="231">
                  <c:v>122.5</c:v>
                </c:pt>
                <c:pt idx="232">
                  <c:v>122.019997</c:v>
                </c:pt>
                <c:pt idx="233">
                  <c:v>121.75</c:v>
                </c:pt>
                <c:pt idx="234">
                  <c:v>121.410004</c:v>
                </c:pt>
                <c:pt idx="235">
                  <c:v>122.25</c:v>
                </c:pt>
                <c:pt idx="236">
                  <c:v>121.650002</c:v>
                </c:pt>
                <c:pt idx="237">
                  <c:v>121.610001</c:v>
                </c:pt>
                <c:pt idx="238">
                  <c:v>121.410004</c:v>
                </c:pt>
                <c:pt idx="239">
                  <c:v>125</c:v>
                </c:pt>
                <c:pt idx="240">
                  <c:v>124.949997</c:v>
                </c:pt>
                <c:pt idx="241">
                  <c:v>124.900002</c:v>
                </c:pt>
                <c:pt idx="242">
                  <c:v>124.650002</c:v>
                </c:pt>
                <c:pt idx="243">
                  <c:v>125.360001</c:v>
                </c:pt>
                <c:pt idx="244">
                  <c:v>125.470001</c:v>
                </c:pt>
                <c:pt idx="245">
                  <c:v>125.519997</c:v>
                </c:pt>
                <c:pt idx="246">
                  <c:v>125.209999</c:v>
                </c:pt>
                <c:pt idx="247">
                  <c:v>125.029999</c:v>
                </c:pt>
                <c:pt idx="248">
                  <c:v>124.82</c:v>
                </c:pt>
                <c:pt idx="249">
                  <c:v>125.18</c:v>
                </c:pt>
                <c:pt idx="250">
                  <c:v>124.980003</c:v>
                </c:pt>
                <c:pt idx="251">
                  <c:v>125</c:v>
                </c:pt>
                <c:pt idx="252">
                  <c:v>124.800003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CD42-A7F6-73D6BCCB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98111"/>
        <c:axId val="1585544351"/>
      </c:lineChart>
      <c:catAx>
        <c:axId val="158569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544351"/>
        <c:crosses val="autoZero"/>
        <c:auto val="1"/>
        <c:lblAlgn val="ctr"/>
        <c:lblOffset val="100"/>
        <c:noMultiLvlLbl val="0"/>
      </c:catAx>
      <c:valAx>
        <c:axId val="15855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6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173D7-BF36-D04A-BB6B-F11B74FE0E3F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D96B9-B505-C94C-AEE3-53A6797C29A3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BA7C52-39DF-B349-A943-7588EB588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25A221-617C-5F45-8A49-961837B499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93133</xdr:colOff>
      <xdr:row>0</xdr:row>
      <xdr:rowOff>33161</xdr:rowOff>
    </xdr:from>
    <xdr:ext cx="436034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6"/>
  <sheetViews>
    <sheetView topLeftCell="F1" zoomScale="180" zoomScaleNormal="180" workbookViewId="0">
      <selection activeCell="M3" sqref="M3"/>
    </sheetView>
  </sheetViews>
  <sheetFormatPr baseColWidth="10" defaultRowHeight="16"/>
  <cols>
    <col min="3" max="3" width="12.5" bestFit="1" customWidth="1"/>
    <col min="4" max="4" width="14" bestFit="1" customWidth="1"/>
    <col min="5" max="7" width="12.5" customWidth="1"/>
  </cols>
  <sheetData>
    <row r="1" spans="1:13">
      <c r="A1" t="s">
        <v>0</v>
      </c>
      <c r="B1" t="s">
        <v>1</v>
      </c>
      <c r="C1" t="s">
        <v>2</v>
      </c>
      <c r="D1" t="s">
        <v>11</v>
      </c>
      <c r="G1">
        <v>5</v>
      </c>
    </row>
    <row r="2" spans="1:13">
      <c r="A2" s="1">
        <v>43691</v>
      </c>
      <c r="B2" s="2">
        <v>82.730002999999996</v>
      </c>
      <c r="C2">
        <v>1</v>
      </c>
      <c r="D2">
        <v>2</v>
      </c>
      <c r="E2">
        <v>3</v>
      </c>
      <c r="F2">
        <v>4</v>
      </c>
      <c r="G2" t="s">
        <v>12</v>
      </c>
      <c r="I2" t="s">
        <v>3</v>
      </c>
      <c r="J2" t="s">
        <v>5</v>
      </c>
      <c r="K2" t="s">
        <v>6</v>
      </c>
      <c r="L2" t="s">
        <v>7</v>
      </c>
      <c r="M2" t="s">
        <v>8</v>
      </c>
    </row>
    <row r="3" spans="1:13">
      <c r="A3" s="1">
        <v>43692</v>
      </c>
      <c r="B3" s="2">
        <v>80.569999999999993</v>
      </c>
      <c r="C3">
        <f>+LN(B3/B2)</f>
        <v>-2.6455957675527161E-2</v>
      </c>
      <c r="D3">
        <f>+C3^2</f>
        <v>6.9991769652928454E-4</v>
      </c>
      <c r="E3">
        <v>252</v>
      </c>
      <c r="F3" s="5">
        <f>+$J$5^(E3-1)</f>
        <v>2.5622702110040764E-6</v>
      </c>
      <c r="G3" s="4">
        <f>+F3*D3</f>
        <v>1.793378263971577E-9</v>
      </c>
      <c r="I3" t="s">
        <v>4</v>
      </c>
      <c r="J3" s="3">
        <f>+_xlfn.STDEV.S(C3:C254)</f>
        <v>2.4924778754044422E-2</v>
      </c>
      <c r="K3" s="3">
        <f>+J3*SQRT(5)</f>
        <v>5.5733499618185842E-2</v>
      </c>
      <c r="L3" s="3">
        <f>+J3*SQRT(20)</f>
        <v>0.11146699923637168</v>
      </c>
      <c r="M3" s="3">
        <f>+J3*SQRT(250)</f>
        <v>0.39409535519277061</v>
      </c>
    </row>
    <row r="4" spans="1:13">
      <c r="A4" s="1">
        <v>43693</v>
      </c>
      <c r="B4" s="2">
        <v>80.800003000000004</v>
      </c>
      <c r="C4">
        <f t="shared" ref="C4:C67" si="0">+LN(B4/B3)</f>
        <v>2.8506308666573664E-3</v>
      </c>
      <c r="D4">
        <f t="shared" ref="D4:D67" si="1">+C4^2</f>
        <v>8.1260963379397277E-6</v>
      </c>
      <c r="E4">
        <f>+E3-1</f>
        <v>251</v>
      </c>
      <c r="F4" s="5">
        <f t="shared" ref="F4:F67" si="2">+$J$5^(E4-1)</f>
        <v>2.6971265378990281E-6</v>
      </c>
      <c r="G4" s="4">
        <f t="shared" ref="G4:G67" si="3">+F4*D4</f>
        <v>2.191711008258135E-11</v>
      </c>
      <c r="I4" t="s">
        <v>9</v>
      </c>
      <c r="J4" s="3">
        <f>+SQRT(G256)</f>
        <v>1.016766848448507E-2</v>
      </c>
      <c r="K4" s="3">
        <f>+J4*SQRT(5)</f>
        <v>2.2735597903990882E-2</v>
      </c>
      <c r="L4" s="3">
        <f>+J4*SQRT(20)</f>
        <v>4.5471195807981764E-2</v>
      </c>
      <c r="M4" s="3">
        <f>+J4*SQRT(250)</f>
        <v>0.16076495452242609</v>
      </c>
    </row>
    <row r="5" spans="1:13">
      <c r="A5" s="1">
        <v>43696</v>
      </c>
      <c r="B5" s="2">
        <v>82.089995999999999</v>
      </c>
      <c r="C5">
        <f t="shared" si="0"/>
        <v>1.5839154977404676E-2</v>
      </c>
      <c r="D5">
        <f t="shared" si="1"/>
        <v>2.5087883039824334E-4</v>
      </c>
      <c r="E5">
        <f t="shared" ref="E5:E68" si="4">+E4-1</f>
        <v>250</v>
      </c>
      <c r="F5" s="5">
        <f t="shared" si="2"/>
        <v>2.8390805662095022E-6</v>
      </c>
      <c r="G5" s="4">
        <f t="shared" si="3"/>
        <v>7.1226521185702236E-10</v>
      </c>
      <c r="I5" t="s">
        <v>10</v>
      </c>
      <c r="J5">
        <v>0.95</v>
      </c>
    </row>
    <row r="6" spans="1:13">
      <c r="A6" s="1">
        <v>43697</v>
      </c>
      <c r="B6" s="2">
        <v>82.260002</v>
      </c>
      <c r="C6">
        <f t="shared" si="0"/>
        <v>2.0688294822645563E-3</v>
      </c>
      <c r="D6">
        <f t="shared" si="1"/>
        <v>4.2800554266870324E-6</v>
      </c>
      <c r="E6">
        <f t="shared" si="4"/>
        <v>249</v>
      </c>
      <c r="F6" s="5">
        <f t="shared" si="2"/>
        <v>2.9885058591678981E-6</v>
      </c>
      <c r="G6" s="4">
        <f t="shared" si="3"/>
        <v>1.2790970720217554E-11</v>
      </c>
    </row>
    <row r="7" spans="1:13">
      <c r="A7" s="1">
        <v>43698</v>
      </c>
      <c r="B7" s="2">
        <v>84.529999000000004</v>
      </c>
      <c r="C7">
        <f t="shared" si="0"/>
        <v>2.7221501995285564E-2</v>
      </c>
      <c r="D7">
        <f t="shared" si="1"/>
        <v>7.4101017087933592E-4</v>
      </c>
      <c r="E7">
        <f t="shared" si="4"/>
        <v>248</v>
      </c>
      <c r="F7" s="5">
        <f t="shared" si="2"/>
        <v>3.1457956412293666E-6</v>
      </c>
      <c r="G7" s="4">
        <f t="shared" si="3"/>
        <v>2.3310665656588429E-9</v>
      </c>
    </row>
    <row r="8" spans="1:13">
      <c r="A8" s="1">
        <v>43699</v>
      </c>
      <c r="B8" s="2">
        <v>85.339995999999999</v>
      </c>
      <c r="C8">
        <f t="shared" si="0"/>
        <v>9.5367417777978761E-3</v>
      </c>
      <c r="D8">
        <f t="shared" si="1"/>
        <v>9.0949443736395392E-5</v>
      </c>
      <c r="E8">
        <f t="shared" si="4"/>
        <v>247</v>
      </c>
      <c r="F8" s="5">
        <f t="shared" si="2"/>
        <v>3.3113638328730164E-6</v>
      </c>
      <c r="G8" s="4">
        <f t="shared" si="3"/>
        <v>3.0116669860861902E-10</v>
      </c>
    </row>
    <row r="9" spans="1:13">
      <c r="A9" s="1">
        <v>43700</v>
      </c>
      <c r="B9" s="2">
        <v>81.319999999999993</v>
      </c>
      <c r="C9">
        <f t="shared" si="0"/>
        <v>-4.825124212836885E-2</v>
      </c>
      <c r="D9">
        <f t="shared" si="1"/>
        <v>2.3281823669304767E-3</v>
      </c>
      <c r="E9">
        <f t="shared" si="4"/>
        <v>246</v>
      </c>
      <c r="F9" s="5">
        <f t="shared" si="2"/>
        <v>3.4856461398663338E-6</v>
      </c>
      <c r="G9" s="4">
        <f t="shared" si="3"/>
        <v>8.115219880196081E-9</v>
      </c>
    </row>
    <row r="10" spans="1:13">
      <c r="A10" s="1">
        <v>43703</v>
      </c>
      <c r="B10" s="2">
        <v>83.080001999999993</v>
      </c>
      <c r="C10">
        <f t="shared" si="0"/>
        <v>2.1412034320947904E-2</v>
      </c>
      <c r="D10">
        <f t="shared" si="1"/>
        <v>4.5847521376145094E-4</v>
      </c>
      <c r="E10">
        <f t="shared" si="4"/>
        <v>245</v>
      </c>
      <c r="F10" s="5">
        <f t="shared" si="2"/>
        <v>3.6691011998592984E-6</v>
      </c>
      <c r="G10" s="4">
        <f t="shared" si="3"/>
        <v>1.682191956917888E-9</v>
      </c>
    </row>
    <row r="11" spans="1:13">
      <c r="A11" s="1">
        <v>43704</v>
      </c>
      <c r="B11" s="2">
        <v>82.669998000000007</v>
      </c>
      <c r="C11">
        <f t="shared" si="0"/>
        <v>-4.9472680090824712E-3</v>
      </c>
      <c r="D11">
        <f t="shared" si="1"/>
        <v>2.4475460753690838E-5</v>
      </c>
      <c r="E11">
        <f t="shared" si="4"/>
        <v>244</v>
      </c>
      <c r="F11" s="5">
        <f t="shared" si="2"/>
        <v>3.862211789325577E-6</v>
      </c>
      <c r="G11" s="4">
        <f t="shared" si="3"/>
        <v>9.4529413072080221E-11</v>
      </c>
    </row>
    <row r="12" spans="1:13">
      <c r="A12" s="1">
        <v>43705</v>
      </c>
      <c r="B12" s="2">
        <v>85.169998000000007</v>
      </c>
      <c r="C12">
        <f t="shared" si="0"/>
        <v>2.9792480598531294E-2</v>
      </c>
      <c r="D12">
        <f t="shared" si="1"/>
        <v>8.875919002138636E-4</v>
      </c>
      <c r="E12">
        <f t="shared" si="4"/>
        <v>243</v>
      </c>
      <c r="F12" s="5">
        <f t="shared" si="2"/>
        <v>4.0654860940269238E-6</v>
      </c>
      <c r="G12" s="4">
        <f t="shared" si="3"/>
        <v>3.6084925274903954E-9</v>
      </c>
    </row>
    <row r="13" spans="1:13">
      <c r="A13" s="1">
        <v>43706</v>
      </c>
      <c r="B13" s="2">
        <v>85.540001000000004</v>
      </c>
      <c r="C13">
        <f t="shared" si="0"/>
        <v>4.3348788186573983E-3</v>
      </c>
      <c r="D13">
        <f t="shared" si="1"/>
        <v>1.8791174372444561E-5</v>
      </c>
      <c r="E13">
        <f t="shared" si="4"/>
        <v>242</v>
      </c>
      <c r="F13" s="5">
        <f t="shared" si="2"/>
        <v>4.2794590463441302E-6</v>
      </c>
      <c r="G13" s="4">
        <f t="shared" si="3"/>
        <v>8.0416061159587852E-11</v>
      </c>
    </row>
    <row r="14" spans="1:13">
      <c r="A14" s="1">
        <v>43707</v>
      </c>
      <c r="B14" s="2">
        <v>84.870002999999997</v>
      </c>
      <c r="C14">
        <f t="shared" si="0"/>
        <v>-7.8634051594353924E-3</v>
      </c>
      <c r="D14">
        <f t="shared" si="1"/>
        <v>6.1833140701435152E-5</v>
      </c>
      <c r="E14">
        <f t="shared" si="4"/>
        <v>241</v>
      </c>
      <c r="F14" s="5">
        <f t="shared" si="2"/>
        <v>4.5046937329938212E-6</v>
      </c>
      <c r="G14" s="4">
        <f t="shared" si="3"/>
        <v>2.7853936140908009E-10</v>
      </c>
    </row>
    <row r="15" spans="1:13">
      <c r="A15" s="1">
        <v>43711</v>
      </c>
      <c r="B15" s="2">
        <v>82.489998</v>
      </c>
      <c r="C15">
        <f t="shared" si="0"/>
        <v>-2.8443659702487491E-2</v>
      </c>
      <c r="D15">
        <f t="shared" si="1"/>
        <v>8.0904177727091076E-4</v>
      </c>
      <c r="E15">
        <f t="shared" si="4"/>
        <v>240</v>
      </c>
      <c r="F15" s="5">
        <f t="shared" si="2"/>
        <v>4.7417828768356016E-6</v>
      </c>
      <c r="G15" s="4">
        <f t="shared" si="3"/>
        <v>3.8363004461078474E-9</v>
      </c>
    </row>
    <row r="16" spans="1:13">
      <c r="A16" s="1">
        <v>43712</v>
      </c>
      <c r="B16" s="2">
        <v>84.529999000000004</v>
      </c>
      <c r="C16">
        <f t="shared" si="0"/>
        <v>2.442943948343973E-2</v>
      </c>
      <c r="D16">
        <f t="shared" si="1"/>
        <v>5.9679751347504399E-4</v>
      </c>
      <c r="E16">
        <f t="shared" si="4"/>
        <v>239</v>
      </c>
      <c r="F16" s="5">
        <f t="shared" si="2"/>
        <v>4.9913503966690538E-6</v>
      </c>
      <c r="G16" s="4">
        <f t="shared" si="3"/>
        <v>2.9788255056147659E-9</v>
      </c>
    </row>
    <row r="17" spans="1:7">
      <c r="A17" s="1">
        <v>43713</v>
      </c>
      <c r="B17" s="2">
        <v>88.190002000000007</v>
      </c>
      <c r="C17">
        <f t="shared" si="0"/>
        <v>4.2387111467680649E-2</v>
      </c>
      <c r="D17">
        <f t="shared" si="1"/>
        <v>1.7966672185735844E-3</v>
      </c>
      <c r="E17">
        <f t="shared" si="4"/>
        <v>238</v>
      </c>
      <c r="F17" s="5">
        <f t="shared" si="2"/>
        <v>5.2540530491253199E-6</v>
      </c>
      <c r="G17" s="4">
        <f t="shared" si="3"/>
        <v>9.4397848780100484E-9</v>
      </c>
    </row>
    <row r="18" spans="1:7">
      <c r="A18" s="1">
        <v>43714</v>
      </c>
      <c r="B18" s="2">
        <v>88.220000999999996</v>
      </c>
      <c r="C18">
        <f t="shared" si="0"/>
        <v>3.4010543369430925E-4</v>
      </c>
      <c r="D18">
        <f t="shared" si="1"/>
        <v>1.1567170602839418E-7</v>
      </c>
      <c r="E18">
        <f t="shared" si="4"/>
        <v>237</v>
      </c>
      <c r="F18" s="5">
        <f t="shared" si="2"/>
        <v>5.5305821569740211E-6</v>
      </c>
      <c r="G18" s="4">
        <f t="shared" si="3"/>
        <v>6.3973187342738114E-13</v>
      </c>
    </row>
    <row r="19" spans="1:7">
      <c r="A19" s="1">
        <v>43717</v>
      </c>
      <c r="B19" s="2">
        <v>91.279999000000004</v>
      </c>
      <c r="C19">
        <f t="shared" si="0"/>
        <v>3.4097988586426098E-2</v>
      </c>
      <c r="D19">
        <f t="shared" si="1"/>
        <v>1.1626728256400444E-3</v>
      </c>
      <c r="E19">
        <f t="shared" si="4"/>
        <v>236</v>
      </c>
      <c r="F19" s="5">
        <f t="shared" si="2"/>
        <v>5.8216654283937069E-6</v>
      </c>
      <c r="G19" s="4">
        <f t="shared" si="3"/>
        <v>6.7686921935614705E-9</v>
      </c>
    </row>
    <row r="20" spans="1:7">
      <c r="A20" s="1">
        <v>43718</v>
      </c>
      <c r="B20" s="2">
        <v>94.010002</v>
      </c>
      <c r="C20">
        <f t="shared" si="0"/>
        <v>2.9469486266273888E-2</v>
      </c>
      <c r="D20">
        <f t="shared" si="1"/>
        <v>8.684506207981053E-4</v>
      </c>
      <c r="E20">
        <f t="shared" si="4"/>
        <v>235</v>
      </c>
      <c r="F20" s="5">
        <f t="shared" si="2"/>
        <v>6.1280688719933766E-6</v>
      </c>
      <c r="G20" s="4">
        <f t="shared" si="3"/>
        <v>5.3219252161761924E-9</v>
      </c>
    </row>
    <row r="21" spans="1:7">
      <c r="A21" s="1">
        <v>43719</v>
      </c>
      <c r="B21" s="2">
        <v>95.050003000000004</v>
      </c>
      <c r="C21">
        <f t="shared" si="0"/>
        <v>1.1001919631981438E-2</v>
      </c>
      <c r="D21">
        <f t="shared" si="1"/>
        <v>1.2104223558857859E-4</v>
      </c>
      <c r="E21">
        <f t="shared" si="4"/>
        <v>234</v>
      </c>
      <c r="F21" s="5">
        <f t="shared" si="2"/>
        <v>6.4505988126246055E-6</v>
      </c>
      <c r="G21" s="4">
        <f t="shared" si="3"/>
        <v>7.807949011651128E-10</v>
      </c>
    </row>
    <row r="22" spans="1:7">
      <c r="A22" s="1">
        <v>43720</v>
      </c>
      <c r="B22" s="2">
        <v>96.610000999999997</v>
      </c>
      <c r="C22">
        <f t="shared" si="0"/>
        <v>1.627916538354018E-2</v>
      </c>
      <c r="D22">
        <f t="shared" si="1"/>
        <v>2.650112255846529E-4</v>
      </c>
      <c r="E22">
        <f t="shared" si="4"/>
        <v>233</v>
      </c>
      <c r="F22" s="5">
        <f t="shared" si="2"/>
        <v>6.7901040132890589E-6</v>
      </c>
      <c r="G22" s="4">
        <f t="shared" si="3"/>
        <v>1.7994537864090038E-9</v>
      </c>
    </row>
    <row r="23" spans="1:7">
      <c r="A23" s="1">
        <v>43721</v>
      </c>
      <c r="B23" s="2">
        <v>98.279999000000004</v>
      </c>
      <c r="C23">
        <f t="shared" si="0"/>
        <v>1.7138271597654658E-2</v>
      </c>
      <c r="D23">
        <f t="shared" si="1"/>
        <v>2.9372035335497638E-4</v>
      </c>
      <c r="E23">
        <f t="shared" si="4"/>
        <v>232</v>
      </c>
      <c r="F23" s="5">
        <f t="shared" si="2"/>
        <v>7.147477908725325E-6</v>
      </c>
      <c r="G23" s="4">
        <f t="shared" si="3"/>
        <v>2.0993597369476901E-9</v>
      </c>
    </row>
    <row r="24" spans="1:7">
      <c r="A24" s="1">
        <v>43724</v>
      </c>
      <c r="B24" s="2">
        <v>96.400002000000001</v>
      </c>
      <c r="C24">
        <f t="shared" si="0"/>
        <v>-1.9314315114580545E-2</v>
      </c>
      <c r="D24">
        <f t="shared" si="1"/>
        <v>3.7304276834531448E-4</v>
      </c>
      <c r="E24">
        <f t="shared" si="4"/>
        <v>231</v>
      </c>
      <c r="F24" s="5">
        <f t="shared" si="2"/>
        <v>7.5236609565529735E-6</v>
      </c>
      <c r="G24" s="4">
        <f t="shared" si="3"/>
        <v>2.8066473113240782E-9</v>
      </c>
    </row>
    <row r="25" spans="1:7">
      <c r="A25" s="1">
        <v>43725</v>
      </c>
      <c r="B25" s="2">
        <v>95.260002</v>
      </c>
      <c r="C25">
        <f t="shared" si="0"/>
        <v>-1.1896205995502463E-2</v>
      </c>
      <c r="D25">
        <f t="shared" si="1"/>
        <v>1.4151971708742877E-4</v>
      </c>
      <c r="E25">
        <f t="shared" si="4"/>
        <v>230</v>
      </c>
      <c r="F25" s="5">
        <f t="shared" si="2"/>
        <v>7.9196431121610253E-6</v>
      </c>
      <c r="G25" s="4">
        <f t="shared" si="3"/>
        <v>1.1207856526664323E-9</v>
      </c>
    </row>
    <row r="26" spans="1:7">
      <c r="A26" s="1">
        <v>43726</v>
      </c>
      <c r="B26" s="2">
        <v>93.419998000000007</v>
      </c>
      <c r="C26">
        <f t="shared" si="0"/>
        <v>-1.9504582702615361E-2</v>
      </c>
      <c r="D26">
        <f t="shared" si="1"/>
        <v>3.8042874640316235E-4</v>
      </c>
      <c r="E26">
        <f t="shared" si="4"/>
        <v>229</v>
      </c>
      <c r="F26" s="5">
        <f t="shared" si="2"/>
        <v>8.3364664338537104E-6</v>
      </c>
      <c r="G26" s="4">
        <f t="shared" si="3"/>
        <v>3.1714314748630083E-9</v>
      </c>
    </row>
    <row r="27" spans="1:7">
      <c r="A27" s="1">
        <v>43727</v>
      </c>
      <c r="B27" s="2">
        <v>91.339995999999999</v>
      </c>
      <c r="C27">
        <f t="shared" si="0"/>
        <v>-2.2516669700841849E-2</v>
      </c>
      <c r="D27">
        <f t="shared" si="1"/>
        <v>5.0700041441680943E-4</v>
      </c>
      <c r="E27">
        <f t="shared" si="4"/>
        <v>228</v>
      </c>
      <c r="F27" s="5">
        <f t="shared" si="2"/>
        <v>8.7752278251091689E-6</v>
      </c>
      <c r="G27" s="4">
        <f t="shared" si="3"/>
        <v>4.4490441439322661E-9</v>
      </c>
    </row>
    <row r="28" spans="1:7">
      <c r="A28" s="1">
        <v>43728</v>
      </c>
      <c r="B28" s="2">
        <v>91.300003000000004</v>
      </c>
      <c r="C28">
        <f t="shared" si="0"/>
        <v>-4.3794350479823668E-4</v>
      </c>
      <c r="D28">
        <f t="shared" si="1"/>
        <v>1.9179451339496316E-7</v>
      </c>
      <c r="E28">
        <f t="shared" si="4"/>
        <v>227</v>
      </c>
      <c r="F28" s="5">
        <f t="shared" si="2"/>
        <v>9.2370819211675474E-6</v>
      </c>
      <c r="G28" s="4">
        <f t="shared" si="3"/>
        <v>1.7716216322597412E-12</v>
      </c>
    </row>
    <row r="29" spans="1:7">
      <c r="A29" s="1">
        <v>43731</v>
      </c>
      <c r="B29" s="2">
        <v>91.779999000000004</v>
      </c>
      <c r="C29">
        <f t="shared" si="0"/>
        <v>5.2435776114376307E-3</v>
      </c>
      <c r="D29">
        <f t="shared" si="1"/>
        <v>2.7495106167169969E-5</v>
      </c>
      <c r="E29">
        <f t="shared" si="4"/>
        <v>226</v>
      </c>
      <c r="F29" s="5">
        <f t="shared" si="2"/>
        <v>9.723244127544787E-6</v>
      </c>
      <c r="G29" s="4">
        <f t="shared" si="3"/>
        <v>2.6734162957615586E-10</v>
      </c>
    </row>
    <row r="30" spans="1:7">
      <c r="A30" s="1">
        <v>43732</v>
      </c>
      <c r="B30" s="2">
        <v>90.839995999999999</v>
      </c>
      <c r="C30">
        <f t="shared" si="0"/>
        <v>-1.0294724867176147E-2</v>
      </c>
      <c r="D30">
        <f t="shared" si="1"/>
        <v>1.0598136009085493E-4</v>
      </c>
      <c r="E30">
        <f t="shared" si="4"/>
        <v>225</v>
      </c>
      <c r="F30" s="5">
        <f t="shared" si="2"/>
        <v>1.0234993818468196E-5</v>
      </c>
      <c r="G30" s="4">
        <f t="shared" si="3"/>
        <v>1.0847185654027522E-9</v>
      </c>
    </row>
    <row r="31" spans="1:7">
      <c r="A31" s="1">
        <v>43733</v>
      </c>
      <c r="B31" s="2">
        <v>92.019997000000004</v>
      </c>
      <c r="C31">
        <f t="shared" si="0"/>
        <v>1.2906238921822383E-2</v>
      </c>
      <c r="D31">
        <f t="shared" si="1"/>
        <v>1.6657100310716298E-4</v>
      </c>
      <c r="E31">
        <f t="shared" si="4"/>
        <v>224</v>
      </c>
      <c r="F31" s="5">
        <f t="shared" si="2"/>
        <v>1.0773677703650732E-5</v>
      </c>
      <c r="G31" s="4">
        <f t="shared" si="3"/>
        <v>1.7945823022503787E-9</v>
      </c>
    </row>
    <row r="32" spans="1:7">
      <c r="A32" s="1">
        <v>43734</v>
      </c>
      <c r="B32" s="2">
        <v>90.830001999999993</v>
      </c>
      <c r="C32">
        <f t="shared" si="0"/>
        <v>-1.3016262592435169E-2</v>
      </c>
      <c r="D32">
        <f t="shared" si="1"/>
        <v>1.6942309187522711E-4</v>
      </c>
      <c r="E32">
        <f t="shared" si="4"/>
        <v>223</v>
      </c>
      <c r="F32" s="5">
        <f t="shared" si="2"/>
        <v>1.1340713372263926E-5</v>
      </c>
      <c r="G32" s="4">
        <f t="shared" si="3"/>
        <v>1.9213787235996877E-9</v>
      </c>
    </row>
    <row r="33" spans="1:7">
      <c r="A33" s="1">
        <v>43735</v>
      </c>
      <c r="B33" s="2">
        <v>91.879997000000003</v>
      </c>
      <c r="C33">
        <f t="shared" si="0"/>
        <v>1.149369563633418E-2</v>
      </c>
      <c r="D33">
        <f t="shared" si="1"/>
        <v>1.3210503938068736E-4</v>
      </c>
      <c r="E33">
        <f t="shared" si="4"/>
        <v>222</v>
      </c>
      <c r="F33" s="5">
        <f t="shared" si="2"/>
        <v>1.1937593023435714E-5</v>
      </c>
      <c r="G33" s="4">
        <f t="shared" si="3"/>
        <v>1.5770161964715937E-9</v>
      </c>
    </row>
    <row r="34" spans="1:7">
      <c r="A34" s="1">
        <v>43738</v>
      </c>
      <c r="B34" s="2">
        <v>92.629997000000003</v>
      </c>
      <c r="C34">
        <f t="shared" si="0"/>
        <v>8.1296857094072111E-3</v>
      </c>
      <c r="D34">
        <f t="shared" si="1"/>
        <v>6.609178973373983E-5</v>
      </c>
      <c r="E34">
        <f t="shared" si="4"/>
        <v>221</v>
      </c>
      <c r="F34" s="5">
        <f t="shared" si="2"/>
        <v>1.2565887393090226E-5</v>
      </c>
      <c r="G34" s="4">
        <f t="shared" si="3"/>
        <v>8.3050198740197133E-10</v>
      </c>
    </row>
    <row r="35" spans="1:7">
      <c r="A35" s="1">
        <v>43739</v>
      </c>
      <c r="B35" s="2">
        <v>90.879997000000003</v>
      </c>
      <c r="C35">
        <f t="shared" si="0"/>
        <v>-1.9073108916742632E-2</v>
      </c>
      <c r="D35">
        <f t="shared" si="1"/>
        <v>3.6378348374992728E-4</v>
      </c>
      <c r="E35">
        <f t="shared" si="4"/>
        <v>220</v>
      </c>
      <c r="F35" s="5">
        <f t="shared" si="2"/>
        <v>1.3227249887463397E-5</v>
      </c>
      <c r="G35" s="4">
        <f t="shared" si="3"/>
        <v>4.811855044492268E-9</v>
      </c>
    </row>
    <row r="36" spans="1:7">
      <c r="A36" s="1">
        <v>43740</v>
      </c>
      <c r="B36" s="2">
        <v>88.599997999999999</v>
      </c>
      <c r="C36">
        <f t="shared" si="0"/>
        <v>-2.5408086924605711E-2</v>
      </c>
      <c r="D36">
        <f t="shared" si="1"/>
        <v>6.4557088116831967E-4</v>
      </c>
      <c r="E36">
        <f t="shared" si="4"/>
        <v>219</v>
      </c>
      <c r="F36" s="5">
        <f t="shared" si="2"/>
        <v>1.3923420934171996E-5</v>
      </c>
      <c r="G36" s="4">
        <f t="shared" si="3"/>
        <v>8.9885551213508443E-9</v>
      </c>
    </row>
    <row r="37" spans="1:7">
      <c r="A37" s="1">
        <v>43741</v>
      </c>
      <c r="B37" s="2">
        <v>89.190002000000007</v>
      </c>
      <c r="C37">
        <f t="shared" si="0"/>
        <v>6.6371130644827811E-3</v>
      </c>
      <c r="D37">
        <f t="shared" si="1"/>
        <v>4.4051269830728015E-5</v>
      </c>
      <c r="E37">
        <f t="shared" si="4"/>
        <v>218</v>
      </c>
      <c r="F37" s="5">
        <f t="shared" si="2"/>
        <v>1.4656232562286311E-5</v>
      </c>
      <c r="G37" s="4">
        <f t="shared" si="3"/>
        <v>6.4562565530317654E-10</v>
      </c>
    </row>
    <row r="38" spans="1:7">
      <c r="A38" s="1">
        <v>43742</v>
      </c>
      <c r="B38" s="2">
        <v>88.059997999999993</v>
      </c>
      <c r="C38">
        <f t="shared" si="0"/>
        <v>-1.2750570486334429E-2</v>
      </c>
      <c r="D38">
        <f t="shared" si="1"/>
        <v>1.6257704772698259E-4</v>
      </c>
      <c r="E38">
        <f t="shared" si="4"/>
        <v>217</v>
      </c>
      <c r="F38" s="5">
        <f t="shared" si="2"/>
        <v>1.5427613223459279E-5</v>
      </c>
      <c r="G38" s="4">
        <f t="shared" si="3"/>
        <v>2.508175811343767E-9</v>
      </c>
    </row>
    <row r="39" spans="1:7">
      <c r="A39" s="1">
        <v>43745</v>
      </c>
      <c r="B39" s="2">
        <v>89.019997000000004</v>
      </c>
      <c r="C39">
        <f t="shared" si="0"/>
        <v>1.0842652271595728E-2</v>
      </c>
      <c r="D39">
        <f t="shared" si="1"/>
        <v>1.1756310828274001E-4</v>
      </c>
      <c r="E39">
        <f t="shared" si="4"/>
        <v>216</v>
      </c>
      <c r="F39" s="5">
        <f t="shared" si="2"/>
        <v>1.6239592866799238E-5</v>
      </c>
      <c r="G39" s="4">
        <f t="shared" si="3"/>
        <v>1.9091770146671308E-9</v>
      </c>
    </row>
    <row r="40" spans="1:7">
      <c r="A40" s="1">
        <v>43746</v>
      </c>
      <c r="B40" s="2">
        <v>86.629997000000003</v>
      </c>
      <c r="C40">
        <f t="shared" si="0"/>
        <v>-2.7214888615403113E-2</v>
      </c>
      <c r="D40">
        <f t="shared" si="1"/>
        <v>7.4065016234879796E-4</v>
      </c>
      <c r="E40">
        <f t="shared" si="4"/>
        <v>215</v>
      </c>
      <c r="F40" s="5">
        <f t="shared" si="2"/>
        <v>1.7094308280841301E-5</v>
      </c>
      <c r="G40" s="4">
        <f t="shared" si="3"/>
        <v>1.266090220344551E-8</v>
      </c>
    </row>
    <row r="41" spans="1:7">
      <c r="A41" s="1">
        <v>43747</v>
      </c>
      <c r="B41" s="2">
        <v>88.510002</v>
      </c>
      <c r="C41">
        <f t="shared" si="0"/>
        <v>2.1469421305089539E-2</v>
      </c>
      <c r="D41">
        <f t="shared" si="1"/>
        <v>4.609360511754326E-4</v>
      </c>
      <c r="E41">
        <f t="shared" si="4"/>
        <v>214</v>
      </c>
      <c r="F41" s="5">
        <f t="shared" si="2"/>
        <v>1.7994008716675057E-5</v>
      </c>
      <c r="G41" s="4">
        <f t="shared" si="3"/>
        <v>8.2940873226805142E-9</v>
      </c>
    </row>
    <row r="42" spans="1:7">
      <c r="A42" s="1">
        <v>43748</v>
      </c>
      <c r="B42" s="2">
        <v>88.029999000000004</v>
      </c>
      <c r="C42">
        <f t="shared" si="0"/>
        <v>-5.4379084640510805E-3</v>
      </c>
      <c r="D42">
        <f t="shared" si="1"/>
        <v>2.9570848463398382E-5</v>
      </c>
      <c r="E42">
        <f t="shared" si="4"/>
        <v>213</v>
      </c>
      <c r="F42" s="5">
        <f t="shared" si="2"/>
        <v>1.8941061807026376E-5</v>
      </c>
      <c r="G42" s="4">
        <f t="shared" si="3"/>
        <v>5.6010326843143968E-10</v>
      </c>
    </row>
    <row r="43" spans="1:7">
      <c r="A43" s="1">
        <v>43749</v>
      </c>
      <c r="B43" s="2">
        <v>91.879997000000003</v>
      </c>
      <c r="C43">
        <f t="shared" si="0"/>
        <v>4.2805691056561776E-2</v>
      </c>
      <c r="D43">
        <f t="shared" si="1"/>
        <v>1.8323271868298128E-3</v>
      </c>
      <c r="E43">
        <f t="shared" si="4"/>
        <v>212</v>
      </c>
      <c r="F43" s="5">
        <f t="shared" si="2"/>
        <v>1.993795979686987E-5</v>
      </c>
      <c r="G43" s="4">
        <f t="shared" si="3"/>
        <v>3.6532865785724471E-8</v>
      </c>
    </row>
    <row r="44" spans="1:7">
      <c r="A44" s="1">
        <v>43752</v>
      </c>
      <c r="B44" s="2">
        <v>90.260002</v>
      </c>
      <c r="C44">
        <f t="shared" si="0"/>
        <v>-1.7788928612548244E-2</v>
      </c>
      <c r="D44">
        <f t="shared" si="1"/>
        <v>3.1644598118233758E-4</v>
      </c>
      <c r="E44">
        <f t="shared" si="4"/>
        <v>211</v>
      </c>
      <c r="F44" s="5">
        <f t="shared" si="2"/>
        <v>2.0987326101968282E-5</v>
      </c>
      <c r="G44" s="4">
        <f t="shared" si="3"/>
        <v>6.641355000731037E-9</v>
      </c>
    </row>
    <row r="45" spans="1:7">
      <c r="A45" s="1">
        <v>43753</v>
      </c>
      <c r="B45" s="2">
        <v>91.040001000000004</v>
      </c>
      <c r="C45">
        <f t="shared" si="0"/>
        <v>8.6045648051390148E-3</v>
      </c>
      <c r="D45">
        <f t="shared" si="1"/>
        <v>7.4038535485837013E-5</v>
      </c>
      <c r="E45">
        <f t="shared" si="4"/>
        <v>210</v>
      </c>
      <c r="F45" s="5">
        <f t="shared" si="2"/>
        <v>2.2091922212598193E-5</v>
      </c>
      <c r="G45" s="4">
        <f t="shared" si="3"/>
        <v>1.6356535666878022E-9</v>
      </c>
    </row>
    <row r="46" spans="1:7">
      <c r="A46" s="1">
        <v>43754</v>
      </c>
      <c r="B46" s="2">
        <v>91.400002000000001</v>
      </c>
      <c r="C46">
        <f t="shared" si="0"/>
        <v>3.946518979738676E-3</v>
      </c>
      <c r="D46">
        <f t="shared" si="1"/>
        <v>1.5575012057437601E-5</v>
      </c>
      <c r="E46">
        <f t="shared" si="4"/>
        <v>209</v>
      </c>
      <c r="F46" s="5">
        <f t="shared" si="2"/>
        <v>2.3254654960629675E-5</v>
      </c>
      <c r="G46" s="4">
        <f t="shared" si="3"/>
        <v>3.6219153140335829E-10</v>
      </c>
    </row>
    <row r="47" spans="1:7">
      <c r="A47" s="1">
        <v>43755</v>
      </c>
      <c r="B47" s="2">
        <v>91.580001999999993</v>
      </c>
      <c r="C47">
        <f t="shared" si="0"/>
        <v>1.9674287258363028E-3</v>
      </c>
      <c r="D47">
        <f t="shared" si="1"/>
        <v>3.8707757912458575E-6</v>
      </c>
      <c r="E47">
        <f t="shared" si="4"/>
        <v>208</v>
      </c>
      <c r="F47" s="5">
        <f t="shared" si="2"/>
        <v>2.4478584169083869E-5</v>
      </c>
      <c r="G47" s="4">
        <f t="shared" si="3"/>
        <v>9.4751111005663936E-11</v>
      </c>
    </row>
    <row r="48" spans="1:7">
      <c r="A48" s="1">
        <v>43756</v>
      </c>
      <c r="B48" s="2">
        <v>88.489998</v>
      </c>
      <c r="C48">
        <f t="shared" si="0"/>
        <v>-3.4323400389943845E-2</v>
      </c>
      <c r="D48">
        <f t="shared" si="1"/>
        <v>1.1780958143283973E-3</v>
      </c>
      <c r="E48">
        <f t="shared" si="4"/>
        <v>207</v>
      </c>
      <c r="F48" s="5">
        <f t="shared" si="2"/>
        <v>2.576693070429881E-5</v>
      </c>
      <c r="G48" s="4">
        <f t="shared" si="3"/>
        <v>3.035591321082429E-8</v>
      </c>
    </row>
    <row r="49" spans="1:7">
      <c r="A49" s="1">
        <v>43759</v>
      </c>
      <c r="B49" s="2">
        <v>89.57</v>
      </c>
      <c r="C49">
        <f t="shared" si="0"/>
        <v>1.2130913809269147E-2</v>
      </c>
      <c r="D49">
        <f t="shared" si="1"/>
        <v>1.4715906984791687E-4</v>
      </c>
      <c r="E49">
        <f t="shared" si="4"/>
        <v>206</v>
      </c>
      <c r="F49" s="5">
        <f t="shared" si="2"/>
        <v>2.7123084951893486E-5</v>
      </c>
      <c r="G49" s="4">
        <f t="shared" si="3"/>
        <v>3.9914079529266768E-9</v>
      </c>
    </row>
    <row r="50" spans="1:7">
      <c r="A50" s="1">
        <v>43760</v>
      </c>
      <c r="B50" s="2">
        <v>90.959998999999996</v>
      </c>
      <c r="C50">
        <f t="shared" si="0"/>
        <v>1.5399395961333122E-2</v>
      </c>
      <c r="D50">
        <f t="shared" si="1"/>
        <v>2.3714139597392288E-4</v>
      </c>
      <c r="E50">
        <f t="shared" si="4"/>
        <v>205</v>
      </c>
      <c r="F50" s="5">
        <f t="shared" si="2"/>
        <v>2.8550615738835244E-5</v>
      </c>
      <c r="G50" s="4">
        <f t="shared" si="3"/>
        <v>6.7705328722224436E-9</v>
      </c>
    </row>
    <row r="51" spans="1:7">
      <c r="A51" s="1">
        <v>43761</v>
      </c>
      <c r="B51" s="2">
        <v>92.43</v>
      </c>
      <c r="C51">
        <f t="shared" si="0"/>
        <v>1.603176282824928E-2</v>
      </c>
      <c r="D51">
        <f t="shared" si="1"/>
        <v>2.5701741938123537E-4</v>
      </c>
      <c r="E51">
        <f t="shared" si="4"/>
        <v>204</v>
      </c>
      <c r="F51" s="5">
        <f t="shared" si="2"/>
        <v>3.0053279725089732E-5</v>
      </c>
      <c r="G51" s="4">
        <f t="shared" si="3"/>
        <v>7.7242163988849652E-9</v>
      </c>
    </row>
    <row r="52" spans="1:7">
      <c r="A52" s="1">
        <v>43762</v>
      </c>
      <c r="B52" s="2">
        <v>97.669998000000007</v>
      </c>
      <c r="C52">
        <f t="shared" si="0"/>
        <v>5.5142827705582327E-2</v>
      </c>
      <c r="D52">
        <f t="shared" si="1"/>
        <v>3.0407314473675381E-3</v>
      </c>
      <c r="E52">
        <f t="shared" si="4"/>
        <v>203</v>
      </c>
      <c r="F52" s="5">
        <f t="shared" si="2"/>
        <v>3.1635031289568143E-5</v>
      </c>
      <c r="G52" s="4">
        <f t="shared" si="3"/>
        <v>9.6193634480645898E-8</v>
      </c>
    </row>
    <row r="53" spans="1:7">
      <c r="A53" s="1">
        <v>43763</v>
      </c>
      <c r="B53" s="2">
        <v>98.550003000000004</v>
      </c>
      <c r="C53">
        <f t="shared" si="0"/>
        <v>8.9696350578604023E-3</v>
      </c>
      <c r="D53">
        <f t="shared" si="1"/>
        <v>8.0454353071198389E-5</v>
      </c>
      <c r="E53">
        <f t="shared" si="4"/>
        <v>202</v>
      </c>
      <c r="F53" s="5">
        <f t="shared" si="2"/>
        <v>3.3300032936387521E-5</v>
      </c>
      <c r="G53" s="4">
        <f t="shared" si="3"/>
        <v>2.6791326071466569E-9</v>
      </c>
    </row>
    <row r="54" spans="1:7">
      <c r="A54" s="1">
        <v>43766</v>
      </c>
      <c r="B54" s="2">
        <v>129.720001</v>
      </c>
      <c r="C54">
        <f t="shared" si="0"/>
        <v>0.27481422510789949</v>
      </c>
      <c r="D54">
        <f t="shared" si="1"/>
        <v>7.5522858321655256E-2</v>
      </c>
      <c r="E54">
        <f t="shared" si="4"/>
        <v>201</v>
      </c>
      <c r="F54" s="5">
        <f t="shared" si="2"/>
        <v>3.505266624882897E-5</v>
      </c>
      <c r="G54" s="4">
        <f t="shared" si="3"/>
        <v>2.6472775469065774E-6</v>
      </c>
    </row>
    <row r="55" spans="1:7">
      <c r="A55" s="1">
        <v>43767</v>
      </c>
      <c r="B55" s="2">
        <v>126.800003</v>
      </c>
      <c r="C55">
        <f t="shared" si="0"/>
        <v>-2.2767223485597406E-2</v>
      </c>
      <c r="D55">
        <f t="shared" si="1"/>
        <v>5.1834646524313811E-4</v>
      </c>
      <c r="E55">
        <f t="shared" si="4"/>
        <v>200</v>
      </c>
      <c r="F55" s="5">
        <f t="shared" si="2"/>
        <v>3.6897543419819962E-5</v>
      </c>
      <c r="G55" s="4">
        <f t="shared" si="3"/>
        <v>1.9125711207818888E-8</v>
      </c>
    </row>
    <row r="56" spans="1:7">
      <c r="A56" s="1">
        <v>43768</v>
      </c>
      <c r="B56" s="2">
        <v>123.889999</v>
      </c>
      <c r="C56">
        <f t="shared" si="0"/>
        <v>-2.3216998606460329E-2</v>
      </c>
      <c r="D56">
        <f t="shared" si="1"/>
        <v>5.3902902429238083E-4</v>
      </c>
      <c r="E56">
        <f t="shared" si="4"/>
        <v>199</v>
      </c>
      <c r="F56" s="5">
        <f t="shared" si="2"/>
        <v>3.8839519389284171E-5</v>
      </c>
      <c r="G56" s="4">
        <f t="shared" si="3"/>
        <v>2.0935628240390852E-8</v>
      </c>
    </row>
    <row r="57" spans="1:7">
      <c r="A57" s="1">
        <v>43769</v>
      </c>
      <c r="B57" s="2">
        <v>124.510002</v>
      </c>
      <c r="C57">
        <f t="shared" si="0"/>
        <v>4.9919829713168133E-3</v>
      </c>
      <c r="D57">
        <f t="shared" si="1"/>
        <v>2.4919893985917039E-5</v>
      </c>
      <c r="E57">
        <f t="shared" si="4"/>
        <v>198</v>
      </c>
      <c r="F57" s="5">
        <f t="shared" si="2"/>
        <v>4.0883704620299135E-5</v>
      </c>
      <c r="G57" s="4">
        <f t="shared" si="3"/>
        <v>1.0188175848894011E-9</v>
      </c>
    </row>
    <row r="58" spans="1:7">
      <c r="A58" s="1">
        <v>43770</v>
      </c>
      <c r="B58" s="2">
        <v>127</v>
      </c>
      <c r="C58">
        <f t="shared" si="0"/>
        <v>1.9801036431303307E-2</v>
      </c>
      <c r="D58">
        <f t="shared" si="1"/>
        <v>3.9208104375380078E-4</v>
      </c>
      <c r="E58">
        <f t="shared" si="4"/>
        <v>197</v>
      </c>
      <c r="F58" s="5">
        <f t="shared" si="2"/>
        <v>4.3035478547683296E-5</v>
      </c>
      <c r="G58" s="4">
        <f t="shared" si="3"/>
        <v>1.6873395347419968E-8</v>
      </c>
    </row>
    <row r="59" spans="1:7">
      <c r="A59" s="1">
        <v>43773</v>
      </c>
      <c r="B59" s="2">
        <v>127.639999</v>
      </c>
      <c r="C59">
        <f t="shared" si="0"/>
        <v>5.0267071169168695E-3</v>
      </c>
      <c r="D59">
        <f t="shared" si="1"/>
        <v>2.5267784439262706E-5</v>
      </c>
      <c r="E59">
        <f t="shared" si="4"/>
        <v>196</v>
      </c>
      <c r="F59" s="5">
        <f t="shared" si="2"/>
        <v>4.5300503734403463E-5</v>
      </c>
      <c r="G59" s="4">
        <f t="shared" si="3"/>
        <v>1.1446433633509219E-9</v>
      </c>
    </row>
    <row r="60" spans="1:7">
      <c r="A60" s="1">
        <v>43774</v>
      </c>
      <c r="B60" s="2">
        <v>124.300003</v>
      </c>
      <c r="C60">
        <f t="shared" si="0"/>
        <v>-2.6515770923686028E-2</v>
      </c>
      <c r="D60">
        <f t="shared" si="1"/>
        <v>7.0308610767739338E-4</v>
      </c>
      <c r="E60">
        <f t="shared" si="4"/>
        <v>195</v>
      </c>
      <c r="F60" s="5">
        <f t="shared" si="2"/>
        <v>4.7684740773056285E-5</v>
      </c>
      <c r="G60" s="4">
        <f t="shared" si="3"/>
        <v>3.3526478785733641E-8</v>
      </c>
    </row>
    <row r="61" spans="1:7">
      <c r="A61" s="1">
        <v>43775</v>
      </c>
      <c r="B61" s="2">
        <v>124.69000200000001</v>
      </c>
      <c r="C61">
        <f t="shared" si="0"/>
        <v>3.1326503964513568E-3</v>
      </c>
      <c r="D61">
        <f t="shared" si="1"/>
        <v>9.8134985063868429E-6</v>
      </c>
      <c r="E61">
        <f t="shared" si="4"/>
        <v>194</v>
      </c>
      <c r="F61" s="5">
        <f t="shared" si="2"/>
        <v>5.0194463971638196E-5</v>
      </c>
      <c r="G61" s="4">
        <f t="shared" si="3"/>
        <v>4.9258329721455964E-10</v>
      </c>
    </row>
    <row r="62" spans="1:7">
      <c r="A62" s="1">
        <v>43776</v>
      </c>
      <c r="B62" s="2">
        <v>125</v>
      </c>
      <c r="C62">
        <f t="shared" si="0"/>
        <v>2.4830642540276471E-3</v>
      </c>
      <c r="D62">
        <f t="shared" si="1"/>
        <v>6.1656080896298756E-6</v>
      </c>
      <c r="E62">
        <f t="shared" si="4"/>
        <v>193</v>
      </c>
      <c r="F62" s="5">
        <f t="shared" si="2"/>
        <v>5.2836277864882315E-5</v>
      </c>
      <c r="G62" s="4">
        <f t="shared" si="3"/>
        <v>3.2576778222965034E-10</v>
      </c>
    </row>
    <row r="63" spans="1:7">
      <c r="A63" s="1">
        <v>43777</v>
      </c>
      <c r="B63" s="2">
        <v>125.66999800000001</v>
      </c>
      <c r="C63">
        <f t="shared" si="0"/>
        <v>5.3456704100547613E-3</v>
      </c>
      <c r="D63">
        <f t="shared" si="1"/>
        <v>2.8576192132935039E-5</v>
      </c>
      <c r="E63">
        <f t="shared" si="4"/>
        <v>192</v>
      </c>
      <c r="F63" s="5">
        <f t="shared" si="2"/>
        <v>5.5617134594612968E-5</v>
      </c>
      <c r="G63" s="4">
        <f t="shared" si="3"/>
        <v>1.5893259240589682E-9</v>
      </c>
    </row>
    <row r="64" spans="1:7">
      <c r="A64" s="1">
        <v>43780</v>
      </c>
      <c r="B64" s="2">
        <v>125.57</v>
      </c>
      <c r="C64">
        <f t="shared" si="0"/>
        <v>-7.9603571148346151E-4</v>
      </c>
      <c r="D64">
        <f t="shared" si="1"/>
        <v>6.3367285395698074E-7</v>
      </c>
      <c r="E64">
        <f t="shared" si="4"/>
        <v>191</v>
      </c>
      <c r="F64" s="5">
        <f t="shared" si="2"/>
        <v>5.8544352204855748E-5</v>
      </c>
      <c r="G64" s="4">
        <f t="shared" si="3"/>
        <v>3.7097966744713602E-11</v>
      </c>
    </row>
    <row r="65" spans="1:7">
      <c r="A65" s="1">
        <v>43781</v>
      </c>
      <c r="B65" s="2">
        <v>124.150002</v>
      </c>
      <c r="C65">
        <f t="shared" si="0"/>
        <v>-1.1372843937152053E-2</v>
      </c>
      <c r="D65">
        <f t="shared" si="1"/>
        <v>1.2934157921881621E-4</v>
      </c>
      <c r="E65">
        <f t="shared" si="4"/>
        <v>190</v>
      </c>
      <c r="F65" s="5">
        <f t="shared" si="2"/>
        <v>6.1625633899848161E-5</v>
      </c>
      <c r="G65" s="4">
        <f t="shared" si="3"/>
        <v>7.9707568089669763E-9</v>
      </c>
    </row>
    <row r="66" spans="1:7">
      <c r="A66" s="1">
        <v>43782</v>
      </c>
      <c r="B66" s="2">
        <v>122.55999799999999</v>
      </c>
      <c r="C66">
        <f t="shared" si="0"/>
        <v>-1.2889838389977313E-2</v>
      </c>
      <c r="D66">
        <f t="shared" si="1"/>
        <v>1.6614793371973294E-4</v>
      </c>
      <c r="E66">
        <f t="shared" si="4"/>
        <v>189</v>
      </c>
      <c r="F66" s="5">
        <f t="shared" si="2"/>
        <v>6.4869088315629636E-5</v>
      </c>
      <c r="G66" s="4">
        <f t="shared" si="3"/>
        <v>1.0777864985924735E-8</v>
      </c>
    </row>
    <row r="67" spans="1:7">
      <c r="A67" s="1">
        <v>43783</v>
      </c>
      <c r="B67" s="2">
        <v>123.010002</v>
      </c>
      <c r="C67">
        <f t="shared" si="0"/>
        <v>3.6649794657911332E-3</v>
      </c>
      <c r="D67">
        <f t="shared" si="1"/>
        <v>1.343207448467066E-5</v>
      </c>
      <c r="E67">
        <f t="shared" si="4"/>
        <v>188</v>
      </c>
      <c r="F67" s="5">
        <f t="shared" si="2"/>
        <v>6.8283250858557529E-5</v>
      </c>
      <c r="G67" s="4">
        <f t="shared" si="3"/>
        <v>9.1718571158759651E-10</v>
      </c>
    </row>
    <row r="68" spans="1:7">
      <c r="A68" s="1">
        <v>43784</v>
      </c>
      <c r="B68" s="2">
        <v>125.08000199999999</v>
      </c>
      <c r="C68">
        <f t="shared" ref="C68:C131" si="5">+LN(B68/B67)</f>
        <v>1.6687879439872655E-2</v>
      </c>
      <c r="D68">
        <f t="shared" ref="D68:D131" si="6">+C68^2</f>
        <v>2.7848532019972446E-4</v>
      </c>
      <c r="E68">
        <f t="shared" si="4"/>
        <v>187</v>
      </c>
      <c r="F68" s="5">
        <f t="shared" ref="F68:F131" si="7">+$J$5^(E68-1)</f>
        <v>7.1877106166902651E-5</v>
      </c>
      <c r="G68" s="4">
        <f t="shared" ref="G68:G131" si="8">+F68*D68</f>
        <v>2.0016718925919474E-8</v>
      </c>
    </row>
    <row r="69" spans="1:7">
      <c r="A69" s="1">
        <v>43787</v>
      </c>
      <c r="B69" s="2">
        <v>124.58000199999999</v>
      </c>
      <c r="C69">
        <f t="shared" si="5"/>
        <v>-4.0054526994663976E-3</v>
      </c>
      <c r="D69">
        <f t="shared" si="6"/>
        <v>1.604365132766265E-5</v>
      </c>
      <c r="E69">
        <f t="shared" ref="E69:E132" si="9">+E68-1</f>
        <v>186</v>
      </c>
      <c r="F69" s="5">
        <f t="shared" si="7"/>
        <v>7.5660111754634359E-5</v>
      </c>
      <c r="G69" s="4">
        <f t="shared" si="8"/>
        <v>1.2138644524033441E-9</v>
      </c>
    </row>
    <row r="70" spans="1:7">
      <c r="A70" s="1">
        <v>43788</v>
      </c>
      <c r="B70" s="2">
        <v>123.5</v>
      </c>
      <c r="C70">
        <f t="shared" si="5"/>
        <v>-8.7069398119086691E-3</v>
      </c>
      <c r="D70">
        <f t="shared" si="6"/>
        <v>7.5810800888200167E-5</v>
      </c>
      <c r="E70">
        <f t="shared" si="9"/>
        <v>185</v>
      </c>
      <c r="F70" s="5">
        <f t="shared" si="7"/>
        <v>7.9642222899615128E-5</v>
      </c>
      <c r="G70" s="4">
        <f t="shared" si="8"/>
        <v>6.0377407025363782E-9</v>
      </c>
    </row>
    <row r="71" spans="1:7">
      <c r="A71" s="1">
        <v>43789</v>
      </c>
      <c r="B71" s="2">
        <v>123.33000199999999</v>
      </c>
      <c r="C71">
        <f t="shared" si="5"/>
        <v>-1.3774502734807967E-3</v>
      </c>
      <c r="D71">
        <f t="shared" si="6"/>
        <v>1.8973692559123216E-6</v>
      </c>
      <c r="E71">
        <f t="shared" si="9"/>
        <v>184</v>
      </c>
      <c r="F71" s="5">
        <f t="shared" si="7"/>
        <v>8.3833918841700136E-5</v>
      </c>
      <c r="G71" s="4">
        <f t="shared" si="8"/>
        <v>1.5906390021289054E-10</v>
      </c>
    </row>
    <row r="72" spans="1:7">
      <c r="A72" s="1">
        <v>43790</v>
      </c>
      <c r="B72" s="2">
        <v>126.5</v>
      </c>
      <c r="C72">
        <f t="shared" si="5"/>
        <v>2.5378602373023813E-2</v>
      </c>
      <c r="D72">
        <f t="shared" si="6"/>
        <v>6.4407345840804991E-4</v>
      </c>
      <c r="E72">
        <f t="shared" si="9"/>
        <v>183</v>
      </c>
      <c r="F72" s="5">
        <f t="shared" si="7"/>
        <v>8.8246230359684339E-5</v>
      </c>
      <c r="G72" s="4">
        <f t="shared" si="8"/>
        <v>5.6837054779235344E-8</v>
      </c>
    </row>
    <row r="73" spans="1:7">
      <c r="A73" s="1">
        <v>43791</v>
      </c>
      <c r="B73" s="2">
        <v>125.510002</v>
      </c>
      <c r="C73">
        <f t="shared" si="5"/>
        <v>-7.8568555602349238E-3</v>
      </c>
      <c r="D73">
        <f t="shared" si="6"/>
        <v>6.1730179294394442E-5</v>
      </c>
      <c r="E73">
        <f t="shared" si="9"/>
        <v>182</v>
      </c>
      <c r="F73" s="5">
        <f t="shared" si="7"/>
        <v>9.2890768799667753E-5</v>
      </c>
      <c r="G73" s="4">
        <f t="shared" si="8"/>
        <v>5.7341638127976317E-9</v>
      </c>
    </row>
    <row r="74" spans="1:7">
      <c r="A74" s="1">
        <v>43794</v>
      </c>
      <c r="B74" s="2">
        <v>133.25</v>
      </c>
      <c r="C74">
        <f t="shared" si="5"/>
        <v>5.9841610438613989E-2</v>
      </c>
      <c r="D74">
        <f t="shared" si="6"/>
        <v>3.5810183398868349E-3</v>
      </c>
      <c r="E74">
        <f t="shared" si="9"/>
        <v>181</v>
      </c>
      <c r="F74" s="5">
        <f t="shared" si="7"/>
        <v>9.7779756631229188E-5</v>
      </c>
      <c r="G74" s="4">
        <f t="shared" si="8"/>
        <v>3.501511017661031E-7</v>
      </c>
    </row>
    <row r="75" spans="1:7">
      <c r="A75" s="1">
        <v>43795</v>
      </c>
      <c r="B75" s="2">
        <v>133.220001</v>
      </c>
      <c r="C75">
        <f t="shared" si="5"/>
        <v>-2.2515855454022953E-4</v>
      </c>
      <c r="D75">
        <f t="shared" si="6"/>
        <v>5.0696374682645517E-8</v>
      </c>
      <c r="E75">
        <f t="shared" si="9"/>
        <v>180</v>
      </c>
      <c r="F75" s="5">
        <f t="shared" si="7"/>
        <v>1.029260596118202E-4</v>
      </c>
      <c r="G75" s="4">
        <f t="shared" si="8"/>
        <v>5.2179780826891447E-12</v>
      </c>
    </row>
    <row r="76" spans="1:7">
      <c r="A76" s="1">
        <v>43796</v>
      </c>
      <c r="B76" s="2">
        <v>133.520004</v>
      </c>
      <c r="C76">
        <f t="shared" si="5"/>
        <v>2.2494048202240818E-3</v>
      </c>
      <c r="D76">
        <f t="shared" si="6"/>
        <v>5.0598220452473341E-6</v>
      </c>
      <c r="E76">
        <f t="shared" si="9"/>
        <v>179</v>
      </c>
      <c r="F76" s="5">
        <f t="shared" si="7"/>
        <v>1.0834322064402127E-4</v>
      </c>
      <c r="G76" s="4">
        <f t="shared" si="8"/>
        <v>5.4819741626771487E-10</v>
      </c>
    </row>
    <row r="77" spans="1:7">
      <c r="A77" s="1">
        <v>43798</v>
      </c>
      <c r="B77" s="2">
        <v>133.800003</v>
      </c>
      <c r="C77">
        <f t="shared" si="5"/>
        <v>2.094860804014611E-3</v>
      </c>
      <c r="D77">
        <f t="shared" si="6"/>
        <v>4.3884417881967426E-6</v>
      </c>
      <c r="E77">
        <f t="shared" si="9"/>
        <v>178</v>
      </c>
      <c r="F77" s="5">
        <f t="shared" si="7"/>
        <v>1.1404549541475923E-4</v>
      </c>
      <c r="G77" s="4">
        <f t="shared" si="8"/>
        <v>5.0048201783372938E-10</v>
      </c>
    </row>
    <row r="78" spans="1:7">
      <c r="A78" s="1">
        <v>43801</v>
      </c>
      <c r="B78" s="2">
        <v>133.550003</v>
      </c>
      <c r="C78">
        <f t="shared" si="5"/>
        <v>-1.8702080961860532E-3</v>
      </c>
      <c r="D78">
        <f t="shared" si="6"/>
        <v>3.4976783230398616E-6</v>
      </c>
      <c r="E78">
        <f t="shared" si="9"/>
        <v>177</v>
      </c>
      <c r="F78" s="5">
        <f t="shared" si="7"/>
        <v>1.2004788991027288E-4</v>
      </c>
      <c r="G78" s="4">
        <f t="shared" si="8"/>
        <v>4.1988890226583717E-10</v>
      </c>
    </row>
    <row r="79" spans="1:7">
      <c r="A79" s="1">
        <v>43802</v>
      </c>
      <c r="B79" s="2">
        <v>133.36000100000001</v>
      </c>
      <c r="C79">
        <f t="shared" si="5"/>
        <v>-1.4237160784275154E-3</v>
      </c>
      <c r="D79">
        <f t="shared" si="6"/>
        <v>2.0269674719730228E-6</v>
      </c>
      <c r="E79">
        <f t="shared" si="9"/>
        <v>176</v>
      </c>
      <c r="F79" s="5">
        <f t="shared" si="7"/>
        <v>1.2636619990555041E-4</v>
      </c>
      <c r="G79" s="4">
        <f t="shared" si="8"/>
        <v>2.5614017676539116E-10</v>
      </c>
    </row>
    <row r="80" spans="1:7">
      <c r="A80" s="1">
        <v>43803</v>
      </c>
      <c r="B80" s="2">
        <v>133.720001</v>
      </c>
      <c r="C80">
        <f t="shared" si="5"/>
        <v>2.6958230891717502E-3</v>
      </c>
      <c r="D80">
        <f t="shared" si="6"/>
        <v>7.2674621281115188E-6</v>
      </c>
      <c r="E80">
        <f t="shared" si="9"/>
        <v>175</v>
      </c>
      <c r="F80" s="5">
        <f t="shared" si="7"/>
        <v>1.3301705253215831E-4</v>
      </c>
      <c r="G80" s="4">
        <f t="shared" si="8"/>
        <v>9.6669639167048094E-10</v>
      </c>
    </row>
    <row r="81" spans="1:7">
      <c r="A81" s="1">
        <v>43804</v>
      </c>
      <c r="B81" s="2">
        <v>133.550003</v>
      </c>
      <c r="C81">
        <f t="shared" si="5"/>
        <v>-1.2721070107441883E-3</v>
      </c>
      <c r="D81">
        <f t="shared" si="6"/>
        <v>1.6182562467845144E-6</v>
      </c>
      <c r="E81">
        <f t="shared" si="9"/>
        <v>174</v>
      </c>
      <c r="F81" s="5">
        <f t="shared" si="7"/>
        <v>1.4001795003385086E-4</v>
      </c>
      <c r="G81" s="4">
        <f t="shared" si="8"/>
        <v>2.2658492230424116E-10</v>
      </c>
    </row>
    <row r="82" spans="1:7">
      <c r="A82" s="1">
        <v>43805</v>
      </c>
      <c r="B82" s="2">
        <v>133.550003</v>
      </c>
      <c r="C82">
        <f t="shared" si="5"/>
        <v>0</v>
      </c>
      <c r="D82">
        <f t="shared" si="6"/>
        <v>0</v>
      </c>
      <c r="E82">
        <f t="shared" si="9"/>
        <v>173</v>
      </c>
      <c r="F82" s="5">
        <f t="shared" si="7"/>
        <v>1.4738731582510616E-4</v>
      </c>
      <c r="G82" s="4">
        <f t="shared" si="8"/>
        <v>0</v>
      </c>
    </row>
    <row r="83" spans="1:7">
      <c r="A83" s="1">
        <v>43808</v>
      </c>
      <c r="B83" s="2">
        <v>133.479996</v>
      </c>
      <c r="C83">
        <f t="shared" si="5"/>
        <v>-5.2433810332991413E-4</v>
      </c>
      <c r="D83">
        <f t="shared" si="6"/>
        <v>2.7493044660361168E-7</v>
      </c>
      <c r="E83">
        <f t="shared" si="9"/>
        <v>172</v>
      </c>
      <c r="F83" s="5">
        <f t="shared" si="7"/>
        <v>1.5514454297379596E-4</v>
      </c>
      <c r="G83" s="4">
        <f t="shared" si="8"/>
        <v>4.2653958487898945E-11</v>
      </c>
    </row>
    <row r="84" spans="1:7">
      <c r="A84" s="1">
        <v>43809</v>
      </c>
      <c r="B84" s="2">
        <v>133.46000699999999</v>
      </c>
      <c r="C84">
        <f t="shared" si="5"/>
        <v>-1.4976399050518099E-4</v>
      </c>
      <c r="D84">
        <f t="shared" si="6"/>
        <v>2.2429252852035944E-8</v>
      </c>
      <c r="E84">
        <f t="shared" si="9"/>
        <v>171</v>
      </c>
      <c r="F84" s="5">
        <f t="shared" si="7"/>
        <v>1.6331004523557473E-4</v>
      </c>
      <c r="G84" s="4">
        <f t="shared" si="8"/>
        <v>3.6629222978661337E-12</v>
      </c>
    </row>
    <row r="85" spans="1:7">
      <c r="A85" s="1">
        <v>43810</v>
      </c>
      <c r="B85" s="2">
        <v>133.429993</v>
      </c>
      <c r="C85">
        <f t="shared" si="5"/>
        <v>-2.2491663326852597E-4</v>
      </c>
      <c r="D85">
        <f t="shared" si="6"/>
        <v>5.0587491920848602E-8</v>
      </c>
      <c r="E85">
        <f t="shared" si="9"/>
        <v>170</v>
      </c>
      <c r="F85" s="5">
        <f t="shared" si="7"/>
        <v>1.7190531077428917E-4</v>
      </c>
      <c r="G85" s="4">
        <f t="shared" si="8"/>
        <v>8.6962585199453213E-12</v>
      </c>
    </row>
    <row r="86" spans="1:7">
      <c r="A86" s="1">
        <v>43811</v>
      </c>
      <c r="B86" s="2">
        <v>133.570007</v>
      </c>
      <c r="C86">
        <f t="shared" si="5"/>
        <v>1.0487941036274686E-3</v>
      </c>
      <c r="D86">
        <f t="shared" si="6"/>
        <v>1.0999690718037453E-6</v>
      </c>
      <c r="E86">
        <f t="shared" si="9"/>
        <v>169</v>
      </c>
      <c r="F86" s="5">
        <f t="shared" si="7"/>
        <v>1.8095295870977811E-4</v>
      </c>
      <c r="G86" s="4">
        <f t="shared" si="8"/>
        <v>1.9904265803213608E-10</v>
      </c>
    </row>
    <row r="87" spans="1:7">
      <c r="A87" s="1">
        <v>43812</v>
      </c>
      <c r="B87" s="2">
        <v>133.699997</v>
      </c>
      <c r="C87">
        <f t="shared" si="5"/>
        <v>9.7272427361220788E-4</v>
      </c>
      <c r="D87">
        <f t="shared" si="6"/>
        <v>9.4619251247439741E-7</v>
      </c>
      <c r="E87">
        <f t="shared" si="9"/>
        <v>168</v>
      </c>
      <c r="F87" s="5">
        <f t="shared" si="7"/>
        <v>1.9047679864187168E-4</v>
      </c>
      <c r="G87" s="4">
        <f t="shared" si="8"/>
        <v>1.8022772067503246E-10</v>
      </c>
    </row>
    <row r="88" spans="1:7">
      <c r="A88" s="1">
        <v>43815</v>
      </c>
      <c r="B88" s="2">
        <v>133.60000600000001</v>
      </c>
      <c r="C88">
        <f t="shared" si="5"/>
        <v>-7.4815565687846538E-4</v>
      </c>
      <c r="D88">
        <f t="shared" si="6"/>
        <v>5.59736886919248E-7</v>
      </c>
      <c r="E88">
        <f t="shared" si="9"/>
        <v>167</v>
      </c>
      <c r="F88" s="5">
        <f t="shared" si="7"/>
        <v>2.0050189330723332E-4</v>
      </c>
      <c r="G88" s="4">
        <f t="shared" si="8"/>
        <v>1.1222830558120598E-10</v>
      </c>
    </row>
    <row r="89" spans="1:7">
      <c r="A89" s="1">
        <v>43816</v>
      </c>
      <c r="B89" s="2">
        <v>133.699997</v>
      </c>
      <c r="C89">
        <f t="shared" si="5"/>
        <v>7.4815565687858996E-4</v>
      </c>
      <c r="D89">
        <f t="shared" si="6"/>
        <v>5.5973688691943445E-7</v>
      </c>
      <c r="E89">
        <f t="shared" si="9"/>
        <v>166</v>
      </c>
      <c r="F89" s="5">
        <f t="shared" si="7"/>
        <v>2.1105462453392982E-4</v>
      </c>
      <c r="G89" s="4">
        <f t="shared" si="8"/>
        <v>1.1813505850657197E-10</v>
      </c>
    </row>
    <row r="90" spans="1:7">
      <c r="A90" s="1">
        <v>43817</v>
      </c>
      <c r="B90" s="2">
        <v>133.64999399999999</v>
      </c>
      <c r="C90">
        <f t="shared" si="5"/>
        <v>-3.7406397805385524E-4</v>
      </c>
      <c r="D90">
        <f t="shared" si="6"/>
        <v>1.399238596774751E-7</v>
      </c>
      <c r="E90">
        <f t="shared" si="9"/>
        <v>165</v>
      </c>
      <c r="F90" s="5">
        <f t="shared" si="7"/>
        <v>2.2216276266729456E-4</v>
      </c>
      <c r="G90" s="4">
        <f t="shared" si="8"/>
        <v>3.1085871229018731E-11</v>
      </c>
    </row>
    <row r="91" spans="1:7">
      <c r="A91" s="1">
        <v>43818</v>
      </c>
      <c r="B91" s="2">
        <v>133.449997</v>
      </c>
      <c r="C91">
        <f t="shared" si="5"/>
        <v>-1.497544321345612E-3</v>
      </c>
      <c r="D91">
        <f t="shared" si="6"/>
        <v>2.2426389943944896E-6</v>
      </c>
      <c r="E91">
        <f t="shared" si="9"/>
        <v>164</v>
      </c>
      <c r="F91" s="5">
        <f t="shared" si="7"/>
        <v>2.338555396497837E-4</v>
      </c>
      <c r="G91" s="4">
        <f t="shared" si="8"/>
        <v>5.2445355227377162E-10</v>
      </c>
    </row>
    <row r="92" spans="1:7">
      <c r="A92" s="1">
        <v>43819</v>
      </c>
      <c r="B92" s="2">
        <v>133.53999300000001</v>
      </c>
      <c r="C92">
        <f t="shared" si="5"/>
        <v>6.7415264076729948E-4</v>
      </c>
      <c r="D92">
        <f t="shared" si="6"/>
        <v>4.5448178305352352E-7</v>
      </c>
      <c r="E92">
        <f t="shared" si="9"/>
        <v>163</v>
      </c>
      <c r="F92" s="5">
        <f t="shared" si="7"/>
        <v>2.4616372594714081E-4</v>
      </c>
      <c r="G92" s="4">
        <f t="shared" si="8"/>
        <v>1.1187692909155547E-10</v>
      </c>
    </row>
    <row r="93" spans="1:7">
      <c r="A93" s="1">
        <v>43822</v>
      </c>
      <c r="B93" s="2">
        <v>133.520004</v>
      </c>
      <c r="C93">
        <f t="shared" si="5"/>
        <v>-1.4969669933260062E-4</v>
      </c>
      <c r="D93">
        <f t="shared" si="6"/>
        <v>2.2409101791075031E-8</v>
      </c>
      <c r="E93">
        <f t="shared" si="9"/>
        <v>162</v>
      </c>
      <c r="F93" s="5">
        <f t="shared" si="7"/>
        <v>2.5911971152330608E-4</v>
      </c>
      <c r="G93" s="4">
        <f t="shared" si="8"/>
        <v>5.8066399915997632E-12</v>
      </c>
    </row>
    <row r="94" spans="1:7">
      <c r="A94" s="1">
        <v>43823</v>
      </c>
      <c r="B94" s="2">
        <v>133.58999600000001</v>
      </c>
      <c r="C94">
        <f t="shared" si="5"/>
        <v>5.2406874772138723E-4</v>
      </c>
      <c r="D94">
        <f t="shared" si="6"/>
        <v>2.7464805233826299E-7</v>
      </c>
      <c r="E94">
        <f t="shared" si="9"/>
        <v>161</v>
      </c>
      <c r="F94" s="5">
        <f t="shared" si="7"/>
        <v>2.7275759107716431E-4</v>
      </c>
      <c r="G94" s="4">
        <f t="shared" si="8"/>
        <v>7.4912341149819564E-11</v>
      </c>
    </row>
    <row r="95" spans="1:7">
      <c r="A95" s="1">
        <v>43825</v>
      </c>
      <c r="B95" s="2">
        <v>133.61999499999999</v>
      </c>
      <c r="C95">
        <f t="shared" si="5"/>
        <v>2.2453501842304121E-4</v>
      </c>
      <c r="D95">
        <f t="shared" si="6"/>
        <v>5.0415974498235458E-8</v>
      </c>
      <c r="E95">
        <f t="shared" si="9"/>
        <v>160</v>
      </c>
      <c r="F95" s="5">
        <f t="shared" si="7"/>
        <v>2.871132537654361E-4</v>
      </c>
      <c r="G95" s="4">
        <f t="shared" si="8"/>
        <v>1.4475094479943633E-11</v>
      </c>
    </row>
    <row r="96" spans="1:7">
      <c r="A96" s="1">
        <v>43826</v>
      </c>
      <c r="B96" s="2">
        <v>133.779999</v>
      </c>
      <c r="C96">
        <f t="shared" si="5"/>
        <v>1.1967391375206111E-3</v>
      </c>
      <c r="D96">
        <f t="shared" si="6"/>
        <v>1.432184563273576E-6</v>
      </c>
      <c r="E96">
        <f t="shared" si="9"/>
        <v>159</v>
      </c>
      <c r="F96" s="5">
        <f t="shared" si="7"/>
        <v>3.0222447764782746E-4</v>
      </c>
      <c r="G96" s="4">
        <f t="shared" si="8"/>
        <v>4.328412315306384E-10</v>
      </c>
    </row>
    <row r="97" spans="1:7">
      <c r="A97" s="1">
        <v>43829</v>
      </c>
      <c r="B97" s="2">
        <v>133.479996</v>
      </c>
      <c r="C97">
        <f t="shared" si="5"/>
        <v>-2.2450282991665228E-3</v>
      </c>
      <c r="D97">
        <f t="shared" si="6"/>
        <v>5.0401520640585302E-6</v>
      </c>
      <c r="E97">
        <f t="shared" si="9"/>
        <v>158</v>
      </c>
      <c r="F97" s="5">
        <f t="shared" si="7"/>
        <v>3.181310291029763E-4</v>
      </c>
      <c r="G97" s="4">
        <f t="shared" si="8"/>
        <v>1.6034287629744304E-9</v>
      </c>
    </row>
    <row r="98" spans="1:7">
      <c r="A98" s="1">
        <v>43830</v>
      </c>
      <c r="B98" s="2">
        <v>133.64999399999999</v>
      </c>
      <c r="C98">
        <f t="shared" si="5"/>
        <v>1.2727737754120803E-3</v>
      </c>
      <c r="D98">
        <f t="shared" si="6"/>
        <v>1.6199530833767206E-6</v>
      </c>
      <c r="E98">
        <f t="shared" si="9"/>
        <v>157</v>
      </c>
      <c r="F98" s="5">
        <f t="shared" si="7"/>
        <v>3.348747674768171E-4</v>
      </c>
      <c r="G98" s="4">
        <f t="shared" si="8"/>
        <v>5.4248141211913224E-10</v>
      </c>
    </row>
    <row r="99" spans="1:7">
      <c r="A99" s="1">
        <v>43832</v>
      </c>
      <c r="B99" s="2">
        <v>133.85000600000001</v>
      </c>
      <c r="C99">
        <f t="shared" si="5"/>
        <v>1.4954171011100001E-3</v>
      </c>
      <c r="D99">
        <f t="shared" si="6"/>
        <v>2.2362723062922363E-6</v>
      </c>
      <c r="E99">
        <f t="shared" si="9"/>
        <v>156</v>
      </c>
      <c r="F99" s="5">
        <f t="shared" si="7"/>
        <v>3.5249975523875493E-4</v>
      </c>
      <c r="G99" s="4">
        <f t="shared" si="8"/>
        <v>7.8828544061521933E-10</v>
      </c>
    </row>
    <row r="100" spans="1:7">
      <c r="A100" s="1">
        <v>43833</v>
      </c>
      <c r="B100" s="2">
        <v>133.770004</v>
      </c>
      <c r="C100">
        <f t="shared" si="5"/>
        <v>-5.9787758309343185E-4</v>
      </c>
      <c r="D100">
        <f t="shared" si="6"/>
        <v>3.5745760436564349E-7</v>
      </c>
      <c r="E100">
        <f t="shared" si="9"/>
        <v>155</v>
      </c>
      <c r="F100" s="5">
        <f t="shared" si="7"/>
        <v>3.7105237393553149E-4</v>
      </c>
      <c r="G100" s="4">
        <f t="shared" si="8"/>
        <v>1.3263549268118003E-10</v>
      </c>
    </row>
    <row r="101" spans="1:7">
      <c r="A101" s="1">
        <v>43836</v>
      </c>
      <c r="B101" s="2">
        <v>133.64999399999999</v>
      </c>
      <c r="C101">
        <f t="shared" si="5"/>
        <v>-8.9753951801656686E-4</v>
      </c>
      <c r="D101">
        <f t="shared" si="6"/>
        <v>8.0557718640141114E-7</v>
      </c>
      <c r="E101">
        <f t="shared" si="9"/>
        <v>154</v>
      </c>
      <c r="F101" s="5">
        <f t="shared" si="7"/>
        <v>3.9058144624792786E-4</v>
      </c>
      <c r="G101" s="4">
        <f t="shared" si="8"/>
        <v>3.1464350252899971E-10</v>
      </c>
    </row>
    <row r="102" spans="1:7">
      <c r="A102" s="1">
        <v>43837</v>
      </c>
      <c r="B102" s="2">
        <v>133.63000500000001</v>
      </c>
      <c r="C102">
        <f t="shared" si="5"/>
        <v>-1.4957348183203454E-4</v>
      </c>
      <c r="D102">
        <f t="shared" si="6"/>
        <v>2.2372226467357969E-8</v>
      </c>
      <c r="E102">
        <f t="shared" si="9"/>
        <v>153</v>
      </c>
      <c r="F102" s="5">
        <f t="shared" si="7"/>
        <v>4.1113836447150307E-4</v>
      </c>
      <c r="G102" s="4">
        <f t="shared" si="8"/>
        <v>9.1980805993756287E-12</v>
      </c>
    </row>
    <row r="103" spans="1:7">
      <c r="A103" s="1">
        <v>43838</v>
      </c>
      <c r="B103" s="2">
        <v>133.83999600000001</v>
      </c>
      <c r="C103">
        <f t="shared" si="5"/>
        <v>1.5702025824200405E-3</v>
      </c>
      <c r="D103">
        <f t="shared" si="6"/>
        <v>2.465536149838564E-6</v>
      </c>
      <c r="E103">
        <f t="shared" si="9"/>
        <v>152</v>
      </c>
      <c r="F103" s="5">
        <f t="shared" si="7"/>
        <v>4.3277722575947689E-4</v>
      </c>
      <c r="G103" s="4">
        <f t="shared" si="8"/>
        <v>1.0670278949368357E-9</v>
      </c>
    </row>
    <row r="104" spans="1:7">
      <c r="A104" s="1">
        <v>43839</v>
      </c>
      <c r="B104" s="2">
        <v>133.78999300000001</v>
      </c>
      <c r="C104">
        <f t="shared" si="5"/>
        <v>-3.7367262741124868E-4</v>
      </c>
      <c r="D104">
        <f t="shared" si="6"/>
        <v>1.3963123247642589E-7</v>
      </c>
      <c r="E104">
        <f t="shared" si="9"/>
        <v>151</v>
      </c>
      <c r="F104" s="5">
        <f t="shared" si="7"/>
        <v>4.5555497448365983E-4</v>
      </c>
      <c r="G104" s="4">
        <f t="shared" si="8"/>
        <v>6.3609702547920169E-11</v>
      </c>
    </row>
    <row r="105" spans="1:7">
      <c r="A105" s="1">
        <v>43840</v>
      </c>
      <c r="B105" s="2">
        <v>133.83000200000001</v>
      </c>
      <c r="C105">
        <f t="shared" si="5"/>
        <v>2.9899858789005123E-4</v>
      </c>
      <c r="D105">
        <f t="shared" si="6"/>
        <v>8.940015556024469E-8</v>
      </c>
      <c r="E105">
        <f t="shared" si="9"/>
        <v>150</v>
      </c>
      <c r="F105" s="5">
        <f t="shared" si="7"/>
        <v>4.7953155208806309E-4</v>
      </c>
      <c r="G105" s="4">
        <f t="shared" si="8"/>
        <v>4.287019535271842E-11</v>
      </c>
    </row>
    <row r="106" spans="1:7">
      <c r="A106" s="1">
        <v>43843</v>
      </c>
      <c r="B106" s="2">
        <v>133.86000100000001</v>
      </c>
      <c r="C106">
        <f t="shared" si="5"/>
        <v>2.2413239037246348E-4</v>
      </c>
      <c r="D106">
        <f t="shared" si="6"/>
        <v>5.0235328414074364E-8</v>
      </c>
      <c r="E106">
        <f t="shared" si="9"/>
        <v>149</v>
      </c>
      <c r="F106" s="5">
        <f t="shared" si="7"/>
        <v>5.0477005482953998E-4</v>
      </c>
      <c r="G106" s="4">
        <f t="shared" si="8"/>
        <v>2.5357289477952263E-11</v>
      </c>
    </row>
    <row r="107" spans="1:7">
      <c r="A107" s="1">
        <v>43844</v>
      </c>
      <c r="B107" s="2">
        <v>134.03999300000001</v>
      </c>
      <c r="C107">
        <f t="shared" si="5"/>
        <v>1.3437255029035569E-3</v>
      </c>
      <c r="D107">
        <f t="shared" si="6"/>
        <v>1.8055982271534171E-6</v>
      </c>
      <c r="E107">
        <f t="shared" si="9"/>
        <v>148</v>
      </c>
      <c r="F107" s="5">
        <f t="shared" si="7"/>
        <v>5.3133689982056841E-4</v>
      </c>
      <c r="G107" s="4">
        <f t="shared" si="8"/>
        <v>9.593809643372111E-10</v>
      </c>
    </row>
    <row r="108" spans="1:7">
      <c r="A108" s="1">
        <v>43845</v>
      </c>
      <c r="B108" s="2">
        <v>134.08000200000001</v>
      </c>
      <c r="C108">
        <f t="shared" si="5"/>
        <v>2.9844100434920029E-4</v>
      </c>
      <c r="D108">
        <f t="shared" si="6"/>
        <v>8.9067033076959389E-8</v>
      </c>
      <c r="E108">
        <f t="shared" si="9"/>
        <v>147</v>
      </c>
      <c r="F108" s="5">
        <f t="shared" si="7"/>
        <v>5.5930199981112474E-4</v>
      </c>
      <c r="G108" s="4">
        <f t="shared" si="8"/>
        <v>4.9815369717186979E-11</v>
      </c>
    </row>
    <row r="109" spans="1:7">
      <c r="A109" s="1">
        <v>43846</v>
      </c>
      <c r="B109" s="2">
        <v>134.11999499999999</v>
      </c>
      <c r="C109">
        <f t="shared" si="5"/>
        <v>2.9823266773872049E-4</v>
      </c>
      <c r="D109">
        <f t="shared" si="6"/>
        <v>8.8942724106554054E-8</v>
      </c>
      <c r="E109">
        <f t="shared" si="9"/>
        <v>146</v>
      </c>
      <c r="F109" s="5">
        <f t="shared" si="7"/>
        <v>5.887389471696049E-4</v>
      </c>
      <c r="G109" s="4">
        <f t="shared" si="8"/>
        <v>5.2364045748889269E-11</v>
      </c>
    </row>
    <row r="110" spans="1:7">
      <c r="A110" s="1">
        <v>43847</v>
      </c>
      <c r="B110" s="2">
        <v>134.25</v>
      </c>
      <c r="C110">
        <f t="shared" si="5"/>
        <v>9.6884907099473855E-4</v>
      </c>
      <c r="D110">
        <f t="shared" si="6"/>
        <v>9.3866852236736789E-7</v>
      </c>
      <c r="E110">
        <f t="shared" si="9"/>
        <v>145</v>
      </c>
      <c r="F110" s="5">
        <f t="shared" si="7"/>
        <v>6.1972520754695261E-4</v>
      </c>
      <c r="G110" s="4">
        <f t="shared" si="8"/>
        <v>5.8171654484190836E-10</v>
      </c>
    </row>
    <row r="111" spans="1:7">
      <c r="A111" s="1">
        <v>43851</v>
      </c>
      <c r="B111" s="2">
        <v>134.28999300000001</v>
      </c>
      <c r="C111">
        <f t="shared" si="5"/>
        <v>2.9785507811268047E-4</v>
      </c>
      <c r="D111">
        <f t="shared" si="6"/>
        <v>8.8717647557510989E-8</v>
      </c>
      <c r="E111">
        <f t="shared" si="9"/>
        <v>144</v>
      </c>
      <c r="F111" s="5">
        <f t="shared" si="7"/>
        <v>6.5234232373363428E-4</v>
      </c>
      <c r="G111" s="4">
        <f t="shared" si="8"/>
        <v>5.78742763638483E-11</v>
      </c>
    </row>
    <row r="112" spans="1:7">
      <c r="A112" s="1">
        <v>43852</v>
      </c>
      <c r="B112" s="2">
        <v>134.050003</v>
      </c>
      <c r="C112">
        <f t="shared" si="5"/>
        <v>-1.7887014054094965E-3</v>
      </c>
      <c r="D112">
        <f t="shared" si="6"/>
        <v>3.1994527177139081E-6</v>
      </c>
      <c r="E112">
        <f t="shared" si="9"/>
        <v>143</v>
      </c>
      <c r="F112" s="5">
        <f t="shared" si="7"/>
        <v>6.8667613024593079E-4</v>
      </c>
      <c r="G112" s="4">
        <f t="shared" si="8"/>
        <v>2.1969878111046127E-9</v>
      </c>
    </row>
    <row r="113" spans="1:7">
      <c r="A113" s="1">
        <v>43853</v>
      </c>
      <c r="B113" s="2">
        <v>134.21000699999999</v>
      </c>
      <c r="C113">
        <f t="shared" si="5"/>
        <v>1.192902505103234E-3</v>
      </c>
      <c r="D113">
        <f t="shared" si="6"/>
        <v>1.4230163866815713E-6</v>
      </c>
      <c r="E113">
        <f t="shared" si="9"/>
        <v>142</v>
      </c>
      <c r="F113" s="5">
        <f t="shared" si="7"/>
        <v>7.2281697920624293E-4</v>
      </c>
      <c r="G113" s="4">
        <f t="shared" si="8"/>
        <v>1.0285804059821562E-9</v>
      </c>
    </row>
    <row r="114" spans="1:7">
      <c r="A114" s="1">
        <v>43854</v>
      </c>
      <c r="B114" s="2">
        <v>134.28999300000001</v>
      </c>
      <c r="C114">
        <f t="shared" si="5"/>
        <v>5.9579890030619215E-4</v>
      </c>
      <c r="D114">
        <f t="shared" si="6"/>
        <v>3.5497632960606789E-7</v>
      </c>
      <c r="E114">
        <f t="shared" si="9"/>
        <v>141</v>
      </c>
      <c r="F114" s="5">
        <f t="shared" si="7"/>
        <v>7.608599781118347E-4</v>
      </c>
      <c r="G114" s="4">
        <f t="shared" si="8"/>
        <v>2.7008728237429226E-10</v>
      </c>
    </row>
    <row r="115" spans="1:7">
      <c r="A115" s="1">
        <v>43857</v>
      </c>
      <c r="B115" s="2">
        <v>134.08000200000001</v>
      </c>
      <c r="C115">
        <f t="shared" si="5"/>
        <v>-1.5649368168459987E-3</v>
      </c>
      <c r="D115">
        <f t="shared" si="6"/>
        <v>2.4490272407200867E-6</v>
      </c>
      <c r="E115">
        <f t="shared" si="9"/>
        <v>140</v>
      </c>
      <c r="F115" s="5">
        <f t="shared" si="7"/>
        <v>8.0090524011772082E-4</v>
      </c>
      <c r="G115" s="4">
        <f t="shared" si="8"/>
        <v>1.9614387502837604E-9</v>
      </c>
    </row>
    <row r="116" spans="1:7">
      <c r="A116" s="1">
        <v>43858</v>
      </c>
      <c r="B116" s="2">
        <v>134.08999600000001</v>
      </c>
      <c r="C116">
        <f t="shared" si="5"/>
        <v>7.4534810599037886E-5</v>
      </c>
      <c r="D116">
        <f t="shared" si="6"/>
        <v>5.5554379910344505E-9</v>
      </c>
      <c r="E116">
        <f t="shared" si="9"/>
        <v>139</v>
      </c>
      <c r="F116" s="5">
        <f t="shared" si="7"/>
        <v>8.4305814749233772E-4</v>
      </c>
      <c r="G116" s="4">
        <f t="shared" si="8"/>
        <v>4.683557261230058E-12</v>
      </c>
    </row>
    <row r="117" spans="1:7">
      <c r="A117" s="1">
        <v>43859</v>
      </c>
      <c r="B117" s="2">
        <v>134.08999600000001</v>
      </c>
      <c r="C117">
        <f t="shared" si="5"/>
        <v>0</v>
      </c>
      <c r="D117">
        <f t="shared" si="6"/>
        <v>0</v>
      </c>
      <c r="E117">
        <f t="shared" si="9"/>
        <v>138</v>
      </c>
      <c r="F117" s="5">
        <f t="shared" si="7"/>
        <v>8.8742962893930278E-4</v>
      </c>
      <c r="G117" s="4">
        <f t="shared" si="8"/>
        <v>0</v>
      </c>
    </row>
    <row r="118" spans="1:7">
      <c r="A118" s="1">
        <v>43860</v>
      </c>
      <c r="B118" s="2">
        <v>134.08000200000001</v>
      </c>
      <c r="C118">
        <f t="shared" si="5"/>
        <v>-7.4534810599032967E-5</v>
      </c>
      <c r="D118">
        <f t="shared" si="6"/>
        <v>5.5554379910337168E-9</v>
      </c>
      <c r="E118">
        <f t="shared" si="9"/>
        <v>137</v>
      </c>
      <c r="F118" s="5">
        <f t="shared" si="7"/>
        <v>9.3413645151505561E-4</v>
      </c>
      <c r="G118" s="4">
        <f t="shared" si="8"/>
        <v>5.1895371315561654E-12</v>
      </c>
    </row>
    <row r="119" spans="1:7">
      <c r="A119" s="1">
        <v>43861</v>
      </c>
      <c r="B119" s="2">
        <v>134.020004</v>
      </c>
      <c r="C119">
        <f t="shared" si="5"/>
        <v>-4.4757925892478697E-4</v>
      </c>
      <c r="D119">
        <f t="shared" si="6"/>
        <v>2.0032719301966149E-7</v>
      </c>
      <c r="E119">
        <f t="shared" si="9"/>
        <v>136</v>
      </c>
      <c r="F119" s="5">
        <f t="shared" si="7"/>
        <v>9.8330152791058483E-4</v>
      </c>
      <c r="G119" s="4">
        <f t="shared" si="8"/>
        <v>1.9698203497827179E-10</v>
      </c>
    </row>
    <row r="120" spans="1:7">
      <c r="A120" s="1">
        <v>43864</v>
      </c>
      <c r="B120" s="2">
        <v>134.199997</v>
      </c>
      <c r="C120">
        <f t="shared" si="5"/>
        <v>1.3421297915708751E-3</v>
      </c>
      <c r="D120">
        <f t="shared" si="6"/>
        <v>1.8013123774220807E-6</v>
      </c>
      <c r="E120">
        <f t="shared" si="9"/>
        <v>135</v>
      </c>
      <c r="F120" s="5">
        <f t="shared" si="7"/>
        <v>1.0350542399058787E-3</v>
      </c>
      <c r="G120" s="4">
        <f t="shared" si="8"/>
        <v>1.8644560136456631E-9</v>
      </c>
    </row>
    <row r="121" spans="1:7">
      <c r="A121" s="1">
        <v>43865</v>
      </c>
      <c r="B121" s="2">
        <v>134.08000200000001</v>
      </c>
      <c r="C121">
        <f t="shared" si="5"/>
        <v>-8.9455053264601858E-4</v>
      </c>
      <c r="D121">
        <f t="shared" si="6"/>
        <v>8.0022065545727555E-7</v>
      </c>
      <c r="E121">
        <f t="shared" si="9"/>
        <v>134</v>
      </c>
      <c r="F121" s="5">
        <f t="shared" si="7"/>
        <v>1.0895307788482936E-3</v>
      </c>
      <c r="G121" s="4">
        <f t="shared" si="8"/>
        <v>8.7186503399085746E-10</v>
      </c>
    </row>
    <row r="122" spans="1:7">
      <c r="A122" s="1">
        <v>43866</v>
      </c>
      <c r="B122" s="2">
        <v>134.220001</v>
      </c>
      <c r="C122">
        <f t="shared" si="5"/>
        <v>1.0436005303070845E-3</v>
      </c>
      <c r="D122">
        <f t="shared" si="6"/>
        <v>1.089102066857228E-6</v>
      </c>
      <c r="E122">
        <f t="shared" si="9"/>
        <v>133</v>
      </c>
      <c r="F122" s="5">
        <f t="shared" si="7"/>
        <v>1.1468745040508353E-3</v>
      </c>
      <c r="G122" s="4">
        <f t="shared" si="8"/>
        <v>1.2490633927876231E-9</v>
      </c>
    </row>
    <row r="123" spans="1:7">
      <c r="A123" s="1">
        <v>43867</v>
      </c>
      <c r="B123" s="2">
        <v>134.11999499999999</v>
      </c>
      <c r="C123">
        <f t="shared" si="5"/>
        <v>-7.4536786256833916E-4</v>
      </c>
      <c r="D123">
        <f t="shared" si="6"/>
        <v>5.555732505496945E-7</v>
      </c>
      <c r="E123">
        <f t="shared" si="9"/>
        <v>132</v>
      </c>
      <c r="F123" s="5">
        <f t="shared" si="7"/>
        <v>1.2072363200535108E-3</v>
      </c>
      <c r="G123" s="4">
        <f t="shared" si="8"/>
        <v>6.7070820651378035E-10</v>
      </c>
    </row>
    <row r="124" spans="1:7">
      <c r="A124" s="1">
        <v>43868</v>
      </c>
      <c r="B124" s="2">
        <v>134.11000100000001</v>
      </c>
      <c r="C124">
        <f t="shared" si="5"/>
        <v>-7.4518138564935317E-5</v>
      </c>
      <c r="D124">
        <f t="shared" si="6"/>
        <v>5.5529529751829E-9</v>
      </c>
      <c r="E124">
        <f t="shared" si="9"/>
        <v>131</v>
      </c>
      <c r="F124" s="5">
        <f t="shared" si="7"/>
        <v>1.2707750737405378E-3</v>
      </c>
      <c r="G124" s="4">
        <f t="shared" si="8"/>
        <v>7.0565542265157881E-12</v>
      </c>
    </row>
    <row r="125" spans="1:7">
      <c r="A125" s="1">
        <v>43871</v>
      </c>
      <c r="B125" s="2">
        <v>134.21000699999999</v>
      </c>
      <c r="C125">
        <f t="shared" si="5"/>
        <v>7.454233873661661E-4</v>
      </c>
      <c r="D125">
        <f t="shared" si="6"/>
        <v>5.5565602643244936E-7</v>
      </c>
      <c r="E125">
        <f t="shared" si="9"/>
        <v>130</v>
      </c>
      <c r="F125" s="5">
        <f t="shared" si="7"/>
        <v>1.3376579723584608E-3</v>
      </c>
      <c r="G125" s="4">
        <f t="shared" si="8"/>
        <v>7.4327771364638955E-10</v>
      </c>
    </row>
    <row r="126" spans="1:7">
      <c r="A126" s="1">
        <v>43872</v>
      </c>
      <c r="B126" s="2">
        <v>134.270004</v>
      </c>
      <c r="C126">
        <f t="shared" si="5"/>
        <v>4.4693830855608289E-4</v>
      </c>
      <c r="D126">
        <f t="shared" si="6"/>
        <v>1.9975385165497235E-7</v>
      </c>
      <c r="E126">
        <f t="shared" si="9"/>
        <v>129</v>
      </c>
      <c r="F126" s="5">
        <f t="shared" si="7"/>
        <v>1.4080610235352219E-3</v>
      </c>
      <c r="G126" s="4">
        <f t="shared" si="8"/>
        <v>2.8126561281640325E-10</v>
      </c>
    </row>
    <row r="127" spans="1:7">
      <c r="A127" s="1">
        <v>43873</v>
      </c>
      <c r="B127" s="2">
        <v>134.30999800000001</v>
      </c>
      <c r="C127">
        <f t="shared" si="5"/>
        <v>2.9781815472324115E-4</v>
      </c>
      <c r="D127">
        <f t="shared" si="6"/>
        <v>8.8695653282756407E-8</v>
      </c>
      <c r="E127">
        <f t="shared" si="9"/>
        <v>128</v>
      </c>
      <c r="F127" s="5">
        <f t="shared" si="7"/>
        <v>1.4821694984581285E-3</v>
      </c>
      <c r="G127" s="4">
        <f t="shared" si="8"/>
        <v>1.3146199194151912E-10</v>
      </c>
    </row>
    <row r="128" spans="1:7">
      <c r="A128" s="1">
        <v>43874</v>
      </c>
      <c r="B128" s="2">
        <v>134.36000100000001</v>
      </c>
      <c r="C128">
        <f t="shared" si="5"/>
        <v>3.7222615672340506E-4</v>
      </c>
      <c r="D128">
        <f t="shared" si="6"/>
        <v>1.3855231174907689E-7</v>
      </c>
      <c r="E128">
        <f t="shared" si="9"/>
        <v>127</v>
      </c>
      <c r="F128" s="5">
        <f t="shared" si="7"/>
        <v>1.5601784194296088E-3</v>
      </c>
      <c r="G128" s="4">
        <f t="shared" si="8"/>
        <v>2.1616632675299321E-10</v>
      </c>
    </row>
    <row r="129" spans="1:7">
      <c r="A129" s="1">
        <v>43875</v>
      </c>
      <c r="B129" s="2">
        <v>134.270004</v>
      </c>
      <c r="C129">
        <f t="shared" si="5"/>
        <v>-6.7004431144679355E-4</v>
      </c>
      <c r="D129">
        <f t="shared" si="6"/>
        <v>4.4895937930220769E-7</v>
      </c>
      <c r="E129">
        <f t="shared" si="9"/>
        <v>126</v>
      </c>
      <c r="F129" s="5">
        <f t="shared" si="7"/>
        <v>1.6422930730837987E-3</v>
      </c>
      <c r="G129" s="4">
        <f t="shared" si="8"/>
        <v>7.3732287872401745E-10</v>
      </c>
    </row>
    <row r="130" spans="1:7">
      <c r="A130" s="1">
        <v>43879</v>
      </c>
      <c r="B130" s="2">
        <v>134.270004</v>
      </c>
      <c r="C130">
        <f t="shared" si="5"/>
        <v>0</v>
      </c>
      <c r="D130">
        <f t="shared" si="6"/>
        <v>0</v>
      </c>
      <c r="E130">
        <f t="shared" si="9"/>
        <v>125</v>
      </c>
      <c r="F130" s="5">
        <f t="shared" si="7"/>
        <v>1.7287295506145249E-3</v>
      </c>
      <c r="G130" s="4">
        <f t="shared" si="8"/>
        <v>0</v>
      </c>
    </row>
    <row r="131" spans="1:7">
      <c r="A131" s="1">
        <v>43880</v>
      </c>
      <c r="B131" s="2">
        <v>134.25</v>
      </c>
      <c r="C131">
        <f t="shared" si="5"/>
        <v>-1.4899448636236437E-4</v>
      </c>
      <c r="D131">
        <f t="shared" si="6"/>
        <v>2.219935696638478E-8</v>
      </c>
      <c r="E131">
        <f t="shared" si="9"/>
        <v>124</v>
      </c>
      <c r="F131" s="5">
        <f t="shared" si="7"/>
        <v>1.8197153164363424E-3</v>
      </c>
      <c r="G131" s="4">
        <f t="shared" si="8"/>
        <v>4.0396509886768201E-11</v>
      </c>
    </row>
    <row r="132" spans="1:7">
      <c r="A132" s="1">
        <v>43881</v>
      </c>
      <c r="B132" s="2">
        <v>134.19000199999999</v>
      </c>
      <c r="C132">
        <f t="shared" ref="C132:C195" si="10">+LN(B132/B131)</f>
        <v>-4.4701237186753015E-4</v>
      </c>
      <c r="D132">
        <f t="shared" ref="D132:D195" si="11">+C132^2</f>
        <v>1.9982006060263507E-7</v>
      </c>
      <c r="E132">
        <f t="shared" si="9"/>
        <v>123</v>
      </c>
      <c r="F132" s="5">
        <f t="shared" ref="F132:F195" si="12">+$J$5^(E132-1)</f>
        <v>1.9154898067750973E-3</v>
      </c>
      <c r="G132" s="4">
        <f t="shared" ref="G132:G195" si="13">+F132*D132</f>
        <v>3.8275328927352968E-10</v>
      </c>
    </row>
    <row r="133" spans="1:7">
      <c r="A133" s="1">
        <v>43882</v>
      </c>
      <c r="B133" s="2">
        <v>134.240005</v>
      </c>
      <c r="C133">
        <f t="shared" si="10"/>
        <v>3.7255894851100839E-4</v>
      </c>
      <c r="D133">
        <f t="shared" si="11"/>
        <v>1.3880017011562821E-7</v>
      </c>
      <c r="E133">
        <f t="shared" ref="E133:E196" si="14">+E132-1</f>
        <v>122</v>
      </c>
      <c r="F133" s="5">
        <f t="shared" si="12"/>
        <v>2.0163050597632598E-3</v>
      </c>
      <c r="G133" s="4">
        <f t="shared" si="13"/>
        <v>2.7986348530014235E-10</v>
      </c>
    </row>
    <row r="134" spans="1:7">
      <c r="A134" s="1">
        <v>43885</v>
      </c>
      <c r="B134" s="2">
        <v>133.96000699999999</v>
      </c>
      <c r="C134">
        <f t="shared" si="10"/>
        <v>-2.0879797852108857E-3</v>
      </c>
      <c r="D134">
        <f t="shared" si="11"/>
        <v>4.3596595834492963E-6</v>
      </c>
      <c r="E134">
        <f t="shared" si="14"/>
        <v>121</v>
      </c>
      <c r="F134" s="5">
        <f t="shared" si="12"/>
        <v>2.1224263786981689E-3</v>
      </c>
      <c r="G134" s="4">
        <f t="shared" si="13"/>
        <v>9.2530565020570576E-9</v>
      </c>
    </row>
    <row r="135" spans="1:7">
      <c r="A135" s="1">
        <v>43886</v>
      </c>
      <c r="B135" s="2">
        <v>133.75</v>
      </c>
      <c r="C135">
        <f t="shared" si="10"/>
        <v>-1.5689144042908005E-3</v>
      </c>
      <c r="D135">
        <f t="shared" si="11"/>
        <v>2.4614924079911575E-6</v>
      </c>
      <c r="E135">
        <f t="shared" si="14"/>
        <v>120</v>
      </c>
      <c r="F135" s="5">
        <f t="shared" si="12"/>
        <v>2.2341330302085988E-3</v>
      </c>
      <c r="G135" s="4">
        <f t="shared" si="13"/>
        <v>5.4993014923007454E-9</v>
      </c>
    </row>
    <row r="136" spans="1:7">
      <c r="A136" s="1">
        <v>43887</v>
      </c>
      <c r="B136" s="2">
        <v>133.509995</v>
      </c>
      <c r="C136">
        <f t="shared" si="10"/>
        <v>-1.7960418244912192E-3</v>
      </c>
      <c r="D136">
        <f t="shared" si="11"/>
        <v>3.2257662353217473E-6</v>
      </c>
      <c r="E136">
        <f t="shared" si="14"/>
        <v>119</v>
      </c>
      <c r="F136" s="5">
        <f t="shared" si="12"/>
        <v>2.3517189791669455E-3</v>
      </c>
      <c r="G136" s="4">
        <f t="shared" si="13"/>
        <v>7.5860956779620605E-9</v>
      </c>
    </row>
    <row r="137" spans="1:7">
      <c r="A137" s="1">
        <v>43888</v>
      </c>
      <c r="B137" s="2">
        <v>133</v>
      </c>
      <c r="C137">
        <f t="shared" si="10"/>
        <v>-3.8272157298708917E-3</v>
      </c>
      <c r="D137">
        <f t="shared" si="11"/>
        <v>1.4647580242971183E-5</v>
      </c>
      <c r="E137">
        <f t="shared" si="14"/>
        <v>118</v>
      </c>
      <c r="F137" s="5">
        <f t="shared" si="12"/>
        <v>2.4754936622809957E-3</v>
      </c>
      <c r="G137" s="4">
        <f t="shared" si="13"/>
        <v>3.6259992059227488E-8</v>
      </c>
    </row>
    <row r="138" spans="1:7">
      <c r="A138" s="1">
        <v>43889</v>
      </c>
      <c r="B138" s="2">
        <v>133.58999600000001</v>
      </c>
      <c r="C138">
        <f t="shared" si="10"/>
        <v>4.4262498376057115E-3</v>
      </c>
      <c r="D138">
        <f t="shared" si="11"/>
        <v>1.9591687624904586E-5</v>
      </c>
      <c r="E138">
        <f t="shared" si="14"/>
        <v>117</v>
      </c>
      <c r="F138" s="5">
        <f t="shared" si="12"/>
        <v>2.605782802401048E-3</v>
      </c>
      <c r="G138" s="4">
        <f t="shared" si="13"/>
        <v>5.1051682682989808E-8</v>
      </c>
    </row>
    <row r="139" spans="1:7">
      <c r="A139" s="1">
        <v>43892</v>
      </c>
      <c r="B139" s="2">
        <v>133.66999799999999</v>
      </c>
      <c r="C139">
        <f t="shared" si="10"/>
        <v>5.9868296180174069E-4</v>
      </c>
      <c r="D139">
        <f t="shared" si="11"/>
        <v>3.5842128875170449E-7</v>
      </c>
      <c r="E139">
        <f t="shared" si="14"/>
        <v>116</v>
      </c>
      <c r="F139" s="5">
        <f t="shared" si="12"/>
        <v>2.7429292656853134E-3</v>
      </c>
      <c r="G139" s="4">
        <f t="shared" si="13"/>
        <v>9.8312424236169648E-10</v>
      </c>
    </row>
    <row r="140" spans="1:7">
      <c r="A140" s="1">
        <v>43893</v>
      </c>
      <c r="B140" s="2">
        <v>133.36000100000001</v>
      </c>
      <c r="C140">
        <f t="shared" si="10"/>
        <v>-2.3218150801221512E-3</v>
      </c>
      <c r="D140">
        <f t="shared" si="11"/>
        <v>5.3908252662826313E-6</v>
      </c>
      <c r="E140">
        <f t="shared" si="14"/>
        <v>115</v>
      </c>
      <c r="F140" s="5">
        <f t="shared" si="12"/>
        <v>2.8872939638792776E-3</v>
      </c>
      <c r="G140" s="4">
        <f t="shared" si="13"/>
        <v>1.5564897251665742E-8</v>
      </c>
    </row>
    <row r="141" spans="1:7">
      <c r="A141" s="1">
        <v>43894</v>
      </c>
      <c r="B141" s="2">
        <v>133.69000199999999</v>
      </c>
      <c r="C141">
        <f t="shared" si="10"/>
        <v>2.4714560139740792E-3</v>
      </c>
      <c r="D141">
        <f t="shared" si="11"/>
        <v>6.1080948290086438E-6</v>
      </c>
      <c r="E141">
        <f t="shared" si="14"/>
        <v>114</v>
      </c>
      <c r="F141" s="5">
        <f t="shared" si="12"/>
        <v>3.0392568040834502E-3</v>
      </c>
      <c r="G141" s="4">
        <f t="shared" si="13"/>
        <v>1.856406876905146E-8</v>
      </c>
    </row>
    <row r="142" spans="1:7">
      <c r="A142" s="1">
        <v>43895</v>
      </c>
      <c r="B142" s="2">
        <v>133.25</v>
      </c>
      <c r="C142">
        <f t="shared" si="10"/>
        <v>-3.2966389090591042E-3</v>
      </c>
      <c r="D142">
        <f t="shared" si="11"/>
        <v>1.08678280967224E-5</v>
      </c>
      <c r="E142">
        <f t="shared" si="14"/>
        <v>113</v>
      </c>
      <c r="F142" s="5">
        <f t="shared" si="12"/>
        <v>3.1992176885088947E-3</v>
      </c>
      <c r="G142" s="4">
        <f t="shared" si="13"/>
        <v>3.4768547882708257E-8</v>
      </c>
    </row>
    <row r="143" spans="1:7">
      <c r="A143" s="1">
        <v>43896</v>
      </c>
      <c r="B143" s="2">
        <v>132.699997</v>
      </c>
      <c r="C143">
        <f t="shared" si="10"/>
        <v>-4.1361443151774818E-3</v>
      </c>
      <c r="D143">
        <f t="shared" si="11"/>
        <v>1.7107689795974999E-5</v>
      </c>
      <c r="E143">
        <f t="shared" si="14"/>
        <v>112</v>
      </c>
      <c r="F143" s="5">
        <f t="shared" si="12"/>
        <v>3.3675975668514685E-3</v>
      </c>
      <c r="G143" s="4">
        <f t="shared" si="13"/>
        <v>5.7611814531375102E-8</v>
      </c>
    </row>
    <row r="144" spans="1:7">
      <c r="A144" s="1">
        <v>43899</v>
      </c>
      <c r="B144" s="2">
        <v>130.03999300000001</v>
      </c>
      <c r="C144">
        <f t="shared" si="10"/>
        <v>-2.024887712466417E-2</v>
      </c>
      <c r="D144">
        <f t="shared" si="11"/>
        <v>4.1001702480974789E-4</v>
      </c>
      <c r="E144">
        <f t="shared" si="14"/>
        <v>111</v>
      </c>
      <c r="F144" s="5">
        <f t="shared" si="12"/>
        <v>3.5448395440541773E-3</v>
      </c>
      <c r="G144" s="4">
        <f t="shared" si="13"/>
        <v>1.453444563281037E-6</v>
      </c>
    </row>
    <row r="145" spans="1:7">
      <c r="A145" s="1">
        <v>43900</v>
      </c>
      <c r="B145" s="2">
        <v>131.91999799999999</v>
      </c>
      <c r="C145">
        <f t="shared" si="10"/>
        <v>1.4353621484527547E-2</v>
      </c>
      <c r="D145">
        <f t="shared" si="11"/>
        <v>2.0602644972109079E-4</v>
      </c>
      <c r="E145">
        <f t="shared" si="14"/>
        <v>110</v>
      </c>
      <c r="F145" s="5">
        <f t="shared" si="12"/>
        <v>3.731410046372818E-3</v>
      </c>
      <c r="G145" s="4">
        <f t="shared" si="13"/>
        <v>7.6876916430780246E-7</v>
      </c>
    </row>
    <row r="146" spans="1:7">
      <c r="A146" s="1">
        <v>43901</v>
      </c>
      <c r="B146" s="2">
        <v>130.429993</v>
      </c>
      <c r="C146">
        <f t="shared" si="10"/>
        <v>-1.1359032377084096E-2</v>
      </c>
      <c r="D146">
        <f t="shared" si="11"/>
        <v>1.2902761654364479E-4</v>
      </c>
      <c r="E146">
        <f t="shared" si="14"/>
        <v>109</v>
      </c>
      <c r="F146" s="5">
        <f t="shared" si="12"/>
        <v>3.9278000488134927E-3</v>
      </c>
      <c r="G146" s="4">
        <f t="shared" si="13"/>
        <v>5.0679467855841666E-7</v>
      </c>
    </row>
    <row r="147" spans="1:7">
      <c r="A147" s="1">
        <v>43902</v>
      </c>
      <c r="B147" s="2">
        <v>127.480003</v>
      </c>
      <c r="C147">
        <f t="shared" si="10"/>
        <v>-2.2877117631317105E-2</v>
      </c>
      <c r="D147">
        <f t="shared" si="11"/>
        <v>5.2336251111711996E-4</v>
      </c>
      <c r="E147">
        <f t="shared" si="14"/>
        <v>108</v>
      </c>
      <c r="F147" s="5">
        <f t="shared" si="12"/>
        <v>4.1345263671720978E-3</v>
      </c>
      <c r="G147" s="4">
        <f t="shared" si="13"/>
        <v>2.1638561018031325E-6</v>
      </c>
    </row>
    <row r="148" spans="1:7">
      <c r="A148" s="1">
        <v>43903</v>
      </c>
      <c r="B148" s="2">
        <v>127.94000200000001</v>
      </c>
      <c r="C148">
        <f t="shared" si="10"/>
        <v>3.6019065720805086E-3</v>
      </c>
      <c r="D148">
        <f t="shared" si="11"/>
        <v>1.297373095399676E-5</v>
      </c>
      <c r="E148">
        <f t="shared" si="14"/>
        <v>107</v>
      </c>
      <c r="F148" s="5">
        <f t="shared" si="12"/>
        <v>4.3521330180758934E-3</v>
      </c>
      <c r="G148" s="4">
        <f t="shared" si="13"/>
        <v>5.6463402852522558E-8</v>
      </c>
    </row>
    <row r="149" spans="1:7">
      <c r="A149" s="1">
        <v>43906</v>
      </c>
      <c r="B149" s="2">
        <v>115.68</v>
      </c>
      <c r="C149">
        <f t="shared" si="10"/>
        <v>-0.10073366124386449</v>
      </c>
      <c r="D149">
        <f t="shared" si="11"/>
        <v>1.0147270507593646E-2</v>
      </c>
      <c r="E149">
        <f t="shared" si="14"/>
        <v>106</v>
      </c>
      <c r="F149" s="5">
        <f t="shared" si="12"/>
        <v>4.5811926506062021E-3</v>
      </c>
      <c r="G149" s="4">
        <f t="shared" si="13"/>
        <v>4.6486601073101077E-5</v>
      </c>
    </row>
    <row r="150" spans="1:7">
      <c r="A150" s="1">
        <v>43907</v>
      </c>
      <c r="B150" s="2">
        <v>115.879997</v>
      </c>
      <c r="C150">
        <f t="shared" si="10"/>
        <v>1.7273886018442492E-3</v>
      </c>
      <c r="D150">
        <f t="shared" si="11"/>
        <v>2.98387138178143E-6</v>
      </c>
      <c r="E150">
        <f t="shared" si="14"/>
        <v>105</v>
      </c>
      <c r="F150" s="5">
        <f t="shared" si="12"/>
        <v>4.8223080532696872E-3</v>
      </c>
      <c r="G150" s="4">
        <f t="shared" si="13"/>
        <v>1.438914699428554E-8</v>
      </c>
    </row>
    <row r="151" spans="1:7">
      <c r="A151" s="1">
        <v>43908</v>
      </c>
      <c r="B151" s="2">
        <v>111.220001</v>
      </c>
      <c r="C151">
        <f t="shared" si="10"/>
        <v>-4.1044916261692363E-2</v>
      </c>
      <c r="D151">
        <f t="shared" si="11"/>
        <v>1.6846851509293383E-3</v>
      </c>
      <c r="E151">
        <f t="shared" si="14"/>
        <v>104</v>
      </c>
      <c r="F151" s="5">
        <f t="shared" si="12"/>
        <v>5.0761137402838812E-3</v>
      </c>
      <c r="G151" s="4">
        <f t="shared" si="13"/>
        <v>8.5516534426846373E-6</v>
      </c>
    </row>
    <row r="152" spans="1:7">
      <c r="A152" s="1">
        <v>43909</v>
      </c>
      <c r="B152" s="2">
        <v>126</v>
      </c>
      <c r="C152">
        <f t="shared" si="10"/>
        <v>0.12477167620087151</v>
      </c>
      <c r="D152">
        <f t="shared" si="11"/>
        <v>1.5567971181975126E-2</v>
      </c>
      <c r="E152">
        <f t="shared" si="14"/>
        <v>103</v>
      </c>
      <c r="F152" s="5">
        <f t="shared" si="12"/>
        <v>5.3432776213514534E-3</v>
      </c>
      <c r="G152" s="4">
        <f t="shared" si="13"/>
        <v>8.3183992026492019E-5</v>
      </c>
    </row>
    <row r="153" spans="1:7">
      <c r="A153" s="1">
        <v>43910</v>
      </c>
      <c r="B153" s="2">
        <v>125.44000200000001</v>
      </c>
      <c r="C153">
        <f t="shared" si="10"/>
        <v>-4.454334405502856E-3</v>
      </c>
      <c r="D153">
        <f t="shared" si="11"/>
        <v>1.9841094996046482E-5</v>
      </c>
      <c r="E153">
        <f t="shared" si="14"/>
        <v>102</v>
      </c>
      <c r="F153" s="5">
        <f t="shared" si="12"/>
        <v>5.6245027593173199E-3</v>
      </c>
      <c r="G153" s="4">
        <f t="shared" si="13"/>
        <v>1.1159629355314051E-7</v>
      </c>
    </row>
    <row r="154" spans="1:7">
      <c r="A154" s="1">
        <v>43913</v>
      </c>
      <c r="B154" s="2">
        <v>121.66999800000001</v>
      </c>
      <c r="C154">
        <f t="shared" si="10"/>
        <v>-3.0515127184523427E-2</v>
      </c>
      <c r="D154">
        <f t="shared" si="11"/>
        <v>9.3117298708764065E-4</v>
      </c>
      <c r="E154">
        <f t="shared" si="14"/>
        <v>101</v>
      </c>
      <c r="F154" s="5">
        <f t="shared" si="12"/>
        <v>5.9205292203340209E-3</v>
      </c>
      <c r="G154" s="4">
        <f t="shared" si="13"/>
        <v>5.51303687923809E-6</v>
      </c>
    </row>
    <row r="155" spans="1:7">
      <c r="A155" s="1">
        <v>43914</v>
      </c>
      <c r="B155" s="2">
        <v>126.610001</v>
      </c>
      <c r="C155">
        <f t="shared" si="10"/>
        <v>3.9799058068980125E-2</v>
      </c>
      <c r="D155">
        <f t="shared" si="11"/>
        <v>1.583965023178052E-3</v>
      </c>
      <c r="E155">
        <f t="shared" si="14"/>
        <v>100</v>
      </c>
      <c r="F155" s="5">
        <f t="shared" si="12"/>
        <v>6.2321360214042318E-3</v>
      </c>
      <c r="G155" s="4">
        <f t="shared" si="13"/>
        <v>9.8714854775923267E-6</v>
      </c>
    </row>
    <row r="156" spans="1:7">
      <c r="A156" s="1">
        <v>43915</v>
      </c>
      <c r="B156" s="2">
        <v>126.660004</v>
      </c>
      <c r="C156">
        <f t="shared" si="10"/>
        <v>3.9485923846121487E-4</v>
      </c>
      <c r="D156">
        <f t="shared" si="11"/>
        <v>1.5591381819817054E-7</v>
      </c>
      <c r="E156">
        <f t="shared" si="14"/>
        <v>99</v>
      </c>
      <c r="F156" s="5">
        <f t="shared" si="12"/>
        <v>6.5601431804255088E-3</v>
      </c>
      <c r="G156" s="4">
        <f t="shared" si="13"/>
        <v>1.022816971186831E-9</v>
      </c>
    </row>
    <row r="157" spans="1:7">
      <c r="A157" s="1">
        <v>43916</v>
      </c>
      <c r="B157" s="2">
        <v>129.11999499999999</v>
      </c>
      <c r="C157">
        <f t="shared" si="10"/>
        <v>1.9235803129076693E-2</v>
      </c>
      <c r="D157">
        <f t="shared" si="11"/>
        <v>3.7001612202059667E-4</v>
      </c>
      <c r="E157">
        <f t="shared" si="14"/>
        <v>98</v>
      </c>
      <c r="F157" s="5">
        <f t="shared" si="12"/>
        <v>6.9054138741321139E-3</v>
      </c>
      <c r="G157" s="4">
        <f t="shared" si="13"/>
        <v>2.5551144626535893E-6</v>
      </c>
    </row>
    <row r="158" spans="1:7">
      <c r="A158" s="1">
        <v>43917</v>
      </c>
      <c r="B158" s="2">
        <v>127.44000200000001</v>
      </c>
      <c r="C158">
        <f t="shared" si="10"/>
        <v>-1.30964845025172E-2</v>
      </c>
      <c r="D158">
        <f t="shared" si="11"/>
        <v>1.7151790632467318E-4</v>
      </c>
      <c r="E158">
        <f t="shared" si="14"/>
        <v>97</v>
      </c>
      <c r="F158" s="5">
        <f t="shared" si="12"/>
        <v>7.268856709612752E-3</v>
      </c>
      <c r="G158" s="4">
        <f t="shared" si="13"/>
        <v>1.2467390842068321E-6</v>
      </c>
    </row>
    <row r="159" spans="1:7">
      <c r="A159" s="1">
        <v>43920</v>
      </c>
      <c r="B159" s="2">
        <v>128.490005</v>
      </c>
      <c r="C159">
        <f t="shared" si="10"/>
        <v>8.2054379134698634E-3</v>
      </c>
      <c r="D159">
        <f t="shared" si="11"/>
        <v>6.7329211351808673E-5</v>
      </c>
      <c r="E159">
        <f t="shared" si="14"/>
        <v>96</v>
      </c>
      <c r="F159" s="5">
        <f t="shared" si="12"/>
        <v>7.6514281153818439E-3</v>
      </c>
      <c r="G159" s="4">
        <f t="shared" si="13"/>
        <v>5.1516462072371527E-7</v>
      </c>
    </row>
    <row r="160" spans="1:7">
      <c r="A160" s="1">
        <v>43921</v>
      </c>
      <c r="B160" s="2">
        <v>129.5</v>
      </c>
      <c r="C160">
        <f t="shared" si="10"/>
        <v>7.829761930669709E-3</v>
      </c>
      <c r="D160">
        <f t="shared" si="11"/>
        <v>6.1305171890964648E-5</v>
      </c>
      <c r="E160">
        <f t="shared" si="14"/>
        <v>95</v>
      </c>
      <c r="F160" s="5">
        <f t="shared" si="12"/>
        <v>8.054134858296676E-3</v>
      </c>
      <c r="G160" s="4">
        <f t="shared" si="13"/>
        <v>4.9376012192088788E-7</v>
      </c>
    </row>
    <row r="161" spans="1:7">
      <c r="A161" s="1">
        <v>43922</v>
      </c>
      <c r="B161" s="2">
        <v>129.33999600000001</v>
      </c>
      <c r="C161">
        <f t="shared" si="10"/>
        <v>-1.2363160473869577E-3</v>
      </c>
      <c r="D161">
        <f t="shared" si="11"/>
        <v>1.5284773690265102E-6</v>
      </c>
      <c r="E161">
        <f t="shared" si="14"/>
        <v>94</v>
      </c>
      <c r="F161" s="5">
        <f t="shared" si="12"/>
        <v>8.4780366929438702E-3</v>
      </c>
      <c r="G161" s="4">
        <f t="shared" si="13"/>
        <v>1.2958487218941062E-8</v>
      </c>
    </row>
    <row r="162" spans="1:7">
      <c r="A162" s="1">
        <v>43923</v>
      </c>
      <c r="B162" s="2">
        <v>129.770004</v>
      </c>
      <c r="C162">
        <f t="shared" si="10"/>
        <v>3.3191184806982653E-3</v>
      </c>
      <c r="D162">
        <f t="shared" si="11"/>
        <v>1.1016547488912761E-5</v>
      </c>
      <c r="E162">
        <f t="shared" si="14"/>
        <v>93</v>
      </c>
      <c r="F162" s="5">
        <f t="shared" si="12"/>
        <v>8.9242491504672328E-3</v>
      </c>
      <c r="G162" s="4">
        <f t="shared" si="13"/>
        <v>9.8314414569011636E-8</v>
      </c>
    </row>
    <row r="163" spans="1:7">
      <c r="A163" s="1">
        <v>43924</v>
      </c>
      <c r="B163" s="2">
        <v>128.279999</v>
      </c>
      <c r="C163">
        <f t="shared" si="10"/>
        <v>-1.1548316543397059E-2</v>
      </c>
      <c r="D163">
        <f t="shared" si="11"/>
        <v>1.333636149864982E-4</v>
      </c>
      <c r="E163">
        <f t="shared" si="14"/>
        <v>92</v>
      </c>
      <c r="F163" s="5">
        <f t="shared" si="12"/>
        <v>9.3939464741760355E-3</v>
      </c>
      <c r="G163" s="4">
        <f t="shared" si="13"/>
        <v>1.2528106607857851E-6</v>
      </c>
    </row>
    <row r="164" spans="1:7">
      <c r="A164" s="1">
        <v>43927</v>
      </c>
      <c r="B164" s="2">
        <v>128.16999799999999</v>
      </c>
      <c r="C164">
        <f t="shared" si="10"/>
        <v>-8.578748920498267E-4</v>
      </c>
      <c r="D164">
        <f t="shared" si="11"/>
        <v>7.3594933040950181E-7</v>
      </c>
      <c r="E164">
        <f t="shared" si="14"/>
        <v>91</v>
      </c>
      <c r="F164" s="5">
        <f t="shared" si="12"/>
        <v>9.8883647096589845E-3</v>
      </c>
      <c r="G164" s="4">
        <f t="shared" si="13"/>
        <v>7.2773353869184775E-9</v>
      </c>
    </row>
    <row r="165" spans="1:7">
      <c r="A165" s="1">
        <v>43928</v>
      </c>
      <c r="B165" s="2">
        <v>128.39999399999999</v>
      </c>
      <c r="C165">
        <f t="shared" si="10"/>
        <v>1.7928523894308196E-3</v>
      </c>
      <c r="D165">
        <f t="shared" si="11"/>
        <v>3.2143196902877993E-6</v>
      </c>
      <c r="E165">
        <f t="shared" si="14"/>
        <v>90</v>
      </c>
      <c r="F165" s="5">
        <f t="shared" si="12"/>
        <v>1.0408804957535772E-2</v>
      </c>
      <c r="G165" s="4">
        <f t="shared" si="13"/>
        <v>3.3457226727372489E-8</v>
      </c>
    </row>
    <row r="166" spans="1:7">
      <c r="A166" s="1">
        <v>43929</v>
      </c>
      <c r="B166" s="2">
        <v>129.36999499999999</v>
      </c>
      <c r="C166">
        <f t="shared" si="10"/>
        <v>7.5261327540852583E-3</v>
      </c>
      <c r="D166">
        <f t="shared" si="11"/>
        <v>5.6642674232114954E-5</v>
      </c>
      <c r="E166">
        <f t="shared" si="14"/>
        <v>89</v>
      </c>
      <c r="F166" s="5">
        <f t="shared" si="12"/>
        <v>1.0956636797406077E-2</v>
      </c>
      <c r="G166" s="4">
        <f t="shared" si="13"/>
        <v>6.2061320879507572E-7</v>
      </c>
    </row>
    <row r="167" spans="1:7">
      <c r="A167" s="1">
        <v>43930</v>
      </c>
      <c r="B167" s="2">
        <v>127.949997</v>
      </c>
      <c r="C167">
        <f t="shared" si="10"/>
        <v>-1.1036938121834363E-2</v>
      </c>
      <c r="D167">
        <f t="shared" si="11"/>
        <v>1.2181400310520065E-4</v>
      </c>
      <c r="E167">
        <f t="shared" si="14"/>
        <v>88</v>
      </c>
      <c r="F167" s="5">
        <f t="shared" si="12"/>
        <v>1.1533301892006397E-2</v>
      </c>
      <c r="G167" s="4">
        <f t="shared" si="13"/>
        <v>1.4049176724860837E-6</v>
      </c>
    </row>
    <row r="168" spans="1:7">
      <c r="A168" s="1">
        <v>43934</v>
      </c>
      <c r="B168" s="2">
        <v>128.21000699999999</v>
      </c>
      <c r="C168">
        <f t="shared" si="10"/>
        <v>2.0300600033942521E-3</v>
      </c>
      <c r="D168">
        <f t="shared" si="11"/>
        <v>4.1211436173810712E-6</v>
      </c>
      <c r="E168">
        <f t="shared" si="14"/>
        <v>87</v>
      </c>
      <c r="F168" s="5">
        <f t="shared" si="12"/>
        <v>1.2140317781059364E-2</v>
      </c>
      <c r="G168" s="4">
        <f t="shared" si="13"/>
        <v>5.0031993136390729E-8</v>
      </c>
    </row>
    <row r="169" spans="1:7">
      <c r="A169" s="1">
        <v>43935</v>
      </c>
      <c r="B169" s="2">
        <v>129.16999799999999</v>
      </c>
      <c r="C169">
        <f t="shared" si="10"/>
        <v>7.4597515979196709E-3</v>
      </c>
      <c r="D169">
        <f t="shared" si="11"/>
        <v>5.5647893902665082E-5</v>
      </c>
      <c r="E169">
        <f t="shared" si="14"/>
        <v>86</v>
      </c>
      <c r="F169" s="5">
        <f t="shared" si="12"/>
        <v>1.2779281874799332E-2</v>
      </c>
      <c r="G169" s="4">
        <f t="shared" si="13"/>
        <v>7.1114012192108418E-7</v>
      </c>
    </row>
    <row r="170" spans="1:7">
      <c r="A170" s="1">
        <v>43936</v>
      </c>
      <c r="B170" s="2">
        <v>128.759995</v>
      </c>
      <c r="C170">
        <f t="shared" si="10"/>
        <v>-3.1791831617812611E-3</v>
      </c>
      <c r="D170">
        <f t="shared" si="11"/>
        <v>1.0107205576153495E-5</v>
      </c>
      <c r="E170">
        <f t="shared" si="14"/>
        <v>85</v>
      </c>
      <c r="F170" s="5">
        <f t="shared" si="12"/>
        <v>1.3451875657683507E-2</v>
      </c>
      <c r="G170" s="4">
        <f t="shared" si="13"/>
        <v>1.3596087265706222E-7</v>
      </c>
    </row>
    <row r="171" spans="1:7">
      <c r="A171" s="1">
        <v>43937</v>
      </c>
      <c r="B171" s="2">
        <v>127.769997</v>
      </c>
      <c r="C171">
        <f t="shared" si="10"/>
        <v>-7.7184184751297675E-3</v>
      </c>
      <c r="D171">
        <f t="shared" si="11"/>
        <v>5.9573983757224527E-5</v>
      </c>
      <c r="E171">
        <f t="shared" si="14"/>
        <v>84</v>
      </c>
      <c r="F171" s="5">
        <f t="shared" si="12"/>
        <v>1.415986911335106E-2</v>
      </c>
      <c r="G171" s="4">
        <f t="shared" si="13"/>
        <v>8.4355981256320128E-7</v>
      </c>
    </row>
    <row r="172" spans="1:7">
      <c r="A172" s="1">
        <v>43938</v>
      </c>
      <c r="B172" s="2">
        <v>129.14999399999999</v>
      </c>
      <c r="C172">
        <f t="shared" si="10"/>
        <v>1.0742723960699503E-2</v>
      </c>
      <c r="D172">
        <f t="shared" si="11"/>
        <v>1.1540611809578723E-4</v>
      </c>
      <c r="E172">
        <f t="shared" si="14"/>
        <v>83</v>
      </c>
      <c r="F172" s="5">
        <f t="shared" si="12"/>
        <v>1.49051253824748E-2</v>
      </c>
      <c r="G172" s="4">
        <f t="shared" si="13"/>
        <v>1.7201426601224026E-6</v>
      </c>
    </row>
    <row r="173" spans="1:7">
      <c r="A173" s="1">
        <v>43941</v>
      </c>
      <c r="B173" s="2">
        <v>128.949997</v>
      </c>
      <c r="C173">
        <f t="shared" si="10"/>
        <v>-1.5497640217187697E-3</v>
      </c>
      <c r="D173">
        <f t="shared" si="11"/>
        <v>2.4017685230139353E-6</v>
      </c>
      <c r="E173">
        <f t="shared" si="14"/>
        <v>82</v>
      </c>
      <c r="F173" s="5">
        <f t="shared" si="12"/>
        <v>1.5689605665762947E-2</v>
      </c>
      <c r="G173" s="4">
        <f t="shared" si="13"/>
        <v>3.7682801026530541E-8</v>
      </c>
    </row>
    <row r="174" spans="1:7">
      <c r="A174" s="1">
        <v>43942</v>
      </c>
      <c r="B174" s="2">
        <v>129.320007</v>
      </c>
      <c r="C174">
        <f t="shared" si="10"/>
        <v>2.8652979240005308E-3</v>
      </c>
      <c r="D174">
        <f t="shared" si="11"/>
        <v>8.2099321932817513E-6</v>
      </c>
      <c r="E174">
        <f t="shared" si="14"/>
        <v>81</v>
      </c>
      <c r="F174" s="5">
        <f t="shared" si="12"/>
        <v>1.6515374385013628E-2</v>
      </c>
      <c r="G174" s="4">
        <f t="shared" si="13"/>
        <v>1.3559010384762419E-7</v>
      </c>
    </row>
    <row r="175" spans="1:7">
      <c r="A175" s="1">
        <v>43943</v>
      </c>
      <c r="B175" s="2">
        <v>128.070007</v>
      </c>
      <c r="C175">
        <f t="shared" si="10"/>
        <v>-9.7129628909345764E-3</v>
      </c>
      <c r="D175">
        <f t="shared" si="11"/>
        <v>9.4341648120672159E-5</v>
      </c>
      <c r="E175">
        <f t="shared" si="14"/>
        <v>80</v>
      </c>
      <c r="F175" s="5">
        <f t="shared" si="12"/>
        <v>1.7384604615803819E-2</v>
      </c>
      <c r="G175" s="4">
        <f t="shared" si="13"/>
        <v>1.6400922513811768E-6</v>
      </c>
    </row>
    <row r="176" spans="1:7">
      <c r="A176" s="1">
        <v>43944</v>
      </c>
      <c r="B176" s="2">
        <v>127.05999799999999</v>
      </c>
      <c r="C176">
        <f t="shared" si="10"/>
        <v>-7.9176439977960041E-3</v>
      </c>
      <c r="D176">
        <f t="shared" si="11"/>
        <v>6.2689086475835087E-5</v>
      </c>
      <c r="E176">
        <f t="shared" si="14"/>
        <v>79</v>
      </c>
      <c r="F176" s="5">
        <f t="shared" si="12"/>
        <v>1.8299583806109285E-2</v>
      </c>
      <c r="G176" s="4">
        <f t="shared" si="13"/>
        <v>1.1471841916929764E-6</v>
      </c>
    </row>
    <row r="177" spans="1:7">
      <c r="A177" s="1">
        <v>43945</v>
      </c>
      <c r="B177" s="2">
        <v>126.349998</v>
      </c>
      <c r="C177">
        <f t="shared" si="10"/>
        <v>-5.6035820926352096E-3</v>
      </c>
      <c r="D177">
        <f t="shared" si="11"/>
        <v>3.1400132268901992E-5</v>
      </c>
      <c r="E177">
        <f t="shared" si="14"/>
        <v>78</v>
      </c>
      <c r="F177" s="5">
        <f t="shared" si="12"/>
        <v>1.926271979590451E-2</v>
      </c>
      <c r="G177" s="4">
        <f t="shared" si="13"/>
        <v>6.0485194945019843E-7</v>
      </c>
    </row>
    <row r="178" spans="1:7">
      <c r="A178" s="1">
        <v>43948</v>
      </c>
      <c r="B178" s="2">
        <v>124.989998</v>
      </c>
      <c r="C178">
        <f t="shared" si="10"/>
        <v>-1.0822099904306636E-2</v>
      </c>
      <c r="D178">
        <f t="shared" si="11"/>
        <v>1.1711784633879371E-4</v>
      </c>
      <c r="E178">
        <f t="shared" si="14"/>
        <v>77</v>
      </c>
      <c r="F178" s="5">
        <f t="shared" si="12"/>
        <v>2.0276547153583693E-2</v>
      </c>
      <c r="G178" s="4">
        <f t="shared" si="13"/>
        <v>2.3747455338147201E-6</v>
      </c>
    </row>
    <row r="179" spans="1:7">
      <c r="A179" s="1">
        <v>43949</v>
      </c>
      <c r="B179" s="2">
        <v>126.550003</v>
      </c>
      <c r="C179">
        <f t="shared" si="10"/>
        <v>1.2403792596327739E-2</v>
      </c>
      <c r="D179">
        <f t="shared" si="11"/>
        <v>1.5385407077271484E-4</v>
      </c>
      <c r="E179">
        <f t="shared" si="14"/>
        <v>76</v>
      </c>
      <c r="F179" s="5">
        <f t="shared" si="12"/>
        <v>2.1343733845877573E-2</v>
      </c>
      <c r="G179" s="4">
        <f t="shared" si="13"/>
        <v>3.2838203376776371E-6</v>
      </c>
    </row>
    <row r="180" spans="1:7">
      <c r="A180" s="1">
        <v>43950</v>
      </c>
      <c r="B180" s="2">
        <v>127.360001</v>
      </c>
      <c r="C180">
        <f t="shared" si="10"/>
        <v>6.3802192506537923E-3</v>
      </c>
      <c r="D180">
        <f t="shared" si="11"/>
        <v>4.0707197686413241E-5</v>
      </c>
      <c r="E180">
        <f t="shared" si="14"/>
        <v>75</v>
      </c>
      <c r="F180" s="5">
        <f t="shared" si="12"/>
        <v>2.2467088258818501E-2</v>
      </c>
      <c r="G180" s="4">
        <f t="shared" si="13"/>
        <v>9.1457220318981856E-7</v>
      </c>
    </row>
    <row r="181" spans="1:7">
      <c r="A181" s="1">
        <v>43951</v>
      </c>
      <c r="B181" s="2">
        <v>126.5</v>
      </c>
      <c r="C181">
        <f t="shared" si="10"/>
        <v>-6.7754217802567336E-3</v>
      </c>
      <c r="D181">
        <f t="shared" si="11"/>
        <v>4.5906340300377325E-5</v>
      </c>
      <c r="E181">
        <f t="shared" si="14"/>
        <v>74</v>
      </c>
      <c r="F181" s="5">
        <f t="shared" si="12"/>
        <v>2.364956658823E-2</v>
      </c>
      <c r="G181" s="4">
        <f t="shared" si="13"/>
        <v>1.0856650517557198E-6</v>
      </c>
    </row>
    <row r="182" spans="1:7">
      <c r="A182" s="1">
        <v>43952</v>
      </c>
      <c r="B182" s="2">
        <v>127.05999799999999</v>
      </c>
      <c r="C182">
        <f t="shared" si="10"/>
        <v>4.4170919302171999E-3</v>
      </c>
      <c r="D182">
        <f t="shared" si="11"/>
        <v>1.9510701119989907E-5</v>
      </c>
      <c r="E182">
        <f t="shared" si="14"/>
        <v>73</v>
      </c>
      <c r="F182" s="5">
        <f t="shared" si="12"/>
        <v>2.4894280619189475E-2</v>
      </c>
      <c r="G182" s="4">
        <f t="shared" si="13"/>
        <v>4.8570486875816314E-7</v>
      </c>
    </row>
    <row r="183" spans="1:7">
      <c r="A183" s="1">
        <v>43955</v>
      </c>
      <c r="B183" s="2">
        <v>127.07</v>
      </c>
      <c r="C183">
        <f t="shared" si="10"/>
        <v>7.8715618650935853E-5</v>
      </c>
      <c r="D183">
        <f t="shared" si="11"/>
        <v>6.1961486195995606E-9</v>
      </c>
      <c r="E183">
        <f t="shared" si="14"/>
        <v>72</v>
      </c>
      <c r="F183" s="5">
        <f t="shared" si="12"/>
        <v>2.6204505914936286E-2</v>
      </c>
      <c r="G183" s="4">
        <f t="shared" si="13"/>
        <v>1.62367013152121E-10</v>
      </c>
    </row>
    <row r="184" spans="1:7">
      <c r="A184" s="1">
        <v>43956</v>
      </c>
      <c r="B184" s="2">
        <v>127.459999</v>
      </c>
      <c r="C184">
        <f t="shared" si="10"/>
        <v>3.0644663241064262E-3</v>
      </c>
      <c r="D184">
        <f t="shared" si="11"/>
        <v>9.3909538515823529E-6</v>
      </c>
      <c r="E184">
        <f t="shared" si="14"/>
        <v>71</v>
      </c>
      <c r="F184" s="5">
        <f t="shared" si="12"/>
        <v>2.7583690436775037E-2</v>
      </c>
      <c r="G184" s="4">
        <f t="shared" si="13"/>
        <v>2.5903716394808784E-7</v>
      </c>
    </row>
    <row r="185" spans="1:7">
      <c r="A185" s="1">
        <v>43957</v>
      </c>
      <c r="B185" s="2">
        <v>127.900002</v>
      </c>
      <c r="C185">
        <f t="shared" si="10"/>
        <v>3.4461421814640366E-3</v>
      </c>
      <c r="D185">
        <f t="shared" si="11"/>
        <v>1.1875895934865709E-5</v>
      </c>
      <c r="E185">
        <f t="shared" si="14"/>
        <v>70</v>
      </c>
      <c r="F185" s="5">
        <f t="shared" si="12"/>
        <v>2.903546361765794E-2</v>
      </c>
      <c r="G185" s="4">
        <f t="shared" si="13"/>
        <v>3.4482214434388514E-7</v>
      </c>
    </row>
    <row r="186" spans="1:7">
      <c r="A186" s="1">
        <v>43958</v>
      </c>
      <c r="B186" s="2">
        <v>128.16999799999999</v>
      </c>
      <c r="C186">
        <f t="shared" si="10"/>
        <v>2.1087679154435362E-3</v>
      </c>
      <c r="D186">
        <f t="shared" si="11"/>
        <v>4.4469021212040766E-6</v>
      </c>
      <c r="E186">
        <f t="shared" si="14"/>
        <v>69</v>
      </c>
      <c r="F186" s="5">
        <f t="shared" si="12"/>
        <v>3.0563645913324146E-2</v>
      </c>
      <c r="G186" s="4">
        <f t="shared" si="13"/>
        <v>1.3591354184369144E-7</v>
      </c>
    </row>
    <row r="187" spans="1:7">
      <c r="A187" s="1">
        <v>43959</v>
      </c>
      <c r="B187" s="2">
        <v>128.55999800000001</v>
      </c>
      <c r="C187">
        <f t="shared" si="10"/>
        <v>3.038213734861898E-3</v>
      </c>
      <c r="D187">
        <f t="shared" si="11"/>
        <v>9.230742698703483E-6</v>
      </c>
      <c r="E187">
        <f t="shared" si="14"/>
        <v>68</v>
      </c>
      <c r="F187" s="5">
        <f t="shared" si="12"/>
        <v>3.2172258856130675E-2</v>
      </c>
      <c r="G187" s="4">
        <f t="shared" si="13"/>
        <v>2.9697384353702668E-7</v>
      </c>
    </row>
    <row r="188" spans="1:7">
      <c r="A188" s="1">
        <v>43962</v>
      </c>
      <c r="B188" s="2">
        <v>128.279999</v>
      </c>
      <c r="C188">
        <f t="shared" si="10"/>
        <v>-2.1803388428119452E-3</v>
      </c>
      <c r="D188">
        <f t="shared" si="11"/>
        <v>4.7538774694745322E-6</v>
      </c>
      <c r="E188">
        <f t="shared" si="14"/>
        <v>67</v>
      </c>
      <c r="F188" s="5">
        <f t="shared" si="12"/>
        <v>3.3865535638032296E-2</v>
      </c>
      <c r="G188" s="4">
        <f t="shared" si="13"/>
        <v>1.6099260686132855E-7</v>
      </c>
    </row>
    <row r="189" spans="1:7">
      <c r="A189" s="1">
        <v>43963</v>
      </c>
      <c r="B189" s="2">
        <v>127.639999</v>
      </c>
      <c r="C189">
        <f t="shared" si="10"/>
        <v>-5.0015734539985693E-3</v>
      </c>
      <c r="D189">
        <f t="shared" si="11"/>
        <v>2.5015737015743178E-5</v>
      </c>
      <c r="E189">
        <f t="shared" si="14"/>
        <v>66</v>
      </c>
      <c r="F189" s="5">
        <f t="shared" si="12"/>
        <v>3.5647932250560309E-2</v>
      </c>
      <c r="G189" s="4">
        <f t="shared" si="13"/>
        <v>8.9175929833504656E-7</v>
      </c>
    </row>
    <row r="190" spans="1:7">
      <c r="A190" s="1">
        <v>43964</v>
      </c>
      <c r="B190" s="2">
        <v>127.68</v>
      </c>
      <c r="C190">
        <f t="shared" si="10"/>
        <v>3.133401259905657E-4</v>
      </c>
      <c r="D190">
        <f t="shared" si="11"/>
        <v>9.8182034555783583E-8</v>
      </c>
      <c r="E190">
        <f t="shared" si="14"/>
        <v>65</v>
      </c>
      <c r="F190" s="5">
        <f t="shared" si="12"/>
        <v>3.7524139211116116E-2</v>
      </c>
      <c r="G190" s="4">
        <f t="shared" si="13"/>
        <v>3.6841963327018363E-9</v>
      </c>
    </row>
    <row r="191" spans="1:7">
      <c r="A191" s="1">
        <v>43965</v>
      </c>
      <c r="B191" s="2">
        <v>127.279999</v>
      </c>
      <c r="C191">
        <f t="shared" si="10"/>
        <v>-3.1377575286611892E-3</v>
      </c>
      <c r="D191">
        <f t="shared" si="11"/>
        <v>9.8455223086699726E-6</v>
      </c>
      <c r="E191">
        <f t="shared" si="14"/>
        <v>64</v>
      </c>
      <c r="F191" s="5">
        <f t="shared" si="12"/>
        <v>3.9499093906438021E-2</v>
      </c>
      <c r="G191" s="4">
        <f t="shared" si="13"/>
        <v>3.8888921022808573E-7</v>
      </c>
    </row>
    <row r="192" spans="1:7">
      <c r="A192" s="1">
        <v>43966</v>
      </c>
      <c r="B192" s="2">
        <v>127.010002</v>
      </c>
      <c r="C192">
        <f t="shared" si="10"/>
        <v>-2.1235369098179259E-3</v>
      </c>
      <c r="D192">
        <f t="shared" si="11"/>
        <v>4.5094090073590663E-6</v>
      </c>
      <c r="E192">
        <f t="shared" si="14"/>
        <v>63</v>
      </c>
      <c r="F192" s="5">
        <f t="shared" si="12"/>
        <v>4.1577993585724227E-2</v>
      </c>
      <c r="G192" s="4">
        <f t="shared" si="13"/>
        <v>1.8749217878338232E-7</v>
      </c>
    </row>
    <row r="193" spans="1:7">
      <c r="A193" s="1">
        <v>43969</v>
      </c>
      <c r="B193" s="2">
        <v>127.660004</v>
      </c>
      <c r="C193">
        <f t="shared" si="10"/>
        <v>5.1046718981199975E-3</v>
      </c>
      <c r="D193">
        <f t="shared" si="11"/>
        <v>2.6057675187456019E-5</v>
      </c>
      <c r="E193">
        <f t="shared" si="14"/>
        <v>62</v>
      </c>
      <c r="F193" s="5">
        <f t="shared" si="12"/>
        <v>4.3766309037604451E-2</v>
      </c>
      <c r="G193" s="4">
        <f t="shared" si="13"/>
        <v>1.1404482650557176E-6</v>
      </c>
    </row>
    <row r="194" spans="1:7">
      <c r="A194" s="1">
        <v>43970</v>
      </c>
      <c r="B194" s="2">
        <v>127.980003</v>
      </c>
      <c r="C194">
        <f t="shared" si="10"/>
        <v>2.5035139913369858E-3</v>
      </c>
      <c r="D194">
        <f t="shared" si="11"/>
        <v>6.2675823048200449E-6</v>
      </c>
      <c r="E194">
        <f t="shared" si="14"/>
        <v>61</v>
      </c>
      <c r="F194" s="5">
        <f t="shared" si="12"/>
        <v>4.606979898695205E-2</v>
      </c>
      <c r="G194" s="4">
        <f t="shared" si="13"/>
        <v>2.8874625691723711E-7</v>
      </c>
    </row>
    <row r="195" spans="1:7">
      <c r="A195" s="1">
        <v>43971</v>
      </c>
      <c r="B195" s="2">
        <v>125.69000200000001</v>
      </c>
      <c r="C195">
        <f t="shared" si="10"/>
        <v>-1.8055451303565659E-2</v>
      </c>
      <c r="D195">
        <f t="shared" si="11"/>
        <v>3.2599932177543084E-4</v>
      </c>
      <c r="E195">
        <f t="shared" si="14"/>
        <v>60</v>
      </c>
      <c r="F195" s="5">
        <f t="shared" si="12"/>
        <v>4.8494525249423222E-2</v>
      </c>
      <c r="G195" s="4">
        <f t="shared" si="13"/>
        <v>1.5809182341133475E-5</v>
      </c>
    </row>
    <row r="196" spans="1:7">
      <c r="A196" s="1">
        <v>43972</v>
      </c>
      <c r="B196" s="2">
        <v>126.360001</v>
      </c>
      <c r="C196">
        <f t="shared" ref="C196:C254" si="15">+LN(B196/B195)</f>
        <v>5.3164099988702758E-3</v>
      </c>
      <c r="D196">
        <f t="shared" ref="D196:D254" si="16">+C196^2</f>
        <v>2.8264215276087845E-5</v>
      </c>
      <c r="E196">
        <f t="shared" si="14"/>
        <v>59</v>
      </c>
      <c r="F196" s="5">
        <f t="shared" ref="F196:F254" si="17">+$J$5^(E196-1)</f>
        <v>5.1046868683603391E-2</v>
      </c>
      <c r="G196" s="4">
        <f t="shared" ref="G196:G254" si="18">+F196*D196</f>
        <v>1.4427996856435532E-6</v>
      </c>
    </row>
    <row r="197" spans="1:7">
      <c r="A197" s="1">
        <v>43973</v>
      </c>
      <c r="B197" s="2">
        <v>125.07</v>
      </c>
      <c r="C197">
        <f t="shared" si="15"/>
        <v>-1.0261403286965991E-2</v>
      </c>
      <c r="D197">
        <f t="shared" si="16"/>
        <v>1.0529639741775645E-4</v>
      </c>
      <c r="E197">
        <f t="shared" ref="E197:E254" si="19">+E196-1</f>
        <v>58</v>
      </c>
      <c r="F197" s="5">
        <f t="shared" si="17"/>
        <v>5.3733545982740404E-2</v>
      </c>
      <c r="G197" s="4">
        <f t="shared" si="18"/>
        <v>5.6579488124639243E-6</v>
      </c>
    </row>
    <row r="198" spans="1:7">
      <c r="A198" s="1">
        <v>43977</v>
      </c>
      <c r="B198" s="2">
        <v>125.370003</v>
      </c>
      <c r="C198">
        <f t="shared" si="15"/>
        <v>2.3958084962879436E-3</v>
      </c>
      <c r="D198">
        <f t="shared" si="16"/>
        <v>5.7398983508854976E-6</v>
      </c>
      <c r="E198">
        <f t="shared" si="19"/>
        <v>57</v>
      </c>
      <c r="F198" s="5">
        <f t="shared" si="17"/>
        <v>5.6561627350253066E-2</v>
      </c>
      <c r="G198" s="4">
        <f t="shared" si="18"/>
        <v>3.2465799155111761E-7</v>
      </c>
    </row>
    <row r="199" spans="1:7">
      <c r="A199" s="1">
        <v>43978</v>
      </c>
      <c r="B199" s="2">
        <v>127.540001</v>
      </c>
      <c r="C199">
        <f t="shared" si="15"/>
        <v>1.7160659670699893E-2</v>
      </c>
      <c r="D199">
        <f t="shared" si="16"/>
        <v>2.9448824033358575E-4</v>
      </c>
      <c r="E199">
        <f t="shared" si="19"/>
        <v>56</v>
      </c>
      <c r="F199" s="5">
        <f t="shared" si="17"/>
        <v>5.9538555105529543E-2</v>
      </c>
      <c r="G199" s="4">
        <f t="shared" si="18"/>
        <v>1.7533404325031622E-5</v>
      </c>
    </row>
    <row r="200" spans="1:7">
      <c r="A200" s="1">
        <v>43979</v>
      </c>
      <c r="B200" s="2">
        <v>127.82</v>
      </c>
      <c r="C200">
        <f t="shared" si="15"/>
        <v>2.1929754943326154E-3</v>
      </c>
      <c r="D200">
        <f t="shared" si="16"/>
        <v>4.8091415187433793E-6</v>
      </c>
      <c r="E200">
        <f t="shared" si="19"/>
        <v>55</v>
      </c>
      <c r="F200" s="5">
        <f t="shared" si="17"/>
        <v>6.2672163268978454E-2</v>
      </c>
      <c r="G200" s="4">
        <f t="shared" si="18"/>
        <v>3.0139930244630806E-7</v>
      </c>
    </row>
    <row r="201" spans="1:7">
      <c r="A201" s="1">
        <v>43980</v>
      </c>
      <c r="B201" s="2">
        <v>128.13000500000001</v>
      </c>
      <c r="C201">
        <f t="shared" si="15"/>
        <v>2.4223883222158162E-3</v>
      </c>
      <c r="D201">
        <f t="shared" si="16"/>
        <v>5.8679651836075572E-6</v>
      </c>
      <c r="E201">
        <f t="shared" si="19"/>
        <v>54</v>
      </c>
      <c r="F201" s="5">
        <f t="shared" si="17"/>
        <v>6.5970698177872072E-2</v>
      </c>
      <c r="G201" s="4">
        <f t="shared" si="18"/>
        <v>3.8711376004603583E-7</v>
      </c>
    </row>
    <row r="202" spans="1:7">
      <c r="A202" s="1">
        <v>43983</v>
      </c>
      <c r="B202" s="2">
        <v>128.5</v>
      </c>
      <c r="C202">
        <f t="shared" si="15"/>
        <v>2.8834917909230464E-3</v>
      </c>
      <c r="D202">
        <f t="shared" si="16"/>
        <v>8.3145249083205976E-6</v>
      </c>
      <c r="E202">
        <f t="shared" si="19"/>
        <v>53</v>
      </c>
      <c r="F202" s="5">
        <f t="shared" si="17"/>
        <v>6.9442840187233748E-2</v>
      </c>
      <c r="G202" s="4">
        <f t="shared" si="18"/>
        <v>5.7738422444128164E-7</v>
      </c>
    </row>
    <row r="203" spans="1:7">
      <c r="A203" s="1">
        <v>43984</v>
      </c>
      <c r="B203" s="2">
        <v>117.029999</v>
      </c>
      <c r="C203">
        <f t="shared" si="15"/>
        <v>-9.3498600693417269E-2</v>
      </c>
      <c r="D203">
        <f t="shared" si="16"/>
        <v>8.7419883316270878E-3</v>
      </c>
      <c r="E203">
        <f t="shared" si="19"/>
        <v>52</v>
      </c>
      <c r="F203" s="5">
        <f t="shared" si="17"/>
        <v>7.3097726512877631E-2</v>
      </c>
      <c r="G203" s="4">
        <f t="shared" si="18"/>
        <v>6.3901947224404422E-4</v>
      </c>
    </row>
    <row r="204" spans="1:7">
      <c r="A204" s="1">
        <v>43985</v>
      </c>
      <c r="B204" s="2">
        <v>114.239998</v>
      </c>
      <c r="C204">
        <f t="shared" si="15"/>
        <v>-2.4128822557585996E-2</v>
      </c>
      <c r="D204">
        <f t="shared" si="16"/>
        <v>5.8220007801547077E-4</v>
      </c>
      <c r="E204">
        <f t="shared" si="19"/>
        <v>51</v>
      </c>
      <c r="F204" s="5">
        <f t="shared" si="17"/>
        <v>7.6944975276713304E-2</v>
      </c>
      <c r="G204" s="4">
        <f t="shared" si="18"/>
        <v>4.4797370609000958E-5</v>
      </c>
    </row>
    <row r="205" spans="1:7">
      <c r="A205" s="1">
        <v>43986</v>
      </c>
      <c r="B205" s="2">
        <v>114.529999</v>
      </c>
      <c r="C205">
        <f t="shared" si="15"/>
        <v>2.5353075940167829E-3</v>
      </c>
      <c r="D205">
        <f t="shared" si="16"/>
        <v>6.4277845962791686E-6</v>
      </c>
      <c r="E205">
        <f t="shared" si="19"/>
        <v>50</v>
      </c>
      <c r="F205" s="5">
        <f t="shared" si="17"/>
        <v>8.0994710817592949E-2</v>
      </c>
      <c r="G205" s="4">
        <f t="shared" si="18"/>
        <v>5.2061655457340971E-7</v>
      </c>
    </row>
    <row r="206" spans="1:7">
      <c r="A206" s="1">
        <v>43987</v>
      </c>
      <c r="B206" s="2">
        <v>121.989998</v>
      </c>
      <c r="C206">
        <f t="shared" si="15"/>
        <v>6.3102269087571508E-2</v>
      </c>
      <c r="D206">
        <f t="shared" si="16"/>
        <v>3.9818963640002826E-3</v>
      </c>
      <c r="E206">
        <f t="shared" si="19"/>
        <v>49</v>
      </c>
      <c r="F206" s="5">
        <f t="shared" si="17"/>
        <v>8.5257590334308367E-2</v>
      </c>
      <c r="G206" s="4">
        <f t="shared" si="18"/>
        <v>3.3948688895560814E-4</v>
      </c>
    </row>
    <row r="207" spans="1:7">
      <c r="A207" s="1">
        <v>43990</v>
      </c>
      <c r="B207" s="2">
        <v>122.18</v>
      </c>
      <c r="C207">
        <f t="shared" si="15"/>
        <v>1.5563094557612691E-3</v>
      </c>
      <c r="D207">
        <f t="shared" si="16"/>
        <v>2.4220991220919374E-6</v>
      </c>
      <c r="E207">
        <f t="shared" si="19"/>
        <v>48</v>
      </c>
      <c r="F207" s="5">
        <f t="shared" si="17"/>
        <v>8.9744831930850921E-2</v>
      </c>
      <c r="G207" s="4">
        <f t="shared" si="18"/>
        <v>2.1737087863200249E-7</v>
      </c>
    </row>
    <row r="208" spans="1:7">
      <c r="A208" s="1">
        <v>43991</v>
      </c>
      <c r="B208" s="2">
        <v>124.55999799999999</v>
      </c>
      <c r="C208">
        <f t="shared" si="15"/>
        <v>1.9292144247602803E-2</v>
      </c>
      <c r="D208">
        <f t="shared" si="16"/>
        <v>3.7218682967031394E-4</v>
      </c>
      <c r="E208">
        <f t="shared" si="19"/>
        <v>47</v>
      </c>
      <c r="F208" s="5">
        <f t="shared" si="17"/>
        <v>9.44682441377378E-2</v>
      </c>
      <c r="G208" s="4">
        <f t="shared" si="18"/>
        <v>3.5159836290145851E-5</v>
      </c>
    </row>
    <row r="209" spans="1:7">
      <c r="A209" s="1">
        <v>43992</v>
      </c>
      <c r="B209" s="2">
        <v>121.050003</v>
      </c>
      <c r="C209">
        <f t="shared" si="15"/>
        <v>-2.8583803302009082E-2</v>
      </c>
      <c r="D209">
        <f t="shared" si="16"/>
        <v>8.1703381120794532E-4</v>
      </c>
      <c r="E209">
        <f t="shared" si="19"/>
        <v>46</v>
      </c>
      <c r="F209" s="5">
        <f t="shared" si="17"/>
        <v>9.9440256987092426E-2</v>
      </c>
      <c r="G209" s="4">
        <f t="shared" si="18"/>
        <v>8.1246052153661639E-5</v>
      </c>
    </row>
    <row r="210" spans="1:7">
      <c r="A210" s="1">
        <v>43993</v>
      </c>
      <c r="B210" s="2">
        <v>119.470001</v>
      </c>
      <c r="C210">
        <f t="shared" si="15"/>
        <v>-1.3138405967780131E-2</v>
      </c>
      <c r="D210">
        <f t="shared" si="16"/>
        <v>1.7261771137420056E-4</v>
      </c>
      <c r="E210">
        <f t="shared" si="19"/>
        <v>45</v>
      </c>
      <c r="F210" s="5">
        <f t="shared" si="17"/>
        <v>0.10467395472325518</v>
      </c>
      <c r="G210" s="4">
        <f t="shared" si="18"/>
        <v>1.8068578504814999E-5</v>
      </c>
    </row>
    <row r="211" spans="1:7">
      <c r="A211" s="1">
        <v>43994</v>
      </c>
      <c r="B211" s="2">
        <v>119.120003</v>
      </c>
      <c r="C211">
        <f t="shared" si="15"/>
        <v>-2.9338886389936427E-3</v>
      </c>
      <c r="D211">
        <f t="shared" si="16"/>
        <v>8.6077025460159686E-6</v>
      </c>
      <c r="E211">
        <f t="shared" si="19"/>
        <v>44</v>
      </c>
      <c r="F211" s="5">
        <f t="shared" si="17"/>
        <v>0.11018311023500546</v>
      </c>
      <c r="G211" s="4">
        <f t="shared" si="18"/>
        <v>9.484234384978146E-7</v>
      </c>
    </row>
    <row r="212" spans="1:7">
      <c r="A212" s="1">
        <v>43997</v>
      </c>
      <c r="B212" s="2">
        <v>120.099998</v>
      </c>
      <c r="C212">
        <f t="shared" si="15"/>
        <v>8.193298872707434E-3</v>
      </c>
      <c r="D212">
        <f t="shared" si="16"/>
        <v>6.7130146417508911E-5</v>
      </c>
      <c r="E212">
        <f t="shared" si="19"/>
        <v>43</v>
      </c>
      <c r="F212" s="5">
        <f t="shared" si="17"/>
        <v>0.11598222130000577</v>
      </c>
      <c r="G212" s="4">
        <f t="shared" si="18"/>
        <v>7.7859034976973077E-6</v>
      </c>
    </row>
    <row r="213" spans="1:7">
      <c r="A213" s="1">
        <v>43998</v>
      </c>
      <c r="B213" s="2">
        <v>120.760002</v>
      </c>
      <c r="C213">
        <f t="shared" si="15"/>
        <v>5.4804089672650094E-3</v>
      </c>
      <c r="D213">
        <f t="shared" si="16"/>
        <v>3.0034882448478728E-5</v>
      </c>
      <c r="E213">
        <f t="shared" si="19"/>
        <v>42</v>
      </c>
      <c r="F213" s="5">
        <f t="shared" si="17"/>
        <v>0.12208654873684816</v>
      </c>
      <c r="G213" s="4">
        <f t="shared" si="18"/>
        <v>3.6668551398517035E-6</v>
      </c>
    </row>
    <row r="214" spans="1:7">
      <c r="A214" s="1">
        <v>43999</v>
      </c>
      <c r="B214" s="2">
        <v>121.489998</v>
      </c>
      <c r="C214">
        <f t="shared" si="15"/>
        <v>6.026817003977121E-3</v>
      </c>
      <c r="D214">
        <f t="shared" si="16"/>
        <v>3.6322523199427761E-5</v>
      </c>
      <c r="E214">
        <f t="shared" si="19"/>
        <v>41</v>
      </c>
      <c r="F214" s="5">
        <f t="shared" si="17"/>
        <v>0.12851215656510334</v>
      </c>
      <c r="G214" s="4">
        <f t="shared" si="18"/>
        <v>4.6678857882444591E-6</v>
      </c>
    </row>
    <row r="215" spans="1:7">
      <c r="A215" s="1">
        <v>44000</v>
      </c>
      <c r="B215" s="2">
        <v>120.900002</v>
      </c>
      <c r="C215">
        <f t="shared" si="15"/>
        <v>-4.8681642410463508E-3</v>
      </c>
      <c r="D215">
        <f t="shared" si="16"/>
        <v>2.3699023077802393E-5</v>
      </c>
      <c r="E215">
        <f t="shared" si="19"/>
        <v>40</v>
      </c>
      <c r="F215" s="5">
        <f t="shared" si="17"/>
        <v>0.13527595427905614</v>
      </c>
      <c r="G215" s="4">
        <f t="shared" si="18"/>
        <v>3.2059079623310929E-6</v>
      </c>
    </row>
    <row r="216" spans="1:7">
      <c r="A216" s="1">
        <v>44001</v>
      </c>
      <c r="B216" s="2">
        <v>120.879997</v>
      </c>
      <c r="C216">
        <f t="shared" si="15"/>
        <v>-1.6548101686152038E-4</v>
      </c>
      <c r="D216">
        <f t="shared" si="16"/>
        <v>2.7383966941522792E-8</v>
      </c>
      <c r="E216">
        <f t="shared" si="19"/>
        <v>39</v>
      </c>
      <c r="F216" s="5">
        <f t="shared" si="17"/>
        <v>0.14239574134637487</v>
      </c>
      <c r="G216" s="4">
        <f t="shared" si="18"/>
        <v>3.8993602736427597E-9</v>
      </c>
    </row>
    <row r="217" spans="1:7">
      <c r="A217" s="1">
        <v>44004</v>
      </c>
      <c r="B217" s="2">
        <v>121.910004</v>
      </c>
      <c r="C217">
        <f t="shared" si="15"/>
        <v>8.4848072416619149E-3</v>
      </c>
      <c r="D217">
        <f t="shared" si="16"/>
        <v>7.1991953928158479E-5</v>
      </c>
      <c r="E217">
        <f t="shared" si="19"/>
        <v>38</v>
      </c>
      <c r="F217" s="5">
        <f t="shared" si="17"/>
        <v>0.14989025404881567</v>
      </c>
      <c r="G217" s="4">
        <f t="shared" si="18"/>
        <v>1.0790892263762308E-5</v>
      </c>
    </row>
    <row r="218" spans="1:7">
      <c r="A218" s="1">
        <v>44005</v>
      </c>
      <c r="B218" s="2">
        <v>121.94000200000001</v>
      </c>
      <c r="C218">
        <f t="shared" si="15"/>
        <v>2.4603649303446887E-4</v>
      </c>
      <c r="D218">
        <f t="shared" si="16"/>
        <v>6.0533955904700247E-8</v>
      </c>
      <c r="E218">
        <f t="shared" si="19"/>
        <v>37</v>
      </c>
      <c r="F218" s="5">
        <f t="shared" si="17"/>
        <v>0.15777921478822701</v>
      </c>
      <c r="G218" s="4">
        <f t="shared" si="18"/>
        <v>9.5510000306687624E-9</v>
      </c>
    </row>
    <row r="219" spans="1:7">
      <c r="A219" s="1">
        <v>44006</v>
      </c>
      <c r="B219" s="2">
        <v>121.44000200000001</v>
      </c>
      <c r="C219">
        <f t="shared" si="15"/>
        <v>-4.1088067648210203E-3</v>
      </c>
      <c r="D219">
        <f t="shared" si="16"/>
        <v>1.6882293030638981E-5</v>
      </c>
      <c r="E219">
        <f t="shared" si="19"/>
        <v>36</v>
      </c>
      <c r="F219" s="5">
        <f t="shared" si="17"/>
        <v>0.16608338398760736</v>
      </c>
      <c r="G219" s="4">
        <f t="shared" si="18"/>
        <v>2.8038683559989212E-6</v>
      </c>
    </row>
    <row r="220" spans="1:7">
      <c r="A220" s="1">
        <v>44007</v>
      </c>
      <c r="B220" s="2">
        <v>120.349998</v>
      </c>
      <c r="C220">
        <f t="shared" si="15"/>
        <v>-9.0161825054740838E-3</v>
      </c>
      <c r="D220">
        <f t="shared" si="16"/>
        <v>8.1291546972016933E-5</v>
      </c>
      <c r="E220">
        <f t="shared" si="19"/>
        <v>35</v>
      </c>
      <c r="F220" s="5">
        <f t="shared" si="17"/>
        <v>0.17482461472379726</v>
      </c>
      <c r="G220" s="4">
        <f t="shared" si="18"/>
        <v>1.4211763379684328E-5</v>
      </c>
    </row>
    <row r="221" spans="1:7">
      <c r="A221" s="1">
        <v>44008</v>
      </c>
      <c r="B221" s="2">
        <v>119.57</v>
      </c>
      <c r="C221">
        <f t="shared" si="15"/>
        <v>-6.5021736793953334E-3</v>
      </c>
      <c r="D221">
        <f t="shared" si="16"/>
        <v>4.227826255702145E-5</v>
      </c>
      <c r="E221">
        <f t="shared" si="19"/>
        <v>34</v>
      </c>
      <c r="F221" s="5">
        <f t="shared" si="17"/>
        <v>0.18402591023557605</v>
      </c>
      <c r="G221" s="4">
        <f t="shared" si="18"/>
        <v>7.7802957502345459E-6</v>
      </c>
    </row>
    <row r="222" spans="1:7">
      <c r="A222" s="1">
        <v>44011</v>
      </c>
      <c r="B222" s="2">
        <v>120.30999799999999</v>
      </c>
      <c r="C222">
        <f t="shared" si="15"/>
        <v>6.1697544902223865E-3</v>
      </c>
      <c r="D222">
        <f t="shared" si="16"/>
        <v>3.80658704696193E-5</v>
      </c>
      <c r="E222">
        <f t="shared" si="19"/>
        <v>33</v>
      </c>
      <c r="F222" s="5">
        <f t="shared" si="17"/>
        <v>0.19371148445850112</v>
      </c>
      <c r="G222" s="4">
        <f t="shared" si="18"/>
        <v>7.3737962758749755E-6</v>
      </c>
    </row>
    <row r="223" spans="1:7">
      <c r="A223" s="1">
        <v>44012</v>
      </c>
      <c r="B223" s="2">
        <v>121.94000200000001</v>
      </c>
      <c r="C223">
        <f t="shared" si="15"/>
        <v>1.3457408459468028E-2</v>
      </c>
      <c r="D223">
        <f t="shared" si="16"/>
        <v>1.8110184244496166E-4</v>
      </c>
      <c r="E223">
        <f t="shared" si="19"/>
        <v>32</v>
      </c>
      <c r="F223" s="5">
        <f t="shared" si="17"/>
        <v>0.20390682574579064</v>
      </c>
      <c r="G223" s="4">
        <f t="shared" si="18"/>
        <v>3.6927901829666426E-5</v>
      </c>
    </row>
    <row r="224" spans="1:7">
      <c r="A224" s="1">
        <v>44013</v>
      </c>
      <c r="B224" s="2">
        <v>122.230003</v>
      </c>
      <c r="C224">
        <f t="shared" si="15"/>
        <v>2.3754034518848619E-3</v>
      </c>
      <c r="D224">
        <f t="shared" si="16"/>
        <v>5.6425415592265172E-6</v>
      </c>
      <c r="E224">
        <f t="shared" si="19"/>
        <v>31</v>
      </c>
      <c r="F224" s="5">
        <f t="shared" si="17"/>
        <v>0.21463876394293749</v>
      </c>
      <c r="G224" s="4">
        <f t="shared" si="18"/>
        <v>1.2111081457690349E-6</v>
      </c>
    </row>
    <row r="225" spans="1:7">
      <c r="A225" s="1">
        <v>44014</v>
      </c>
      <c r="B225" s="2">
        <v>122.220001</v>
      </c>
      <c r="C225">
        <f t="shared" si="15"/>
        <v>-8.1832684327442056E-5</v>
      </c>
      <c r="D225">
        <f t="shared" si="16"/>
        <v>6.6965882242347804E-9</v>
      </c>
      <c r="E225">
        <f t="shared" si="19"/>
        <v>30</v>
      </c>
      <c r="F225" s="5">
        <f t="shared" si="17"/>
        <v>0.2259355409925658</v>
      </c>
      <c r="G225" s="4">
        <f t="shared" si="18"/>
        <v>1.5129972832469305E-9</v>
      </c>
    </row>
    <row r="226" spans="1:7">
      <c r="A226" s="1">
        <v>44018</v>
      </c>
      <c r="B226" s="2">
        <v>122.910004</v>
      </c>
      <c r="C226">
        <f t="shared" si="15"/>
        <v>5.6297051222905297E-3</v>
      </c>
      <c r="D226">
        <f t="shared" si="16"/>
        <v>3.1693579763944226E-5</v>
      </c>
      <c r="E226">
        <f t="shared" si="19"/>
        <v>29</v>
      </c>
      <c r="F226" s="5">
        <f t="shared" si="17"/>
        <v>0.23782688525533241</v>
      </c>
      <c r="G226" s="4">
        <f t="shared" si="18"/>
        <v>7.5375853578502887E-6</v>
      </c>
    </row>
    <row r="227" spans="1:7">
      <c r="A227" s="1">
        <v>44019</v>
      </c>
      <c r="B227" s="2">
        <v>122.010002</v>
      </c>
      <c r="C227">
        <f t="shared" si="15"/>
        <v>-7.3493877916851495E-3</v>
      </c>
      <c r="D227">
        <f t="shared" si="16"/>
        <v>5.4013500912570719E-5</v>
      </c>
      <c r="E227">
        <f t="shared" si="19"/>
        <v>28</v>
      </c>
      <c r="F227" s="5">
        <f t="shared" si="17"/>
        <v>0.2503440897424552</v>
      </c>
      <c r="G227" s="4">
        <f t="shared" si="18"/>
        <v>1.352196071976079E-5</v>
      </c>
    </row>
    <row r="228" spans="1:7">
      <c r="A228" s="1">
        <v>44020</v>
      </c>
      <c r="B228" s="2">
        <v>121.58000199999999</v>
      </c>
      <c r="C228">
        <f t="shared" si="15"/>
        <v>-3.5305262086914838E-3</v>
      </c>
      <c r="D228">
        <f t="shared" si="16"/>
        <v>1.2464615310257462E-5</v>
      </c>
      <c r="E228">
        <f t="shared" si="19"/>
        <v>27</v>
      </c>
      <c r="F228" s="5">
        <f t="shared" si="17"/>
        <v>0.26352009446574232</v>
      </c>
      <c r="G228" s="4">
        <f t="shared" si="18"/>
        <v>3.2846766040381846E-6</v>
      </c>
    </row>
    <row r="229" spans="1:7">
      <c r="A229" s="1">
        <v>44021</v>
      </c>
      <c r="B229" s="2">
        <v>120.989998</v>
      </c>
      <c r="C229">
        <f t="shared" si="15"/>
        <v>-4.8646177475556805E-3</v>
      </c>
      <c r="D229">
        <f t="shared" si="16"/>
        <v>2.3664505829833703E-5</v>
      </c>
      <c r="E229">
        <f t="shared" si="19"/>
        <v>26</v>
      </c>
      <c r="F229" s="5">
        <f t="shared" si="17"/>
        <v>0.27738957312183399</v>
      </c>
      <c r="G229" s="4">
        <f t="shared" si="18"/>
        <v>6.5642871702767229E-6</v>
      </c>
    </row>
    <row r="230" spans="1:7">
      <c r="A230" s="1">
        <v>44022</v>
      </c>
      <c r="B230" s="2">
        <v>121.300003</v>
      </c>
      <c r="C230">
        <f t="shared" si="15"/>
        <v>2.5589596589787674E-3</v>
      </c>
      <c r="D230">
        <f t="shared" si="16"/>
        <v>6.5482745362807292E-6</v>
      </c>
      <c r="E230">
        <f t="shared" si="19"/>
        <v>25</v>
      </c>
      <c r="F230" s="5">
        <f t="shared" si="17"/>
        <v>0.29198902433877266</v>
      </c>
      <c r="G230" s="4">
        <f t="shared" si="18"/>
        <v>1.912024292951039E-6</v>
      </c>
    </row>
    <row r="231" spans="1:7">
      <c r="A231" s="1">
        <v>44025</v>
      </c>
      <c r="B231" s="2">
        <v>121.16999800000001</v>
      </c>
      <c r="C231">
        <f t="shared" si="15"/>
        <v>-1.0723389443780971E-3</v>
      </c>
      <c r="D231">
        <f t="shared" si="16"/>
        <v>1.1499108116299318E-6</v>
      </c>
      <c r="E231">
        <f t="shared" si="19"/>
        <v>24</v>
      </c>
      <c r="F231" s="5">
        <f t="shared" si="17"/>
        <v>0.30735686772502385</v>
      </c>
      <c r="G231" s="4">
        <f t="shared" si="18"/>
        <v>3.5343298522571574E-7</v>
      </c>
    </row>
    <row r="232" spans="1:7">
      <c r="A232" s="1">
        <v>44026</v>
      </c>
      <c r="B232" s="2">
        <v>121.739998</v>
      </c>
      <c r="C232">
        <f t="shared" si="15"/>
        <v>4.6931048996287318E-3</v>
      </c>
      <c r="D232">
        <f t="shared" si="16"/>
        <v>2.202523359891921E-5</v>
      </c>
      <c r="E232">
        <f t="shared" si="19"/>
        <v>23</v>
      </c>
      <c r="F232" s="5">
        <f t="shared" si="17"/>
        <v>0.32353354497370929</v>
      </c>
      <c r="G232" s="4">
        <f t="shared" si="18"/>
        <v>7.1259019051323814E-6</v>
      </c>
    </row>
    <row r="233" spans="1:7">
      <c r="A233" s="1">
        <v>44027</v>
      </c>
      <c r="B233" s="2">
        <v>122.5</v>
      </c>
      <c r="C233">
        <f t="shared" si="15"/>
        <v>6.2234233474575589E-3</v>
      </c>
      <c r="D233">
        <f t="shared" si="16"/>
        <v>3.8730998161679847E-5</v>
      </c>
      <c r="E233">
        <f t="shared" si="19"/>
        <v>22</v>
      </c>
      <c r="F233" s="5">
        <f t="shared" si="17"/>
        <v>0.34056162628811509</v>
      </c>
      <c r="G233" s="4">
        <f t="shared" si="18"/>
        <v>1.3190291721703684E-5</v>
      </c>
    </row>
    <row r="234" spans="1:7">
      <c r="A234" s="1">
        <v>44028</v>
      </c>
      <c r="B234" s="2">
        <v>122.019997</v>
      </c>
      <c r="C234">
        <f t="shared" si="15"/>
        <v>-3.9260888472090211E-3</v>
      </c>
      <c r="D234">
        <f t="shared" si="16"/>
        <v>1.5414173636179062E-5</v>
      </c>
      <c r="E234">
        <f t="shared" si="19"/>
        <v>21</v>
      </c>
      <c r="F234" s="5">
        <f t="shared" si="17"/>
        <v>0.35848592240854216</v>
      </c>
      <c r="G234" s="4">
        <f t="shared" si="18"/>
        <v>5.5257642541310832E-6</v>
      </c>
    </row>
    <row r="235" spans="1:7">
      <c r="A235" s="1">
        <v>44029</v>
      </c>
      <c r="B235" s="2">
        <v>121.75</v>
      </c>
      <c r="C235">
        <f t="shared" si="15"/>
        <v>-2.2151791748734806E-3</v>
      </c>
      <c r="D235">
        <f t="shared" si="16"/>
        <v>4.9070187767931542E-6</v>
      </c>
      <c r="E235">
        <f t="shared" si="19"/>
        <v>20</v>
      </c>
      <c r="F235" s="5">
        <f t="shared" si="17"/>
        <v>0.37735360253530753</v>
      </c>
      <c r="G235" s="4">
        <f t="shared" si="18"/>
        <v>1.8516812131312949E-6</v>
      </c>
    </row>
    <row r="236" spans="1:7">
      <c r="A236" s="1">
        <v>44032</v>
      </c>
      <c r="B236" s="2">
        <v>121.410004</v>
      </c>
      <c r="C236">
        <f t="shared" si="15"/>
        <v>-2.7964814606004666E-3</v>
      </c>
      <c r="D236">
        <f t="shared" si="16"/>
        <v>7.8203085594821182E-6</v>
      </c>
      <c r="E236">
        <f t="shared" si="19"/>
        <v>19</v>
      </c>
      <c r="F236" s="5">
        <f t="shared" si="17"/>
        <v>0.39721431845821847</v>
      </c>
      <c r="G236" s="4">
        <f t="shared" si="18"/>
        <v>3.1063385345876618E-6</v>
      </c>
    </row>
    <row r="237" spans="1:7">
      <c r="A237" s="1">
        <v>44033</v>
      </c>
      <c r="B237" s="2">
        <v>122.25</v>
      </c>
      <c r="C237">
        <f t="shared" si="15"/>
        <v>6.8948478528828381E-3</v>
      </c>
      <c r="D237">
        <f t="shared" si="16"/>
        <v>4.7538926914403086E-5</v>
      </c>
      <c r="E237">
        <f t="shared" si="19"/>
        <v>18</v>
      </c>
      <c r="F237" s="5">
        <f t="shared" si="17"/>
        <v>0.41812033521917735</v>
      </c>
      <c r="G237" s="4">
        <f t="shared" si="18"/>
        <v>1.987699205741019E-5</v>
      </c>
    </row>
    <row r="238" spans="1:7">
      <c r="A238" s="1">
        <v>44034</v>
      </c>
      <c r="B238" s="2">
        <v>121.650002</v>
      </c>
      <c r="C238">
        <f t="shared" si="15"/>
        <v>-4.9200426848415944E-3</v>
      </c>
      <c r="D238">
        <f t="shared" si="16"/>
        <v>2.4206820020663285E-5</v>
      </c>
      <c r="E238">
        <f t="shared" si="19"/>
        <v>17</v>
      </c>
      <c r="F238" s="5">
        <f t="shared" si="17"/>
        <v>0.44012666865176564</v>
      </c>
      <c r="G238" s="4">
        <f t="shared" si="18"/>
        <v>1.0654067054347397E-5</v>
      </c>
    </row>
    <row r="239" spans="1:7">
      <c r="A239" s="1">
        <v>44035</v>
      </c>
      <c r="B239" s="2">
        <v>121.610001</v>
      </c>
      <c r="C239">
        <f t="shared" si="15"/>
        <v>-3.288744542236654E-4</v>
      </c>
      <c r="D239">
        <f t="shared" si="16"/>
        <v>1.0815840664091379E-7</v>
      </c>
      <c r="E239">
        <f t="shared" si="19"/>
        <v>16</v>
      </c>
      <c r="F239" s="5">
        <f t="shared" si="17"/>
        <v>0.46329123015975332</v>
      </c>
      <c r="G239" s="4">
        <f t="shared" si="18"/>
        <v>5.0108841264787781E-8</v>
      </c>
    </row>
    <row r="240" spans="1:7">
      <c r="A240" s="1">
        <v>44036</v>
      </c>
      <c r="B240" s="2">
        <v>121.410004</v>
      </c>
      <c r="C240">
        <f t="shared" si="15"/>
        <v>-1.6459307138174519E-3</v>
      </c>
      <c r="D240">
        <f t="shared" si="16"/>
        <v>2.7090879146876265E-6</v>
      </c>
      <c r="E240">
        <f t="shared" si="19"/>
        <v>15</v>
      </c>
      <c r="F240" s="5">
        <f t="shared" si="17"/>
        <v>0.48767497911552976</v>
      </c>
      <c r="G240" s="4">
        <f t="shared" si="18"/>
        <v>1.3211543922174222E-6</v>
      </c>
    </row>
    <row r="241" spans="1:7">
      <c r="A241" s="1">
        <v>44039</v>
      </c>
      <c r="B241" s="2">
        <v>125</v>
      </c>
      <c r="C241">
        <f t="shared" si="15"/>
        <v>2.9140456800202521E-2</v>
      </c>
      <c r="D241">
        <f t="shared" si="16"/>
        <v>8.4916622252446939E-4</v>
      </c>
      <c r="E241">
        <f t="shared" si="19"/>
        <v>14</v>
      </c>
      <c r="F241" s="5">
        <f t="shared" si="17"/>
        <v>0.51334208327950503</v>
      </c>
      <c r="G241" s="4">
        <f t="shared" si="18"/>
        <v>4.3591275772129884E-4</v>
      </c>
    </row>
    <row r="242" spans="1:7">
      <c r="A242" s="1">
        <v>44040</v>
      </c>
      <c r="B242" s="2">
        <v>124.949997</v>
      </c>
      <c r="C242">
        <f t="shared" si="15"/>
        <v>-4.0010403094391949E-4</v>
      </c>
      <c r="D242">
        <f t="shared" si="16"/>
        <v>1.6008323557757289E-7</v>
      </c>
      <c r="E242">
        <f t="shared" si="19"/>
        <v>13</v>
      </c>
      <c r="F242" s="5">
        <f t="shared" si="17"/>
        <v>0.54036008766263688</v>
      </c>
      <c r="G242" s="4">
        <f t="shared" si="18"/>
        <v>8.6502591210015839E-8</v>
      </c>
    </row>
    <row r="243" spans="1:7">
      <c r="A243" s="1">
        <v>44041</v>
      </c>
      <c r="B243" s="2">
        <v>124.900002</v>
      </c>
      <c r="C243">
        <f t="shared" si="15"/>
        <v>-4.0020012701512322E-4</v>
      </c>
      <c r="D243">
        <f t="shared" si="16"/>
        <v>1.6016014166292076E-7</v>
      </c>
      <c r="E243">
        <f t="shared" si="19"/>
        <v>12</v>
      </c>
      <c r="F243" s="5">
        <f t="shared" si="17"/>
        <v>0.56880009227645989</v>
      </c>
      <c r="G243" s="4">
        <f t="shared" si="18"/>
        <v>9.1099103356880223E-8</v>
      </c>
    </row>
    <row r="244" spans="1:7">
      <c r="A244" s="1">
        <v>44042</v>
      </c>
      <c r="B244" s="2">
        <v>124.650002</v>
      </c>
      <c r="C244">
        <f t="shared" si="15"/>
        <v>-2.003607129849528E-3</v>
      </c>
      <c r="D244">
        <f t="shared" si="16"/>
        <v>4.0144415307838635E-6</v>
      </c>
      <c r="E244">
        <f t="shared" si="19"/>
        <v>11</v>
      </c>
      <c r="F244" s="5">
        <f t="shared" si="17"/>
        <v>0.5987369392383789</v>
      </c>
      <c r="G244" s="4">
        <f t="shared" si="18"/>
        <v>2.403594434892963E-6</v>
      </c>
    </row>
    <row r="245" spans="1:7">
      <c r="A245" s="1">
        <v>44043</v>
      </c>
      <c r="B245" s="2">
        <v>125.360001</v>
      </c>
      <c r="C245">
        <f t="shared" si="15"/>
        <v>5.6797800102988804E-3</v>
      </c>
      <c r="D245">
        <f t="shared" si="16"/>
        <v>3.2259900965390751E-5</v>
      </c>
      <c r="E245">
        <f t="shared" si="19"/>
        <v>10</v>
      </c>
      <c r="F245" s="5">
        <f t="shared" si="17"/>
        <v>0.6302494097246093</v>
      </c>
      <c r="G245" s="4">
        <f t="shared" si="18"/>
        <v>2.0331783541211875E-5</v>
      </c>
    </row>
    <row r="246" spans="1:7">
      <c r="A246" s="1">
        <v>44046</v>
      </c>
      <c r="B246" s="2">
        <v>125.470001</v>
      </c>
      <c r="C246">
        <f t="shared" si="15"/>
        <v>8.7708811684946146E-4</v>
      </c>
      <c r="D246">
        <f t="shared" si="16"/>
        <v>7.6928356471853453E-7</v>
      </c>
      <c r="E246">
        <f t="shared" si="19"/>
        <v>9</v>
      </c>
      <c r="F246" s="5">
        <f t="shared" si="17"/>
        <v>0.66342043128906247</v>
      </c>
      <c r="G246" s="4">
        <f t="shared" si="18"/>
        <v>5.1035843428915758E-7</v>
      </c>
    </row>
    <row r="247" spans="1:7">
      <c r="A247" s="1">
        <v>44047</v>
      </c>
      <c r="B247" s="2">
        <v>125.519997</v>
      </c>
      <c r="C247">
        <f t="shared" si="15"/>
        <v>3.9839038256221101E-4</v>
      </c>
      <c r="D247">
        <f t="shared" si="16"/>
        <v>1.5871489691806483E-7</v>
      </c>
      <c r="E247">
        <f t="shared" si="19"/>
        <v>8</v>
      </c>
      <c r="F247" s="5">
        <f t="shared" si="17"/>
        <v>0.69833729609374995</v>
      </c>
      <c r="G247" s="4">
        <f t="shared" si="18"/>
        <v>1.1083653196355965E-7</v>
      </c>
    </row>
    <row r="248" spans="1:7">
      <c r="A248" s="1">
        <v>44048</v>
      </c>
      <c r="B248" s="2">
        <v>125.209999</v>
      </c>
      <c r="C248">
        <f t="shared" si="15"/>
        <v>-2.472764829929518E-3</v>
      </c>
      <c r="D248">
        <f t="shared" si="16"/>
        <v>6.1145659041363586E-6</v>
      </c>
      <c r="E248">
        <f t="shared" si="19"/>
        <v>7</v>
      </c>
      <c r="F248" s="5">
        <f t="shared" si="17"/>
        <v>0.73509189062499991</v>
      </c>
      <c r="G248" s="4">
        <f t="shared" si="18"/>
        <v>4.4947678108227575E-6</v>
      </c>
    </row>
    <row r="249" spans="1:7">
      <c r="A249" s="1">
        <v>44049</v>
      </c>
      <c r="B249" s="2">
        <v>125.029999</v>
      </c>
      <c r="C249">
        <f t="shared" si="15"/>
        <v>-1.4386191854459157E-3</v>
      </c>
      <c r="D249">
        <f t="shared" si="16"/>
        <v>2.06962516073307E-6</v>
      </c>
      <c r="E249">
        <f t="shared" si="19"/>
        <v>6</v>
      </c>
      <c r="F249" s="5">
        <f t="shared" si="17"/>
        <v>0.77378093749999999</v>
      </c>
      <c r="G249" s="4">
        <f t="shared" si="18"/>
        <v>1.6014364971456231E-6</v>
      </c>
    </row>
    <row r="250" spans="1:7">
      <c r="A250" s="1">
        <v>44050</v>
      </c>
      <c r="B250" s="2">
        <v>124.82</v>
      </c>
      <c r="C250">
        <f t="shared" si="15"/>
        <v>-1.6810010029309156E-3</v>
      </c>
      <c r="D250">
        <f t="shared" si="16"/>
        <v>2.8257643718547441E-6</v>
      </c>
      <c r="E250">
        <f t="shared" si="19"/>
        <v>5</v>
      </c>
      <c r="F250" s="5">
        <f t="shared" si="17"/>
        <v>0.81450624999999999</v>
      </c>
      <c r="G250" s="4">
        <f t="shared" si="18"/>
        <v>2.3016027419030131E-6</v>
      </c>
    </row>
    <row r="251" spans="1:7">
      <c r="A251" s="1">
        <v>44053</v>
      </c>
      <c r="B251" s="2">
        <v>125.18</v>
      </c>
      <c r="C251">
        <f t="shared" si="15"/>
        <v>2.8800019906585479E-3</v>
      </c>
      <c r="D251">
        <f t="shared" si="16"/>
        <v>8.2944114661971982E-6</v>
      </c>
      <c r="E251">
        <f t="shared" si="19"/>
        <v>4</v>
      </c>
      <c r="F251" s="5">
        <f t="shared" si="17"/>
        <v>0.85737499999999989</v>
      </c>
      <c r="G251" s="4">
        <f t="shared" si="18"/>
        <v>7.1114210308308221E-6</v>
      </c>
    </row>
    <row r="252" spans="1:7">
      <c r="A252" s="1">
        <v>44054</v>
      </c>
      <c r="B252" s="2">
        <v>124.980003</v>
      </c>
      <c r="C252">
        <f t="shared" si="15"/>
        <v>-1.5989529917795136E-3</v>
      </c>
      <c r="D252">
        <f t="shared" si="16"/>
        <v>2.5566506699206572E-6</v>
      </c>
      <c r="E252">
        <f t="shared" si="19"/>
        <v>3</v>
      </c>
      <c r="F252" s="5">
        <f t="shared" si="17"/>
        <v>0.90249999999999997</v>
      </c>
      <c r="G252" s="4">
        <f t="shared" si="18"/>
        <v>2.3073772296033928E-6</v>
      </c>
    </row>
    <row r="253" spans="1:7">
      <c r="A253" s="1">
        <v>44055</v>
      </c>
      <c r="B253" s="2">
        <v>125</v>
      </c>
      <c r="C253">
        <f t="shared" si="15"/>
        <v>1.599887975251649E-4</v>
      </c>
      <c r="D253">
        <f t="shared" si="16"/>
        <v>2.559641533354821E-8</v>
      </c>
      <c r="E253">
        <f t="shared" si="19"/>
        <v>2</v>
      </c>
      <c r="F253" s="5">
        <f t="shared" si="17"/>
        <v>0.95</v>
      </c>
      <c r="G253" s="4">
        <f t="shared" si="18"/>
        <v>2.4316594566870799E-8</v>
      </c>
    </row>
    <row r="254" spans="1:7">
      <c r="A254" s="1">
        <v>44056</v>
      </c>
      <c r="B254" s="2">
        <v>124.800003</v>
      </c>
      <c r="C254">
        <f t="shared" si="15"/>
        <v>-1.601257328512531E-3</v>
      </c>
      <c r="D254">
        <f t="shared" si="16"/>
        <v>2.5640250321150877E-6</v>
      </c>
      <c r="E254">
        <f t="shared" si="19"/>
        <v>1</v>
      </c>
      <c r="F254" s="5">
        <f t="shared" si="17"/>
        <v>1</v>
      </c>
      <c r="G254" s="4">
        <f t="shared" si="18"/>
        <v>2.5640250321150877E-6</v>
      </c>
    </row>
    <row r="255" spans="1:7">
      <c r="G255" s="6">
        <f>+SUM(G3:G254)</f>
        <v>2.0676296482078161E-3</v>
      </c>
    </row>
    <row r="256" spans="1:7">
      <c r="G256" s="6">
        <f>+G255*(1-J5)</f>
        <v>1.033814824103909E-4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TIF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2020-08-14T12:15:50Z</dcterms:created>
  <dcterms:modified xsi:type="dcterms:W3CDTF">2020-08-14T12:59:48Z</dcterms:modified>
</cp:coreProperties>
</file>