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98c366a2ced97a38/Documents/My first Data Analist Portfolio/Proyecto Excel eCommerce Analysis/"/>
    </mc:Choice>
  </mc:AlternateContent>
  <xr:revisionPtr revIDLastSave="524" documentId="8_{92C36C99-E3CA-474E-A890-8D1B0092EBC2}" xr6:coauthVersionLast="47" xr6:coauthVersionMax="47" xr10:uidLastSave="{5EAEC14D-9446-4C98-97D3-A3B1189C3D27}"/>
  <bookViews>
    <workbookView xWindow="-110" yWindow="-110" windowWidth="19420" windowHeight="10300" activeTab="1" xr2:uid="{1B4EB6DA-E930-4C57-B6D2-A93C02F2EE2A}"/>
  </bookViews>
  <sheets>
    <sheet name="Pre-Analisis" sheetId="3" r:id="rId1"/>
    <sheet name="Dashboard" sheetId="1" r:id="rId2"/>
  </sheets>
  <definedNames>
    <definedName name="Slicer_Country">#N/A</definedName>
    <definedName name="Slicer_InvoiceDate__Month">#N/A</definedName>
    <definedName name="Slicer_InvoiceDate__Year">#N/A</definedName>
  </definedNames>
  <calcPr calcId="191029"/>
  <pivotCaches>
    <pivotCache cacheId="2" r:id="rId3"/>
    <pivotCache cacheId="3" r:id="rId4"/>
    <pivotCache cacheId="127" r:id="rId5"/>
    <pivotCache cacheId="151" r:id="rId6"/>
  </pivotCaches>
  <extLst>
    <ext xmlns:x14="http://schemas.microsoft.com/office/spreadsheetml/2009/9/main" uri="{876F7934-8845-4945-9796-88D515C7AA90}">
      <x14:pivotCaches>
        <pivotCache cacheId="31"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1afba121-4afb-45a9-9f36-14c9e28ec59f" name="data" connection="Query - data"/>
        </x15:modelTables>
        <x15:extLst>
          <ext xmlns:x16="http://schemas.microsoft.com/office/spreadsheetml/2014/11/main" uri="{9835A34E-60A6-4A7C-AAB8-D5F71C897F49}">
            <x16:modelTimeGroupings>
              <x16:modelTimeGrouping tableName="data" columnName="InvoiceDate" columnId="InvoiceDate">
                <x16:calculatedTimeColumn columnName="InvoiceDate (Year)" columnId="InvoiceDate (Year)" contentType="years" isSelected="1"/>
                <x16:calculatedTimeColumn columnName="InvoiceDate (Quarter)" columnId="InvoiceDate (Quarter)" contentType="quarters" isSelected="1"/>
                <x16:calculatedTimeColumn columnName="InvoiceDate (Month Index)" columnId="InvoiceDate (Month Index)" contentType="monthsindex" isSelected="1"/>
                <x16:calculatedTimeColumn columnName="InvoiceDate (Month)" columnId="Invoic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6" i="3" l="1"/>
  <c r="C46" i="3"/>
  <c r="B46" i="3"/>
  <c r="A4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10E1B-D84D-40AA-A7FB-A6F82ED883D8}" name="Query - data" description="Connection to the 'data' query in the workbook." type="100" refreshedVersion="8" minRefreshableVersion="5">
    <extLst>
      <ext xmlns:x15="http://schemas.microsoft.com/office/spreadsheetml/2010/11/main" uri="{DE250136-89BD-433C-8126-D09CA5730AF9}">
        <x15:connection id="0e325176-d472-4883-a678-30010a8f0460"/>
      </ext>
    </extLst>
  </connection>
  <connection id="2" xr16:uid="{F7E73E08-A6B8-4922-8EEB-87A101D4A92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<sst xmlns="http://schemas.openxmlformats.org/spreadsheetml/2006/main" count="59" uniqueCount="51">
  <si>
    <t>Total_Incomes</t>
  </si>
  <si>
    <t>Total_only_sales</t>
  </si>
  <si>
    <t>Returns_Amount</t>
  </si>
  <si>
    <t>Return_Rate</t>
  </si>
  <si>
    <t>Unique_Customers</t>
  </si>
  <si>
    <t>Row Labels</t>
  </si>
  <si>
    <t>Australia</t>
  </si>
  <si>
    <t>Belgium</t>
  </si>
  <si>
    <t>EIRE</t>
  </si>
  <si>
    <t>France</t>
  </si>
  <si>
    <t>Germany</t>
  </si>
  <si>
    <t>Japan</t>
  </si>
  <si>
    <t>Netherlands</t>
  </si>
  <si>
    <t>Spain</t>
  </si>
  <si>
    <t>Sweden</t>
  </si>
  <si>
    <t>Switzerland</t>
  </si>
  <si>
    <t>Grand Total</t>
  </si>
  <si>
    <t>3 WICK CHRISTMAS BRIAR CANDLE</t>
  </si>
  <si>
    <t>BLACK CHERRY LIGHTS</t>
  </si>
  <si>
    <t>BLACK DIAMANTE EXPANDABLE RING</t>
  </si>
  <si>
    <t>BLACK PHOTO ALBUM</t>
  </si>
  <si>
    <t>BLUE CHARLIE+LOLA PERSONAL DOORSIGN</t>
  </si>
  <si>
    <t>BLUE PADDED SOFT MOBILE</t>
  </si>
  <si>
    <t>BLUE TILED TRAY</t>
  </si>
  <si>
    <t>FLOWERS CHANDELIER T-LIGHT HOLDER</t>
  </si>
  <si>
    <t>GLASS CAKE COVER AND PLATE</t>
  </si>
  <si>
    <t>GOLDIE LOOKING MIRROR</t>
  </si>
  <si>
    <t>HANGING RIDGE GLASS T-LIGHT HOLDER</t>
  </si>
  <si>
    <t>MEDIUM CERAMIC TOP STORAGE JAR</t>
  </si>
  <si>
    <t>PANTRY CHOPPING BOARD</t>
  </si>
  <si>
    <t>PAPER CRAFT , LITTLE BIRDIE</t>
  </si>
  <si>
    <t>PINK CHERRY LIGHTS</t>
  </si>
  <si>
    <t>PINK SMALL GLASS CAKE STAND</t>
  </si>
  <si>
    <t>ROBIN CHRISTMAS CARD</t>
  </si>
  <si>
    <t>SET OF 3 BABUSHKA STACKING TINS</t>
  </si>
  <si>
    <t>WHITE BEADED GARLAND STRING 20LIGHT</t>
  </si>
  <si>
    <t>WOODEN BOX ADVENT CALENDAR</t>
  </si>
  <si>
    <t>2010</t>
  </si>
  <si>
    <t>Dec</t>
  </si>
  <si>
    <t>2011</t>
  </si>
  <si>
    <t>Jan</t>
  </si>
  <si>
    <t>Feb</t>
  </si>
  <si>
    <t>Mar</t>
  </si>
  <si>
    <t>Apr</t>
  </si>
  <si>
    <t>May</t>
  </si>
  <si>
    <t>Jun</t>
  </si>
  <si>
    <t>Jul</t>
  </si>
  <si>
    <t>Aug</t>
  </si>
  <si>
    <t>Sep</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</si>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</sst>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0"/>
    <numFmt numFmtId="165" formatCode="0.00%;\-0.00%;0.00%"/>
    <numFmt numFmtId="166" formatCode="_(&quot;$&quot;* #,##0_);_(&quot;$&quot;* \(#,##0\);_(&quot;$&quot;* &quot;-&quot;??_);_(@_)"/>
    <numFmt numFmtId="167" formatCode="_(* #,##0_);_(* \(#,##0\);_(*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8F9FA"/>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6" fontId="0" fillId="0" borderId="0" xfId="2" applyNumberFormat="1" applyFont="1"/>
    <xf numFmtId="10" fontId="0" fillId="0" borderId="0" xfId="3" applyNumberFormat="1" applyFont="1"/>
    <xf numFmtId="167" fontId="0" fillId="0" borderId="0" xfId="1" applyNumberFormat="1" applyFont="1"/>
    <xf numFmtId="0" fontId="0" fillId="0" borderId="0" xfId="0" applyNumberForma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1A365D"/>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[Project.xlsx]Pre-Analisis!PivotTable4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a:t>
            </a:r>
            <a:r>
              <a:rPr lang="en-US" baseline="0"/>
              <a:t> de devolución por 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'Pre-Analisis'!$G$24</c:f>
              <c:strCache>
                <c:ptCount val="1"/>
                <c:pt idx="0">
                  <c:v>Total</c:v>
                </c:pt>
              </c:strCache>
            </c:strRef>
          </c:tx>
          <c:spPr>
            <a:solidFill>
              <a:schemeClr val="accent1"/>
            </a:solidFill>
            <a:ln>
              <a:noFill/>
            </a:ln>
            <a:effectLst/>
          </c:spPr>
          <c:invertIfNegative val="0"/>
          <c:cat>
            <c:multiLvlStrRef>
              <c:f>'Pre-Analisis'!$F$25:$F$40</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2010</c:v>
                  </c:pt>
                  <c:pt idx="1">
                    <c:v>2011</c:v>
                  </c:pt>
                </c:lvl>
              </c:multiLvlStrCache>
            </c:multiLvlStrRef>
          </c:cat>
          <c:val>
            <c:numRef>
              <c:f>'Pre-Analisis'!$G$25:$G$40</c:f>
              <c:numCache>
                <c:formatCode>0.00%;\-0.00%;0.00%</c:formatCode>
                <c:ptCount val="13"/>
                <c:pt idx="0">
                  <c:v>2.2706620621560893E-2</c:v>
                </c:pt>
                <c:pt idx="1">
                  <c:v>0.13724019570388818</c:v>
                </c:pt>
                <c:pt idx="2">
                  <c:v>1.64980684023853E-2</c:v>
                </c:pt>
                <c:pt idx="3">
                  <c:v>1.5489487655888564E-2</c:v>
                </c:pt>
                <c:pt idx="4">
                  <c:v>6.4793936560930632E-2</c:v>
                </c:pt>
                <c:pt idx="5">
                  <c:v>1.2101782641632745E-2</c:v>
                </c:pt>
                <c:pt idx="6">
                  <c:v>1.869277983535839E-2</c:v>
                </c:pt>
                <c:pt idx="7">
                  <c:v>1.6640582857980965E-2</c:v>
                </c:pt>
                <c:pt idx="8">
                  <c:v>3.2188171647864708E-2</c:v>
                </c:pt>
                <c:pt idx="9">
                  <c:v>1.7701111846430129E-2</c:v>
                </c:pt>
                <c:pt idx="10">
                  <c:v>4.18909572687228E-2</c:v>
                </c:pt>
                <c:pt idx="11">
                  <c:v>1.9544695065030378E-2</c:v>
                </c:pt>
                <c:pt idx="12">
                  <c:v>0.28530151127300296</c:v>
                </c:pt>
              </c:numCache>
            </c:numRef>
          </c:val>
          <c:extLst>
            <c:ext xmlns:c16="http://schemas.microsoft.com/office/drawing/2014/chart" uri="{C3380CC4-5D6E-409C-BE32-E72D297353CC}">
              <c16:uniqueId val="{00000000-1A26-44D2-9AB5-2C2B4F959E7C}"/>
            </c:ext>
          </c:extLst>
        </c:ser>
        <c:dLbls>
          <c:showLegendKey val="0"/>
          <c:showVal val="0"/>
          <c:showCatName val="0"/>
          <c:showSerName val="0"/>
          <c:showPercent val="0"/>
          <c:showBubbleSize val="0"/>
        </c:dLbls>
        <c:gapWidth val="150"/>
        <c:axId val="1854360432"/>
        <c:axId val="1854480912"/>
      </c:barChart>
      <c:valAx>
        <c:axId val="1854480912"/>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60432"/>
        <c:crosses val="max"/>
        <c:crossBetween val="between"/>
      </c:valAx>
      <c:catAx>
        <c:axId val="185436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48091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[Project.xlsx]Pre-Analisis!PivotTable2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1246719160104"/>
          <c:y val="1.2148786871356197E-2"/>
          <c:w val="0.731981047853142"/>
          <c:h val="0.95243886060495475"/>
        </c:manualLayout>
      </c:layout>
      <c:barChart>
        <c:barDir val="bar"/>
        <c:grouping val="clustered"/>
        <c:varyColors val="0"/>
        <c:ser>
          <c:idx val="0"/>
          <c:order val="0"/>
          <c:tx>
            <c:strRef>
              <c:f>'Pre-Analisis'!$B$1</c:f>
              <c:strCache>
                <c:ptCount val="1"/>
                <c:pt idx="0">
                  <c:v>Total</c:v>
                </c:pt>
              </c:strCache>
            </c:strRef>
          </c:tx>
          <c:spPr>
            <a:solidFill>
              <a:schemeClr val="accent1"/>
            </a:solidFill>
            <a:ln>
              <a:noFill/>
            </a:ln>
            <a:effectLst/>
          </c:spPr>
          <c:invertIfNegative val="0"/>
          <c:cat>
            <c:strRef>
              <c:f>'Pre-Analisis'!$A$2:$A$12</c:f>
              <c:strCache>
                <c:ptCount val="10"/>
                <c:pt idx="0">
                  <c:v>Belgium</c:v>
                </c:pt>
                <c:pt idx="1">
                  <c:v>Sweden</c:v>
                </c:pt>
                <c:pt idx="2">
                  <c:v>Japan</c:v>
                </c:pt>
                <c:pt idx="3">
                  <c:v>Spain</c:v>
                </c:pt>
                <c:pt idx="4">
                  <c:v>Switzerland</c:v>
                </c:pt>
                <c:pt idx="5">
                  <c:v>Australia</c:v>
                </c:pt>
                <c:pt idx="6">
                  <c:v>France</c:v>
                </c:pt>
                <c:pt idx="7">
                  <c:v>Germany</c:v>
                </c:pt>
                <c:pt idx="8">
                  <c:v>EIRE</c:v>
                </c:pt>
                <c:pt idx="9">
                  <c:v>Netherlands</c:v>
                </c:pt>
              </c:strCache>
            </c:strRef>
          </c:cat>
          <c:val>
            <c:numRef>
              <c:f>'Pre-Analisis'!$B$2:$B$12</c:f>
              <c:numCache>
                <c:formatCode>\$#,##0;\(\$#,##0\);\$#,##0</c:formatCode>
                <c:ptCount val="10"/>
                <c:pt idx="0">
                  <c:v>36748.360000000117</c:v>
                </c:pt>
                <c:pt idx="1">
                  <c:v>36763.570000000036</c:v>
                </c:pt>
                <c:pt idx="2">
                  <c:v>37231.870000000017</c:v>
                </c:pt>
                <c:pt idx="3">
                  <c:v>51584.059999999976</c:v>
                </c:pt>
                <c:pt idx="4">
                  <c:v>52728.989999999969</c:v>
                </c:pt>
                <c:pt idx="5">
                  <c:v>137901.30999999997</c:v>
                </c:pt>
                <c:pt idx="6">
                  <c:v>183861.34000000017</c:v>
                </c:pt>
                <c:pt idx="7">
                  <c:v>204553.20000000091</c:v>
                </c:pt>
                <c:pt idx="8">
                  <c:v>275492.0299999998</c:v>
                </c:pt>
                <c:pt idx="9">
                  <c:v>281928.93999999959</c:v>
                </c:pt>
              </c:numCache>
            </c:numRef>
          </c:val>
          <c:extLst>
            <c:ext xmlns:c16="http://schemas.microsoft.com/office/drawing/2014/chart" uri="{C3380CC4-5D6E-409C-BE32-E72D297353CC}">
              <c16:uniqueId val="{00000000-6438-4B4B-B5B1-78AC1FECB6E6}"/>
            </c:ext>
          </c:extLst>
        </c:ser>
        <c:dLbls>
          <c:showLegendKey val="0"/>
          <c:showVal val="0"/>
          <c:showCatName val="0"/>
          <c:showSerName val="0"/>
          <c:showPercent val="0"/>
          <c:showBubbleSize val="0"/>
        </c:dLbls>
        <c:gapWidth val="182"/>
        <c:axId val="1935607776"/>
        <c:axId val="1935608256"/>
      </c:barChart>
      <c:catAx>
        <c:axId val="193560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08256"/>
        <c:crosses val="autoZero"/>
        <c:auto val="1"/>
        <c:lblAlgn val="ctr"/>
        <c:lblOffset val="100"/>
        <c:noMultiLvlLbl val="0"/>
      </c:catAx>
      <c:valAx>
        <c:axId val="19356082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0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60325</xdr:colOff>
      <xdr:row>0</xdr:row>
      <xdr:rowOff>63528</xdr:rowOff>
    </xdr:from>
    <xdr:to>
      <xdr:col>19</xdr:col>
      <xdr:colOff>557894</xdr:colOff>
      <xdr:row>3</xdr:row>
      <xdr:rowOff>152400</xdr:rowOff>
    </xdr:to>
    <xdr:grpSp>
      <xdr:nvGrpSpPr>
        <xdr:cNvPr id="4" name="Group 3">
          <a:extLst>
            <a:ext uri="{FF2B5EF4-FFF2-40B4-BE49-F238E27FC236}">
              <a16:creationId xmlns:a16="http://schemas.microsoft.com/office/drawing/2014/main" id="{3DA3F4F0-512B-6A8D-808F-CA3987E3AB09}"/>
            </a:ext>
          </a:extLst>
        </xdr:cNvPr>
        <xdr:cNvGrpSpPr/>
      </xdr:nvGrpSpPr>
      <xdr:grpSpPr>
        <a:xfrm>
          <a:off x="60325" y="63528"/>
          <a:ext cx="12005723" cy="645718"/>
          <a:chOff x="92075" y="63528"/>
          <a:chExt cx="5888135" cy="633158"/>
        </a:xfrm>
      </xdr:grpSpPr>
      <xdr:sp macro="" textlink="">
        <xdr:nvSpPr>
          <xdr:cNvPr id="2" name="Rectangle: Rounded Corners 1">
            <a:extLst>
              <a:ext uri="{FF2B5EF4-FFF2-40B4-BE49-F238E27FC236}">
                <a16:creationId xmlns:a16="http://schemas.microsoft.com/office/drawing/2014/main" id="{7D5D5BF9-C9F1-E873-CBA1-14403357104A}"/>
              </a:ext>
            </a:extLst>
          </xdr:cNvPr>
          <xdr:cNvSpPr/>
        </xdr:nvSpPr>
        <xdr:spPr>
          <a:xfrm>
            <a:off x="92075" y="63528"/>
            <a:ext cx="5888135" cy="633158"/>
          </a:xfrm>
          <a:prstGeom prst="roundRect">
            <a:avLst/>
          </a:prstGeom>
          <a:solidFill>
            <a:srgbClr val="1A365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3" name="TextBox 2">
            <a:extLst>
              <a:ext uri="{FF2B5EF4-FFF2-40B4-BE49-F238E27FC236}">
                <a16:creationId xmlns:a16="http://schemas.microsoft.com/office/drawing/2014/main" id="{276D8C0D-898D-9EF4-19AC-F474C90FDD3E}"/>
              </a:ext>
            </a:extLst>
          </xdr:cNvPr>
          <xdr:cNvSpPr txBox="1"/>
        </xdr:nvSpPr>
        <xdr:spPr>
          <a:xfrm>
            <a:off x="92075" y="63528"/>
            <a:ext cx="5888135" cy="604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Segoe UI" panose="020B0502040204020203" pitchFamily="34" charset="0"/>
                <a:cs typeface="Segoe UI" panose="020B0502040204020203" pitchFamily="34" charset="0"/>
              </a:rPr>
              <a:t>E-Commerce Performance &amp; Returns Analytics</a:t>
            </a:r>
          </a:p>
          <a:p>
            <a:pPr algn="ctr"/>
            <a:r>
              <a:rPr lang="en-US" sz="1050">
                <a:solidFill>
                  <a:schemeClr val="bg1"/>
                </a:solidFill>
                <a:latin typeface="Segoe UI" panose="020B0502040204020203" pitchFamily="34" charset="0"/>
                <a:cs typeface="Segoe UI" panose="020B0502040204020203" pitchFamily="34" charset="0"/>
              </a:rPr>
              <a:t>Periodo: 2010 - 2011 | Análisis transaccional y optimización operativa</a:t>
            </a:r>
            <a:endParaRPr lang="en-US" sz="105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0</xdr:col>
      <xdr:colOff>96415</xdr:colOff>
      <xdr:row>4</xdr:row>
      <xdr:rowOff>70922</xdr:rowOff>
    </xdr:from>
    <xdr:to>
      <xdr:col>9</xdr:col>
      <xdr:colOff>535954</xdr:colOff>
      <xdr:row>11</xdr:row>
      <xdr:rowOff>18985</xdr:rowOff>
    </xdr:to>
    <xdr:grpSp>
      <xdr:nvGrpSpPr>
        <xdr:cNvPr id="29" name="Group 28">
          <a:extLst>
            <a:ext uri="{FF2B5EF4-FFF2-40B4-BE49-F238E27FC236}">
              <a16:creationId xmlns:a16="http://schemas.microsoft.com/office/drawing/2014/main" id="{B7AB75D1-40F7-5DCE-C8D2-DBCFFB12397E}"/>
            </a:ext>
          </a:extLst>
        </xdr:cNvPr>
        <xdr:cNvGrpSpPr/>
      </xdr:nvGrpSpPr>
      <xdr:grpSpPr>
        <a:xfrm>
          <a:off x="96415" y="813384"/>
          <a:ext cx="5890770" cy="1247370"/>
          <a:chOff x="153145" y="793235"/>
          <a:chExt cx="5940227" cy="1226001"/>
        </a:xfrm>
      </xdr:grpSpPr>
      <xdr:grpSp>
        <xdr:nvGrpSpPr>
          <xdr:cNvPr id="12" name="Group 11">
            <a:extLst>
              <a:ext uri="{FF2B5EF4-FFF2-40B4-BE49-F238E27FC236}">
                <a16:creationId xmlns:a16="http://schemas.microsoft.com/office/drawing/2014/main" id="{244AA66E-2189-36AB-66F1-AEF787E41AD6}"/>
              </a:ext>
            </a:extLst>
          </xdr:cNvPr>
          <xdr:cNvGrpSpPr/>
        </xdr:nvGrpSpPr>
        <xdr:grpSpPr>
          <a:xfrm>
            <a:off x="153145" y="793235"/>
            <a:ext cx="2921760" cy="551313"/>
            <a:chOff x="92075" y="782218"/>
            <a:chExt cx="1440506" cy="547911"/>
          </a:xfrm>
        </xdr:grpSpPr>
        <xdr:sp macro="" textlink="">
          <xdr:nvSpPr>
            <xdr:cNvPr id="8" name="Rectangle: Rounded Corners 7">
              <a:extLst>
                <a:ext uri="{FF2B5EF4-FFF2-40B4-BE49-F238E27FC236}">
                  <a16:creationId xmlns:a16="http://schemas.microsoft.com/office/drawing/2014/main" id="{C7BC03F5-658B-44F2-B9C8-AA3F0B359C66}"/>
                </a:ext>
              </a:extLst>
            </xdr:cNvPr>
            <xdr:cNvSpPr/>
          </xdr:nvSpPr>
          <xdr:spPr>
            <a:xfrm>
              <a:off x="92075" y="782218"/>
              <a:ext cx="1440506" cy="547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chemeClr val="bg1">
                      <a:lumMod val="65000"/>
                    </a:schemeClr>
                  </a:solidFill>
                </a:rPr>
                <a:t>VENTAS PURAS (BRUTAS)</a:t>
              </a:r>
            </a:p>
          </xdr:txBody>
        </xdr:sp>
        <xdr:sp macro="" textlink="'Pre-Analisis'!A46">
          <xdr:nvSpPr>
            <xdr:cNvPr id="9" name="TextBox 8">
              <a:extLst>
                <a:ext uri="{FF2B5EF4-FFF2-40B4-BE49-F238E27FC236}">
                  <a16:creationId xmlns:a16="http://schemas.microsoft.com/office/drawing/2014/main" id="{FB5734E5-47F4-F1BC-C6A1-B647078A889C}"/>
                </a:ext>
              </a:extLst>
            </xdr:cNvPr>
            <xdr:cNvSpPr txBox="1"/>
          </xdr:nvSpPr>
          <xdr:spPr>
            <a:xfrm>
              <a:off x="198366" y="1029422"/>
              <a:ext cx="1227925" cy="251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EF08FD4-DC28-424E-9C56-089F7F9C8F54}" type="TxLink">
                <a:rPr lang="en-US" sz="1800" b="1" i="0" u="none" strike="noStrike">
                  <a:solidFill>
                    <a:srgbClr val="1A365D"/>
                  </a:solidFill>
                  <a:latin typeface="Aptos Narrow"/>
                </a:rPr>
                <a:pPr algn="ctr"/>
                <a:t> $1,298,794 </a:t>
              </a:fld>
              <a:endParaRPr lang="en-US" sz="1800" b="1">
                <a:solidFill>
                  <a:srgbClr val="1A365D"/>
                </a:solidFill>
              </a:endParaRPr>
            </a:p>
          </xdr:txBody>
        </xdr:sp>
      </xdr:grpSp>
      <xdr:grpSp>
        <xdr:nvGrpSpPr>
          <xdr:cNvPr id="11" name="Group 10">
            <a:extLst>
              <a:ext uri="{FF2B5EF4-FFF2-40B4-BE49-F238E27FC236}">
                <a16:creationId xmlns:a16="http://schemas.microsoft.com/office/drawing/2014/main" id="{B34C5F95-F9B2-0739-CE50-6808E2E34CAF}"/>
              </a:ext>
            </a:extLst>
          </xdr:cNvPr>
          <xdr:cNvGrpSpPr/>
        </xdr:nvGrpSpPr>
        <xdr:grpSpPr>
          <a:xfrm>
            <a:off x="3172323" y="793235"/>
            <a:ext cx="2920523" cy="551313"/>
            <a:chOff x="1611992" y="782218"/>
            <a:chExt cx="1439896" cy="547911"/>
          </a:xfrm>
        </xdr:grpSpPr>
        <xdr:sp macro="" textlink="">
          <xdr:nvSpPr>
            <xdr:cNvPr id="15" name="Rectangle: Rounded Corners 14">
              <a:extLst>
                <a:ext uri="{FF2B5EF4-FFF2-40B4-BE49-F238E27FC236}">
                  <a16:creationId xmlns:a16="http://schemas.microsoft.com/office/drawing/2014/main" id="{6BB41C8F-34DA-D847-B9E6-9BC34AA78964}"/>
                </a:ext>
              </a:extLst>
            </xdr:cNvPr>
            <xdr:cNvSpPr/>
          </xdr:nvSpPr>
          <xdr:spPr>
            <a:xfrm>
              <a:off x="1611992" y="782218"/>
              <a:ext cx="1439896" cy="547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chemeClr val="bg1">
                      <a:lumMod val="65000"/>
                    </a:schemeClr>
                  </a:solidFill>
                </a:rPr>
                <a:t>MONTO</a:t>
              </a:r>
              <a:r>
                <a:rPr lang="en-US" sz="900" baseline="0">
                  <a:solidFill>
                    <a:schemeClr val="bg1">
                      <a:lumMod val="65000"/>
                    </a:schemeClr>
                  </a:solidFill>
                </a:rPr>
                <a:t> DEVOLUCIONES</a:t>
              </a:r>
              <a:endParaRPr lang="en-US" sz="900">
                <a:solidFill>
                  <a:schemeClr val="bg1">
                    <a:lumMod val="65000"/>
                  </a:schemeClr>
                </a:solidFill>
              </a:endParaRPr>
            </a:p>
          </xdr:txBody>
        </xdr:sp>
        <xdr:sp macro="" textlink="'Pre-Analisis'!B46">
          <xdr:nvSpPr>
            <xdr:cNvPr id="16" name="TextBox 15">
              <a:extLst>
                <a:ext uri="{FF2B5EF4-FFF2-40B4-BE49-F238E27FC236}">
                  <a16:creationId xmlns:a16="http://schemas.microsoft.com/office/drawing/2014/main" id="{3E49AB12-B692-A082-4DAB-DD8050CEDF8B}"/>
                </a:ext>
              </a:extLst>
            </xdr:cNvPr>
            <xdr:cNvSpPr txBox="1"/>
          </xdr:nvSpPr>
          <xdr:spPr>
            <a:xfrm>
              <a:off x="1717978" y="1029422"/>
              <a:ext cx="1227925" cy="251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F3FF935-C6D4-4D45-BD0D-A1E678568437}" type="TxLink">
                <a:rPr lang="en-US" sz="1800" b="1" i="0" u="none" strike="noStrike">
                  <a:solidFill>
                    <a:srgbClr val="1A365D"/>
                  </a:solidFill>
                  <a:latin typeface="Aptos Narrow"/>
                </a:rPr>
                <a:pPr algn="ctr"/>
                <a:t> $486,428 </a:t>
              </a:fld>
              <a:endParaRPr lang="en-US" sz="1800" b="1">
                <a:solidFill>
                  <a:srgbClr val="1A365D"/>
                </a:solidFill>
              </a:endParaRPr>
            </a:p>
          </xdr:txBody>
        </xdr:sp>
      </xdr:grpSp>
      <xdr:grpSp>
        <xdr:nvGrpSpPr>
          <xdr:cNvPr id="10" name="Group 9">
            <a:extLst>
              <a:ext uri="{FF2B5EF4-FFF2-40B4-BE49-F238E27FC236}">
                <a16:creationId xmlns:a16="http://schemas.microsoft.com/office/drawing/2014/main" id="{E8F4095B-E192-7036-9ECF-7FFF22D0DEBB}"/>
              </a:ext>
            </a:extLst>
          </xdr:cNvPr>
          <xdr:cNvGrpSpPr/>
        </xdr:nvGrpSpPr>
        <xdr:grpSpPr>
          <a:xfrm>
            <a:off x="153764" y="1467923"/>
            <a:ext cx="2920523" cy="551313"/>
            <a:chOff x="3128215" y="782218"/>
            <a:chExt cx="1439896" cy="547911"/>
          </a:xfrm>
        </xdr:grpSpPr>
        <xdr:sp macro="" textlink="">
          <xdr:nvSpPr>
            <xdr:cNvPr id="18" name="Rectangle: Rounded Corners 17">
              <a:extLst>
                <a:ext uri="{FF2B5EF4-FFF2-40B4-BE49-F238E27FC236}">
                  <a16:creationId xmlns:a16="http://schemas.microsoft.com/office/drawing/2014/main" id="{72B2CBDC-0700-6B6C-F784-401CF32DACAC}"/>
                </a:ext>
              </a:extLst>
            </xdr:cNvPr>
            <xdr:cNvSpPr/>
          </xdr:nvSpPr>
          <xdr:spPr>
            <a:xfrm>
              <a:off x="3128215" y="782218"/>
              <a:ext cx="1439896" cy="547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chemeClr val="bg1">
                      <a:lumMod val="65000"/>
                    </a:schemeClr>
                  </a:solidFill>
                </a:rPr>
                <a:t>TASA</a:t>
              </a:r>
              <a:r>
                <a:rPr lang="en-US" sz="900" baseline="0">
                  <a:solidFill>
                    <a:schemeClr val="bg1">
                      <a:lumMod val="65000"/>
                    </a:schemeClr>
                  </a:solidFill>
                </a:rPr>
                <a:t> DEVOLUCIÓN</a:t>
              </a:r>
              <a:endParaRPr lang="en-US" sz="900">
                <a:solidFill>
                  <a:schemeClr val="bg1">
                    <a:lumMod val="65000"/>
                  </a:schemeClr>
                </a:solidFill>
              </a:endParaRPr>
            </a:p>
          </xdr:txBody>
        </xdr:sp>
        <xdr:sp macro="" textlink="'Pre-Analisis'!C46">
          <xdr:nvSpPr>
            <xdr:cNvPr id="19" name="TextBox 18">
              <a:extLst>
                <a:ext uri="{FF2B5EF4-FFF2-40B4-BE49-F238E27FC236}">
                  <a16:creationId xmlns:a16="http://schemas.microsoft.com/office/drawing/2014/main" id="{55398D2E-1C49-8016-F528-BCF03213051A}"/>
                </a:ext>
              </a:extLst>
            </xdr:cNvPr>
            <xdr:cNvSpPr txBox="1"/>
          </xdr:nvSpPr>
          <xdr:spPr>
            <a:xfrm>
              <a:off x="3234200" y="1029421"/>
              <a:ext cx="1227926" cy="251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093A708-74B4-4867-8C74-3FFE44DE87F6}" type="TxLink">
                <a:rPr lang="en-US" sz="1800" b="1" i="0" u="none" strike="noStrike">
                  <a:solidFill>
                    <a:srgbClr val="1A365D"/>
                  </a:solidFill>
                  <a:latin typeface="Aptos Narrow"/>
                </a:rPr>
                <a:pPr algn="ctr"/>
                <a:t>4.76%</a:t>
              </a:fld>
              <a:endParaRPr lang="en-US" sz="1800" b="1">
                <a:solidFill>
                  <a:srgbClr val="1A365D"/>
                </a:solidFill>
              </a:endParaRPr>
            </a:p>
          </xdr:txBody>
        </xdr:sp>
      </xdr:grpSp>
      <xdr:grpSp>
        <xdr:nvGrpSpPr>
          <xdr:cNvPr id="5" name="Group 4">
            <a:extLst>
              <a:ext uri="{FF2B5EF4-FFF2-40B4-BE49-F238E27FC236}">
                <a16:creationId xmlns:a16="http://schemas.microsoft.com/office/drawing/2014/main" id="{E3CAAFA0-C74C-77FF-0BF5-5C47A0F87066}"/>
              </a:ext>
            </a:extLst>
          </xdr:cNvPr>
          <xdr:cNvGrpSpPr/>
        </xdr:nvGrpSpPr>
        <xdr:grpSpPr>
          <a:xfrm>
            <a:off x="3171796" y="1467923"/>
            <a:ext cx="2921576" cy="551313"/>
            <a:chOff x="4645866" y="782218"/>
            <a:chExt cx="1440415" cy="547911"/>
          </a:xfrm>
        </xdr:grpSpPr>
        <xdr:sp macro="" textlink="">
          <xdr:nvSpPr>
            <xdr:cNvPr id="21" name="Rectangle: Rounded Corners 20">
              <a:extLst>
                <a:ext uri="{FF2B5EF4-FFF2-40B4-BE49-F238E27FC236}">
                  <a16:creationId xmlns:a16="http://schemas.microsoft.com/office/drawing/2014/main" id="{7BA1D103-D75E-C568-2CAA-5C808BE396A2}"/>
                </a:ext>
              </a:extLst>
            </xdr:cNvPr>
            <xdr:cNvSpPr/>
          </xdr:nvSpPr>
          <xdr:spPr>
            <a:xfrm>
              <a:off x="4645866" y="782218"/>
              <a:ext cx="1440415" cy="547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chemeClr val="bg1">
                      <a:lumMod val="65000"/>
                    </a:schemeClr>
                  </a:solidFill>
                </a:rPr>
                <a:t>CLIENTES</a:t>
              </a:r>
              <a:r>
                <a:rPr lang="en-US" sz="900" baseline="0">
                  <a:solidFill>
                    <a:schemeClr val="bg1">
                      <a:lumMod val="65000"/>
                    </a:schemeClr>
                  </a:solidFill>
                </a:rPr>
                <a:t> ÚNICOS</a:t>
              </a:r>
              <a:endParaRPr lang="en-US" sz="900">
                <a:solidFill>
                  <a:schemeClr val="bg1">
                    <a:lumMod val="65000"/>
                  </a:schemeClr>
                </a:solidFill>
              </a:endParaRPr>
            </a:p>
          </xdr:txBody>
        </xdr:sp>
        <xdr:sp macro="" textlink="'Pre-Analisis'!D46">
          <xdr:nvSpPr>
            <xdr:cNvPr id="22" name="TextBox 21">
              <a:extLst>
                <a:ext uri="{FF2B5EF4-FFF2-40B4-BE49-F238E27FC236}">
                  <a16:creationId xmlns:a16="http://schemas.microsoft.com/office/drawing/2014/main" id="{2E119DB2-F2CC-E5F9-4872-5EAE9F5D1DAA}"/>
                </a:ext>
              </a:extLst>
            </xdr:cNvPr>
            <xdr:cNvSpPr txBox="1"/>
          </xdr:nvSpPr>
          <xdr:spPr>
            <a:xfrm>
              <a:off x="4752110" y="1028061"/>
              <a:ext cx="1227926" cy="254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784C8F5-0CFF-46B1-9515-7B4BF7AFAA27}" type="TxLink">
                <a:rPr lang="en-US" sz="1800" b="1" i="0" u="none" strike="noStrike">
                  <a:solidFill>
                    <a:srgbClr val="1A365D"/>
                  </a:solidFill>
                  <a:latin typeface="Aptos Narrow"/>
                </a:rPr>
                <a:pPr algn="ctr"/>
                <a:t> 7,814 </a:t>
              </a:fld>
              <a:endParaRPr lang="en-US" sz="1800" b="1">
                <a:solidFill>
                  <a:srgbClr val="1A365D"/>
                </a:solidFill>
              </a:endParaRPr>
            </a:p>
          </xdr:txBody>
        </xdr:sp>
      </xdr:grpSp>
    </xdr:grpSp>
    <xdr:clientData/>
  </xdr:twoCellAnchor>
  <xdr:twoCellAnchor>
    <xdr:from>
      <xdr:col>0</xdr:col>
      <xdr:colOff>127000</xdr:colOff>
      <xdr:row>11</xdr:row>
      <xdr:rowOff>157063</xdr:rowOff>
    </xdr:from>
    <xdr:to>
      <xdr:col>9</xdr:col>
      <xdr:colOff>496378</xdr:colOff>
      <xdr:row>24</xdr:row>
      <xdr:rowOff>146021</xdr:rowOff>
    </xdr:to>
    <xdr:sp macro="" textlink="">
      <xdr:nvSpPr>
        <xdr:cNvPr id="14" name="Rectangle: Rounded Corners 13">
          <a:extLst>
            <a:ext uri="{FF2B5EF4-FFF2-40B4-BE49-F238E27FC236}">
              <a16:creationId xmlns:a16="http://schemas.microsoft.com/office/drawing/2014/main" id="{C756F9C0-3BCE-42E9-A6AC-7AA7EC882F10}"/>
            </a:ext>
          </a:extLst>
        </xdr:cNvPr>
        <xdr:cNvSpPr/>
      </xdr:nvSpPr>
      <xdr:spPr>
        <a:xfrm>
          <a:off x="127000" y="2205996"/>
          <a:ext cx="5855778" cy="2410425"/>
        </a:xfrm>
        <a:prstGeom prst="roundRect">
          <a:avLst>
            <a:gd name="adj" fmla="val 535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164025</xdr:colOff>
      <xdr:row>12</xdr:row>
      <xdr:rowOff>8333</xdr:rowOff>
    </xdr:from>
    <xdr:to>
      <xdr:col>9</xdr:col>
      <xdr:colOff>441925</xdr:colOff>
      <xdr:row>24</xdr:row>
      <xdr:rowOff>106077</xdr:rowOff>
    </xdr:to>
    <xdr:graphicFrame macro="">
      <xdr:nvGraphicFramePr>
        <xdr:cNvPr id="13" name="Chart 12">
          <a:extLst>
            <a:ext uri="{FF2B5EF4-FFF2-40B4-BE49-F238E27FC236}">
              <a16:creationId xmlns:a16="http://schemas.microsoft.com/office/drawing/2014/main" id="{D6AF7EB2-4CBE-459F-A017-FCAA5945F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87310</xdr:colOff>
      <xdr:row>4</xdr:row>
      <xdr:rowOff>70922</xdr:rowOff>
    </xdr:from>
    <xdr:to>
      <xdr:col>19</xdr:col>
      <xdr:colOff>507997</xdr:colOff>
      <xdr:row>40</xdr:row>
      <xdr:rowOff>32924</xdr:rowOff>
    </xdr:to>
    <xdr:grpSp>
      <xdr:nvGrpSpPr>
        <xdr:cNvPr id="28" name="Group 27">
          <a:extLst>
            <a:ext uri="{FF2B5EF4-FFF2-40B4-BE49-F238E27FC236}">
              <a16:creationId xmlns:a16="http://schemas.microsoft.com/office/drawing/2014/main" id="{F8FB41AB-B057-936E-05BE-7651028FFAED}"/>
            </a:ext>
          </a:extLst>
        </xdr:cNvPr>
        <xdr:cNvGrpSpPr/>
      </xdr:nvGrpSpPr>
      <xdr:grpSpPr>
        <a:xfrm>
          <a:off x="6144233" y="813384"/>
          <a:ext cx="5871918" cy="6644155"/>
          <a:chOff x="6215063" y="1442936"/>
          <a:chExt cx="5921375" cy="6566002"/>
        </a:xfrm>
      </xdr:grpSpPr>
      <xdr:sp macro="" textlink="">
        <xdr:nvSpPr>
          <xdr:cNvPr id="24" name="Rectangle: Rounded Corners 23">
            <a:extLst>
              <a:ext uri="{FF2B5EF4-FFF2-40B4-BE49-F238E27FC236}">
                <a16:creationId xmlns:a16="http://schemas.microsoft.com/office/drawing/2014/main" id="{63EA1029-C61E-4843-0B18-3C5EB5187B5B}"/>
              </a:ext>
            </a:extLst>
          </xdr:cNvPr>
          <xdr:cNvSpPr/>
        </xdr:nvSpPr>
        <xdr:spPr>
          <a:xfrm>
            <a:off x="6215063" y="1442936"/>
            <a:ext cx="5921375" cy="6566002"/>
          </a:xfrm>
          <a:prstGeom prst="roundRect">
            <a:avLst>
              <a:gd name="adj" fmla="val 19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CA5C82A9-F13E-4348-8B82-CB52BCE875D9}"/>
              </a:ext>
            </a:extLst>
          </xdr:cNvPr>
          <xdr:cNvGraphicFramePr>
            <a:graphicFrameLocks/>
          </xdr:cNvGraphicFramePr>
        </xdr:nvGraphicFramePr>
        <xdr:xfrm>
          <a:off x="6270625" y="1508125"/>
          <a:ext cx="5810250" cy="646112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126999</xdr:colOff>
      <xdr:row>30</xdr:row>
      <xdr:rowOff>164629</xdr:rowOff>
    </xdr:from>
    <xdr:to>
      <xdr:col>9</xdr:col>
      <xdr:colOff>484186</xdr:colOff>
      <xdr:row>40</xdr:row>
      <xdr:rowOff>25400</xdr:rowOff>
    </xdr:to>
    <mc:AlternateContent xmlns:mc="http://schemas.openxmlformats.org/markup-compatibility/2006">
      <mc:Choice xmlns:a14="http://schemas.microsoft.com/office/drawing/2010/main" Requires="a14">
        <xdr:graphicFrame macro="">
          <xdr:nvGraphicFramePr>
            <xdr:cNvPr id="30" name="Country">
              <a:extLst>
                <a:ext uri="{FF2B5EF4-FFF2-40B4-BE49-F238E27FC236}">
                  <a16:creationId xmlns:a16="http://schemas.microsoft.com/office/drawing/2014/main" id="{5CE1E1DC-4733-554D-434C-E1C9FC7C27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6999" y="5733091"/>
              <a:ext cx="5808418" cy="1716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558800</xdr:colOff>
      <xdr:row>25</xdr:row>
      <xdr:rowOff>55960</xdr:rowOff>
    </xdr:from>
    <xdr:to>
      <xdr:col>9</xdr:col>
      <xdr:colOff>482599</xdr:colOff>
      <xdr:row>30</xdr:row>
      <xdr:rowOff>122116</xdr:rowOff>
    </xdr:to>
    <mc:AlternateContent xmlns:mc="http://schemas.openxmlformats.org/markup-compatibility/2006">
      <mc:Choice xmlns:a14="http://schemas.microsoft.com/office/drawing/2010/main" Requires="a14">
        <xdr:graphicFrame macro="">
          <xdr:nvGraphicFramePr>
            <xdr:cNvPr id="31" name="InvoiceDate (Month)">
              <a:extLst>
                <a:ext uri="{FF2B5EF4-FFF2-40B4-BE49-F238E27FC236}">
                  <a16:creationId xmlns:a16="http://schemas.microsoft.com/office/drawing/2014/main" id="{F7986F1F-D9A4-75E4-8F82-58668F11F270}"/>
                </a:ext>
              </a:extLst>
            </xdr:cNvPr>
            <xdr:cNvGraphicFramePr/>
          </xdr:nvGraphicFramePr>
          <xdr:xfrm>
            <a:off x="0" y="0"/>
            <a:ext cx="0" cy="0"/>
          </xdr:xfrm>
          <a:graphic>
            <a:graphicData uri="http://schemas.microsoft.com/office/drawing/2010/slicer">
              <sle:slicer xmlns:sle="http://schemas.microsoft.com/office/drawing/2010/slicer" name="InvoiceDate (Month)"/>
            </a:graphicData>
          </a:graphic>
        </xdr:graphicFrame>
      </mc:Choice>
      <mc:Fallback>
        <xdr:sp macro="" textlink="">
          <xdr:nvSpPr>
            <xdr:cNvPr id="0" name=""/>
            <xdr:cNvSpPr>
              <a:spLocks noTextEdit="1"/>
            </xdr:cNvSpPr>
          </xdr:nvSpPr>
          <xdr:spPr>
            <a:xfrm>
              <a:off x="2981569" y="4696345"/>
              <a:ext cx="2952261" cy="994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25</xdr:row>
      <xdr:rowOff>55960</xdr:rowOff>
    </xdr:from>
    <xdr:to>
      <xdr:col>4</xdr:col>
      <xdr:colOff>508000</xdr:colOff>
      <xdr:row>30</xdr:row>
      <xdr:rowOff>111713</xdr:rowOff>
    </xdr:to>
    <mc:AlternateContent xmlns:mc="http://schemas.openxmlformats.org/markup-compatibility/2006">
      <mc:Choice xmlns:a14="http://schemas.microsoft.com/office/drawing/2010/main" Requires="a14">
        <xdr:graphicFrame macro="">
          <xdr:nvGraphicFramePr>
            <xdr:cNvPr id="32" name="Year">
              <a:extLst>
                <a:ext uri="{FF2B5EF4-FFF2-40B4-BE49-F238E27FC236}">
                  <a16:creationId xmlns:a16="http://schemas.microsoft.com/office/drawing/2014/main" id="{BF96655B-785A-85E4-192D-4C27DFCDAA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7000" y="4696345"/>
              <a:ext cx="2803769" cy="983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 Andrés Aponte San Román" refreshedDate="46223.679765277775" createdVersion="8" refreshedVersion="8" minRefreshableVersion="3" recordCount="0" supportSubquery="1" supportAdvancedDrill="1" xr:uid="{2C1E9D99-88BD-429B-8FC0-7B8428A70A1B}">
  <cacheSource type="external" connectionId="2"/>
  <cacheFields count="3">
    <cacheField name="[data].[Description].[Description]" caption="Description" numFmtId="0" hierarchy="2" level="1">
      <sharedItems count="20">
        <s v="3 WICK CHRISTMAS BRIAR CANDLE"/>
        <s v="BLACK CHERRY LIGHTS"/>
        <s v="BLACK DIAMANTE EXPANDABLE RING"/>
        <s v="BLACK PHOTO ALBUM"/>
        <s v="BLUE CHARLIE+LOLA PERSONAL DOORSIGN"/>
        <s v="BLUE PADDED SOFT MOBILE"/>
        <s v="BLUE TILED TRAY"/>
        <s v="FLOWERS CHANDELIER T-LIGHT HOLDER"/>
        <s v="GLASS CAKE COVER AND PLATE"/>
        <s v="GOLDIE LOOKING MIRROR"/>
        <s v="HANGING RIDGE GLASS T-LIGHT HOLDER"/>
        <s v="MEDIUM CERAMIC TOP STORAGE JAR"/>
        <s v="PANTRY CHOPPING BOARD"/>
        <s v="PAPER CRAFT , LITTLE BIRDIE"/>
        <s v="PINK CHERRY LIGHTS"/>
        <s v="PINK SMALL GLASS CAKE STAND"/>
        <s v="ROBIN CHRISTMAS CARD"/>
        <s v="SET OF 3 BABUSHKA STACKING TINS"/>
        <s v="WHITE BEADED GARLAND STRING 20LIGHT"/>
        <s v="WOODEN BOX ADVENT CALENDAR"/>
      </sharedItems>
    </cacheField>
    <cacheField name="[Measures].[Total_only_sales]" caption="Total_only_sales" numFmtId="0" hierarchy="16" level="32767"/>
    <cacheField name="[Measures].[Return_Rate]" caption="Return_Rate" numFmtId="0" hierarchy="18" level="32767"/>
  </cacheFields>
  <cacheHierarchies count="22">
    <cacheHierarchy uniqueName="[data].[InvoiceNo]" caption="InvoiceNo" attribute="1" defaultMemberUniqueName="[data].[InvoiceNo].[All]" allUniqueName="[data].[InvoiceNo].[All]" dimensionUniqueName="[data]" displayFolder="" count="0" memberValueDatatype="130" unbalanced="0"/>
    <cacheHierarchy uniqueName="[data].[StockCode]" caption="StockCode" attribute="1" defaultMemberUniqueName="[data].[StockCode].[All]" allUniqueName="[data].[StockCode].[All]" dimensionUniqueName="[data]" displayFolder="" count="0" memberValueDatatype="130" unbalanced="0"/>
    <cacheHierarchy uniqueName="[data].[Description]" caption="Description" attribute="1" defaultMemberUniqueName="[data].[Description].[All]" allUniqueName="[data].[Description].[All]" dimensionUniqueName="[data]" displayFolder="" count="2" memberValueDatatype="130" unbalanced="0">
      <fieldsUsage count="2">
        <fieldUsage x="-1"/>
        <fieldUsage x="0"/>
      </fieldsUsage>
    </cacheHierarchy>
    <cacheHierarchy uniqueName="[data].[Quantity]" caption="Quantity" attribute="1" defaultMemberUniqueName="[data].[Quantity].[All]" allUniqueName="[data].[Quantity].[All]" dimensionUniqueName="[data]" displayFolder="" count="0" memberValueDatatype="20" unbalanced="0"/>
    <cacheHierarchy uniqueName="[data].[InvoiceDate]" caption="InvoiceDate" attribute="1" time="1" defaultMemberUniqueName="[data].[InvoiceDate].[All]" allUniqueName="[data].[InvoiceDate].[All]" dimensionUniqueName="[data]" displayFolder="" count="0" memberValueDatatype="7" unbalanced="0"/>
    <cacheHierarchy uniqueName="[data].[UnitPrice]" caption="UnitPrice" attribute="1" defaultMemberUniqueName="[data].[UnitPrice].[All]" allUniqueName="[data].[UnitPrice].[All]" dimensionUniqueName="[data]" displayFolder="" count="0" memberValueDatatype="5" unbalanced="0"/>
    <cacheHierarchy uniqueName="[data].[CustomerID]" caption="CustomerID" attribute="1" defaultMemberUniqueName="[data].[CustomerID].[All]" allUniqueName="[data].[CustomerID].[All]" dimensionUniqueName="[data]" displayFolder="" count="0" memberValueDatatype="20" unbalanced="0"/>
    <cacheHierarchy uniqueName="[data].[Country]" caption="Country" attribute="1" defaultMemberUniqueName="[data].[Country].[All]" allUniqueName="[data].[Country].[All]" dimensionUniqueName="[data]" displayFolder="" count="0" memberValueDatatype="130" unbalanced="0"/>
    <cacheHierarchy uniqueName="[data].[Total_amount]" caption="Total_amount" attribute="1" defaultMemberUniqueName="[data].[Total_amount].[All]" allUniqueName="[data].[Total_amount].[All]" dimensionUniqueName="[data]" displayFolder="" count="0" memberValueDatatype="5" unbalanced="0"/>
    <cacheHierarchy uniqueName="[data].[Transaction_type]" caption="Transaction_type" attribute="1" defaultMemberUniqueName="[data].[Transaction_type].[All]" allUniqueName="[data].[Transaction_type].[All]" dimensionUniqueName="[data]" displayFolder="" count="0" memberValueDatatype="130" unbalanced="0"/>
    <cacheHierarchy uniqueName="[data].[CustomerID_cleaned]" caption="CustomerID_cleaned" attribute="1" defaultMemberUniqueName="[data].[CustomerID_cleaned].[All]" allUniqueName="[data].[CustomerID_cleaned].[All]" dimensionUniqueName="[data]" displayFolder="" count="0" memberValueDatatype="130" unbalanced="0"/>
    <cacheHierarchy uniqueName="[data].[InvoiceDate (Year)]" caption="InvoiceDate (Year)" attribute="1" defaultMemberUniqueName="[data].[InvoiceDate (Year)].[All]" allUniqueName="[data].[InvoiceDate (Year)].[All]" dimensionUniqueName="[data]" displayFolder="" count="0" memberValueDatatype="130" unbalanced="0"/>
    <cacheHierarchy uniqueName="[data].[InvoiceDate (Quarter)]" caption="InvoiceDate (Quarter)" attribute="1" defaultMemberUniqueName="[data].[InvoiceDate (Quarter)].[All]" allUniqueName="[data].[InvoiceDate (Quarter)].[All]" dimensionUniqueName="[data]" displayFolder="" count="0" memberValueDatatype="130" unbalanced="0"/>
    <cacheHierarchy uniqueName="[data].[InvoiceDate (Month)]" caption="InvoiceDate (Month)" attribute="1" defaultMemberUniqueName="[data].[InvoiceDate (Month)].[All]" allUniqueName="[data].[InvoiceDate (Month)].[All]" dimensionUniqueName="[data]" displayFolder="" count="0" memberValueDatatype="130" unbalanced="0"/>
    <cacheHierarchy uniqueName="[data].[InvoiceDate (Month Index)]" caption="InvoiceDate (Month Index)" attribute="1" defaultMemberUniqueName="[data].[InvoiceDate (Month Index)].[All]" allUniqueName="[data].[InvoiceDate (Month Index)].[All]" dimensionUniqueName="[data]" displayFolder="" count="0" memberValueDatatype="20" unbalanced="0" hidden="1"/>
    <cacheHierarchy uniqueName="[Measures].[Total_Incomes]" caption="Total_Incomes" measure="1" displayFolder="" measureGroup="data" count="0"/>
    <cacheHierarchy uniqueName="[Measures].[Total_only_sales]" caption="Total_only_sales" measure="1" displayFolder="" measureGroup="data" count="0" oneField="1">
      <fieldsUsage count="1">
        <fieldUsage x="1"/>
      </fieldsUsage>
    </cacheHierarchy>
    <cacheHierarchy uniqueName="[Measures].[Returns_Amount]" caption="Returns_Amount" measure="1" displayFolder="" measureGroup="data" count="0"/>
    <cacheHierarchy uniqueName="[Measures].[Return_Rate]" caption="Return_Rate" measure="1" displayFolder="" measureGroup="data" count="0" oneField="1">
      <fieldsUsage count="1">
        <fieldUsage x="2"/>
      </fieldsUsage>
    </cacheHierarchy>
    <cacheHierarchy uniqueName="[Measures].[Unique_Customers]" caption="Unique_Customer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 Andrés Aponte San Román" refreshedDate="46223.706272685187" createdVersion="8" refreshedVersion="8" minRefreshableVersion="3" recordCount="0" supportSubquery="1" supportAdvancedDrill="1" xr:uid="{28DD935C-739C-4BFF-8692-B81007616B2C}">
  <cacheSource type="external" connectionId="2"/>
  <cacheFields count="5">
    <cacheField name="[Measures].[Total_Incomes]" caption="Total_Incomes" numFmtId="0" hierarchy="15" level="32767"/>
    <cacheField name="[Measures].[Total_only_sales]" caption="Total_only_sales" numFmtId="0" hierarchy="16" level="32767"/>
    <cacheField name="[Measures].[Returns_Amount]" caption="Returns_Amount" numFmtId="0" hierarchy="17" level="32767"/>
    <cacheField name="[Measures].[Return_Rate]" caption="Return_Rate" numFmtId="0" hierarchy="18" level="32767"/>
    <cacheField name="[Measures].[Unique_Customers]" caption="Unique_Customers" numFmtId="0" hierarchy="19" level="32767"/>
  </cacheFields>
  <cacheHierarchies count="22">
    <cacheHierarchy uniqueName="[data].[InvoiceNo]" caption="InvoiceNo" attribute="1" defaultMemberUniqueName="[data].[InvoiceNo].[All]" allUniqueName="[data].[InvoiceNo].[All]" dimensionUniqueName="[data]" displayFolder="" count="0" memberValueDatatype="130" unbalanced="0"/>
    <cacheHierarchy uniqueName="[data].[StockCode]" caption="StockCode" attribute="1" defaultMemberUniqueName="[data].[StockCode].[All]" allUniqueName="[data].[StockCode].[All]" dimensionUniqueName="[data]" displayFolder="" count="0" memberValueDatatype="130" unbalanced="0"/>
    <cacheHierarchy uniqueName="[data].[Description]" caption="Description" attribute="1" defaultMemberUniqueName="[data].[Description].[All]" allUniqueName="[data].[Description].[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InvoiceDate]" caption="InvoiceDate" attribute="1" time="1" defaultMemberUniqueName="[data].[InvoiceDate].[All]" allUniqueName="[data].[InvoiceDate].[All]" dimensionUniqueName="[data]" displayFolder="" count="0" memberValueDatatype="7" unbalanced="0"/>
    <cacheHierarchy uniqueName="[data].[UnitPrice]" caption="UnitPrice" attribute="1" defaultMemberUniqueName="[data].[UnitPrice].[All]" allUniqueName="[data].[UnitPrice].[All]" dimensionUniqueName="[data]" displayFolder="" count="0" memberValueDatatype="5" unbalanced="0"/>
    <cacheHierarchy uniqueName="[data].[CustomerID]" caption="CustomerID" attribute="1" defaultMemberUniqueName="[data].[CustomerID].[All]" allUniqueName="[data].[CustomerID].[All]" dimensionUniqueName="[data]" displayFolder="" count="0" memberValueDatatype="20" unbalanced="0"/>
    <cacheHierarchy uniqueName="[data].[Country]" caption="Country" attribute="1" defaultMemberUniqueName="[data].[Country].[All]" allUniqueName="[data].[Country].[All]" dimensionUniqueName="[data]" displayFolder="" count="0" memberValueDatatype="130" unbalanced="0"/>
    <cacheHierarchy uniqueName="[data].[Total_amount]" caption="Total_amount" attribute="1" defaultMemberUniqueName="[data].[Total_amount].[All]" allUniqueName="[data].[Total_amount].[All]" dimensionUniqueName="[data]" displayFolder="" count="0" memberValueDatatype="5" unbalanced="0"/>
    <cacheHierarchy uniqueName="[data].[Transaction_type]" caption="Transaction_type" attribute="1" defaultMemberUniqueName="[data].[Transaction_type].[All]" allUniqueName="[data].[Transaction_type].[All]" dimensionUniqueName="[data]" displayFolder="" count="0" memberValueDatatype="130" unbalanced="0"/>
    <cacheHierarchy uniqueName="[data].[CustomerID_cleaned]" caption="CustomerID_cleaned" attribute="1" defaultMemberUniqueName="[data].[CustomerID_cleaned].[All]" allUniqueName="[data].[CustomerID_cleaned].[All]" dimensionUniqueName="[data]" displayFolder="" count="0" memberValueDatatype="130" unbalanced="0"/>
    <cacheHierarchy uniqueName="[data].[InvoiceDate (Year)]" caption="InvoiceDate (Year)" attribute="1" defaultMemberUniqueName="[data].[InvoiceDate (Year)].[All]" allUniqueName="[data].[InvoiceDate (Year)].[All]" dimensionUniqueName="[data]" displayFolder="" count="0" memberValueDatatype="130" unbalanced="0"/>
    <cacheHierarchy uniqueName="[data].[InvoiceDate (Quarter)]" caption="InvoiceDate (Quarter)" attribute="1" defaultMemberUniqueName="[data].[InvoiceDate (Quarter)].[All]" allUniqueName="[data].[InvoiceDate (Quarter)].[All]" dimensionUniqueName="[data]" displayFolder="" count="0" memberValueDatatype="130" unbalanced="0"/>
    <cacheHierarchy uniqueName="[data].[InvoiceDate (Month)]" caption="InvoiceDate (Month)" attribute="1" defaultMemberUniqueName="[data].[InvoiceDate (Month)].[All]" allUniqueName="[data].[InvoiceDate (Month)].[All]" dimensionUniqueName="[data]" displayFolder="" count="0" memberValueDatatype="130" unbalanced="0"/>
    <cacheHierarchy uniqueName="[data].[InvoiceDate (Month Index)]" caption="InvoiceDate (Month Index)" attribute="1" defaultMemberUniqueName="[data].[InvoiceDate (Month Index)].[All]" allUniqueName="[data].[InvoiceDate (Month Index)].[All]" dimensionUniqueName="[data]" displayFolder="" count="0" memberValueDatatype="20" unbalanced="0" hidden="1"/>
    <cacheHierarchy uniqueName="[Measures].[Total_Incomes]" caption="Total_Incomes" measure="1" displayFolder="" measureGroup="data" count="0" oneField="1">
      <fieldsUsage count="1">
        <fieldUsage x="0"/>
      </fieldsUsage>
    </cacheHierarchy>
    <cacheHierarchy uniqueName="[Measures].[Total_only_sales]" caption="Total_only_sales" measure="1" displayFolder="" measureGroup="data" count="0" oneField="1">
      <fieldsUsage count="1">
        <fieldUsage x="1"/>
      </fieldsUsage>
    </cacheHierarchy>
    <cacheHierarchy uniqueName="[Measures].[Returns_Amount]" caption="Returns_Amount" measure="1" displayFolder="" measureGroup="data" count="0" oneField="1">
      <fieldsUsage count="1">
        <fieldUsage x="2"/>
      </fieldsUsage>
    </cacheHierarchy>
    <cacheHierarchy uniqueName="[Measures].[Return_Rate]" caption="Return_Rate" measure="1" displayFolder="" measureGroup="data" count="0" oneField="1">
      <fieldsUsage count="1">
        <fieldUsage x="3"/>
      </fieldsUsage>
    </cacheHierarchy>
    <cacheHierarchy uniqueName="[Measures].[Unique_Customers]" caption="Unique_Customers"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 Andrés Aponte San Román" refreshedDate="46223.98445300926" createdVersion="8" refreshedVersion="8" minRefreshableVersion="3" recordCount="0" supportSubquery="1" supportAdvancedDrill="1" xr:uid="{92039EC0-3E6C-4DAB-ADDA-2E6A1C7AF94A}">
  <cacheSource type="external" connectionId="2"/>
  <cacheFields count="3">
    <cacheField name="[Measures].[Return_Rate]" caption="Return_Rate" numFmtId="0" hierarchy="18" level="32767"/>
    <cacheField name="[data].[InvoiceDate (Year)].[InvoiceDate (Year)]" caption="InvoiceDate (Year)" numFmtId="0" hierarchy="11" level="1">
      <sharedItems count="2">
        <s v="2010"/>
        <s v="2011"/>
      </sharedItems>
    </cacheField>
    <cacheField name="[data].[InvoiceDate (Month)].[InvoiceDate (Month)]" caption="InvoiceDate (Month)" numFmtId="0" hierarchy="13" level="1">
      <sharedItems count="12">
        <s v="Dec"/>
        <s v="Jan"/>
        <s v="Feb"/>
        <s v="Mar"/>
        <s v="Apr"/>
        <s v="May"/>
        <s v="Jun"/>
        <s v="Jul"/>
        <s v="Aug"/>
        <s v="Sep"/>
        <s v="Oct"/>
        <s v="Nov"/>
      </sharedItems>
    </cacheField>
  </cacheFields>
  <cacheHierarchies count="22">
    <cacheHierarchy uniqueName="[data].[InvoiceNo]" caption="InvoiceNo" attribute="1" defaultMemberUniqueName="[data].[InvoiceNo].[All]" allUniqueName="[data].[InvoiceNo].[All]" dimensionUniqueName="[data]" displayFolder="" count="0" memberValueDatatype="130" unbalanced="0"/>
    <cacheHierarchy uniqueName="[data].[StockCode]" caption="StockCode" attribute="1" defaultMemberUniqueName="[data].[StockCode].[All]" allUniqueName="[data].[StockCode].[All]" dimensionUniqueName="[data]" displayFolder="" count="0" memberValueDatatype="130" unbalanced="0"/>
    <cacheHierarchy uniqueName="[data].[Description]" caption="Description" attribute="1" defaultMemberUniqueName="[data].[Description].[All]" allUniqueName="[data].[Description].[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InvoiceDate]" caption="InvoiceDate" attribute="1" time="1" defaultMemberUniqueName="[data].[InvoiceDate].[All]" allUniqueName="[data].[InvoiceDate].[All]" dimensionUniqueName="[data]" displayFolder="" count="0" memberValueDatatype="7" unbalanced="0"/>
    <cacheHierarchy uniqueName="[data].[UnitPrice]" caption="UnitPrice" attribute="1" defaultMemberUniqueName="[data].[UnitPrice].[All]" allUniqueName="[data].[UnitPrice].[All]" dimensionUniqueName="[data]" displayFolder="" count="0" memberValueDatatype="5" unbalanced="0"/>
    <cacheHierarchy uniqueName="[data].[CustomerID]" caption="CustomerID" attribute="1" defaultMemberUniqueName="[data].[CustomerID].[All]" allUniqueName="[data].[CustomerID].[All]" dimensionUniqueName="[data]" displayFolder="" count="0" memberValueDatatype="20" unbalanced="0"/>
    <cacheHierarchy uniqueName="[data].[Country]" caption="Country" attribute="1" defaultMemberUniqueName="[data].[Country].[All]" allUniqueName="[data].[Country].[All]" dimensionUniqueName="[data]" displayFolder="" count="0" memberValueDatatype="130" unbalanced="0"/>
    <cacheHierarchy uniqueName="[data].[Total_amount]" caption="Total_amount" attribute="1" defaultMemberUniqueName="[data].[Total_amount].[All]" allUniqueName="[data].[Total_amount].[All]" dimensionUniqueName="[data]" displayFolder="" count="0" memberValueDatatype="5" unbalanced="0"/>
    <cacheHierarchy uniqueName="[data].[Transaction_type]" caption="Transaction_type" attribute="1" defaultMemberUniqueName="[data].[Transaction_type].[All]" allUniqueName="[data].[Transaction_type].[All]" dimensionUniqueName="[data]" displayFolder="" count="0" memberValueDatatype="130" unbalanced="0"/>
    <cacheHierarchy uniqueName="[data].[CustomerID_cleaned]" caption="CustomerID_cleaned" attribute="1" defaultMemberUniqueName="[data].[CustomerID_cleaned].[All]" allUniqueName="[data].[CustomerID_cleaned].[All]" dimensionUniqueName="[data]" displayFolder="" count="0" memberValueDatatype="130" unbalanced="0"/>
    <cacheHierarchy uniqueName="[data].[InvoiceDate (Year)]" caption="InvoiceDate (Year)" attribute="1" defaultMemberUniqueName="[data].[InvoiceDate (Year)].[All]" allUniqueName="[data].[InvoiceDate (Year)].[All]" dimensionUniqueName="[data]" displayFolder="" count="2" memberValueDatatype="130" unbalanced="0">
      <fieldsUsage count="2">
        <fieldUsage x="-1"/>
        <fieldUsage x="1"/>
      </fieldsUsage>
    </cacheHierarchy>
    <cacheHierarchy uniqueName="[data].[InvoiceDate (Quarter)]" caption="InvoiceDate (Quarter)" attribute="1" defaultMemberUniqueName="[data].[InvoiceDate (Quarter)].[All]" allUniqueName="[data].[InvoiceDate (Quarter)].[All]" dimensionUniqueName="[data]" displayFolder="" count="0" memberValueDatatype="130" unbalanced="0"/>
    <cacheHierarchy uniqueName="[data].[InvoiceDate (Month)]" caption="InvoiceDate (Month)" attribute="1" defaultMemberUniqueName="[data].[InvoiceDate (Month)].[All]" allUniqueName="[data].[InvoiceDate (Month)].[All]" dimensionUniqueName="[data]" displayFolder="" count="2" memberValueDatatype="130" unbalanced="0">
      <fieldsUsage count="2">
        <fieldUsage x="-1"/>
        <fieldUsage x="2"/>
      </fieldsUsage>
    </cacheHierarchy>
    <cacheHierarchy uniqueName="[data].[InvoiceDate (Month Index)]" caption="InvoiceDate (Month Index)" attribute="1" defaultMemberUniqueName="[data].[InvoiceDate (Month Index)].[All]" allUniqueName="[data].[InvoiceDate (Month Index)].[All]" dimensionUniqueName="[data]" displayFolder="" count="0" memberValueDatatype="20" unbalanced="0" hidden="1"/>
    <cacheHierarchy uniqueName="[Measures].[Total_Incomes]" caption="Total_Incomes" measure="1" displayFolder="" measureGroup="data" count="0"/>
    <cacheHierarchy uniqueName="[Measures].[Total_only_sales]" caption="Total_only_sales" measure="1" displayFolder="" measureGroup="data" count="0"/>
    <cacheHierarchy uniqueName="[Measures].[Returns_Amount]" caption="Returns_Amount" measure="1" displayFolder="" measureGroup="data" count="0"/>
    <cacheHierarchy uniqueName="[Measures].[Return_Rate]" caption="Return_Rate" measure="1" displayFolder="" measureGroup="data" count="0" oneField="1">
      <fieldsUsage count="1">
        <fieldUsage x="0"/>
      </fieldsUsage>
    </cacheHierarchy>
    <cacheHierarchy uniqueName="[Measures].[Unique_Customers]" caption="Unique_Customer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 Andrés Aponte San Román" refreshedDate="46223.989542592593" createdVersion="8" refreshedVersion="8" minRefreshableVersion="3" recordCount="0" supportSubquery="1" supportAdvancedDrill="1" xr:uid="{DADA920B-53AB-4C59-874F-1937211F0AB0}">
  <cacheSource type="external" connectionId="2"/>
  <cacheFields count="2">
    <cacheField name="[data].[Country].[Country]" caption="Country" numFmtId="0" hierarchy="7" level="1">
      <sharedItems count="10">
        <s v="Australia"/>
        <s v="Belgium"/>
        <s v="EIRE"/>
        <s v="France"/>
        <s v="Germany"/>
        <s v="Japan"/>
        <s v="Netherlands"/>
        <s v="Spain"/>
        <s v="Sweden"/>
        <s v="Switzerland"/>
      </sharedItems>
    </cacheField>
    <cacheField name="[Measures].[Total_only_sales]" caption="Total_only_sales" numFmtId="0" hierarchy="16" level="32767"/>
  </cacheFields>
  <cacheHierarchies count="22">
    <cacheHierarchy uniqueName="[data].[InvoiceNo]" caption="InvoiceNo" attribute="1" defaultMemberUniqueName="[data].[InvoiceNo].[All]" allUniqueName="[data].[InvoiceNo].[All]" dimensionUniqueName="[data]" displayFolder="" count="2" memberValueDatatype="130" unbalanced="0"/>
    <cacheHierarchy uniqueName="[data].[StockCode]" caption="StockCode" attribute="1" defaultMemberUniqueName="[data].[StockCode].[All]" allUniqueName="[data].[StockCode].[All]" dimensionUniqueName="[data]" displayFolder="" count="2" memberValueDatatype="130" unbalanced="0"/>
    <cacheHierarchy uniqueName="[data].[Description]" caption="Description" attribute="1" defaultMemberUniqueName="[data].[Description].[All]" allUniqueName="[data].[Description].[All]" dimensionUniqueName="[data]" displayFolder="" count="2" memberValueDatatype="130" unbalanced="0"/>
    <cacheHierarchy uniqueName="[data].[Quantity]" caption="Quantity" attribute="1" defaultMemberUniqueName="[data].[Quantity].[All]" allUniqueName="[data].[Quantity].[All]" dimensionUniqueName="[data]" displayFolder="" count="2" memberValueDatatype="20" unbalanced="0"/>
    <cacheHierarchy uniqueName="[data].[InvoiceDate]" caption="InvoiceDate" attribute="1" time="1" defaultMemberUniqueName="[data].[InvoiceDate].[All]" allUniqueName="[data].[InvoiceDate].[All]" dimensionUniqueName="[data]" displayFolder="" count="2" memberValueDatatype="7" unbalanced="0"/>
    <cacheHierarchy uniqueName="[data].[UnitPrice]" caption="UnitPrice" attribute="1" defaultMemberUniqueName="[data].[UnitPrice].[All]" allUniqueName="[data].[UnitPrice].[All]" dimensionUniqueName="[data]" displayFolder="" count="2" memberValueDatatype="5" unbalanced="0"/>
    <cacheHierarchy uniqueName="[data].[CustomerID]" caption="CustomerID" attribute="1" defaultMemberUniqueName="[data].[CustomerID].[All]" allUniqueName="[data].[CustomerID].[All]" dimensionUniqueName="[data]" displayFolder="" count="2" memberValueDatatype="20" unbalanced="0"/>
    <cacheHierarchy uniqueName="[data].[Country]" caption="Country" attribute="1" defaultMemberUniqueName="[data].[Country].[All]" allUniqueName="[data].[Country].[All]" dimensionUniqueName="[data]" displayFolder="" count="2" memberValueDatatype="130" unbalanced="0">
      <fieldsUsage count="2">
        <fieldUsage x="-1"/>
        <fieldUsage x="0"/>
      </fieldsUsage>
    </cacheHierarchy>
    <cacheHierarchy uniqueName="[data].[Total_amount]" caption="Total_amount" attribute="1" defaultMemberUniqueName="[data].[Total_amount].[All]" allUniqueName="[data].[Total_amount].[All]" dimensionUniqueName="[data]" displayFolder="" count="2" memberValueDatatype="5" unbalanced="0"/>
    <cacheHierarchy uniqueName="[data].[Transaction_type]" caption="Transaction_type" attribute="1" defaultMemberUniqueName="[data].[Transaction_type].[All]" allUniqueName="[data].[Transaction_type].[All]" dimensionUniqueName="[data]" displayFolder="" count="2" memberValueDatatype="130" unbalanced="0"/>
    <cacheHierarchy uniqueName="[data].[CustomerID_cleaned]" caption="CustomerID_cleaned" attribute="1" defaultMemberUniqueName="[data].[CustomerID_cleaned].[All]" allUniqueName="[data].[CustomerID_cleaned].[All]" dimensionUniqueName="[data]" displayFolder="" count="2" memberValueDatatype="130" unbalanced="0"/>
    <cacheHierarchy uniqueName="[data].[InvoiceDate (Year)]" caption="InvoiceDate (Year)" attribute="1" defaultMemberUniqueName="[data].[InvoiceDate (Year)].[All]" allUniqueName="[data].[InvoiceDate (Year)].[All]" dimensionUniqueName="[data]" displayFolder="" count="2" memberValueDatatype="130" unbalanced="0"/>
    <cacheHierarchy uniqueName="[data].[InvoiceDate (Quarter)]" caption="InvoiceDate (Quarter)" attribute="1" defaultMemberUniqueName="[data].[InvoiceDate (Quarter)].[All]" allUniqueName="[data].[InvoiceDate (Quarter)].[All]" dimensionUniqueName="[data]" displayFolder="" count="2" memberValueDatatype="130" unbalanced="0"/>
    <cacheHierarchy uniqueName="[data].[InvoiceDate (Month)]" caption="InvoiceDate (Month)" attribute="1" defaultMemberUniqueName="[data].[InvoiceDate (Month)].[All]" allUniqueName="[data].[InvoiceDate (Month)].[All]" dimensionUniqueName="[data]" displayFolder="" count="2" memberValueDatatype="130" unbalanced="0"/>
    <cacheHierarchy uniqueName="[data].[InvoiceDate (Month Index)]" caption="InvoiceDate (Month Index)" attribute="1" defaultMemberUniqueName="[data].[InvoiceDate (Month Index)].[All]" allUniqueName="[data].[InvoiceDate (Month Index)].[All]" dimensionUniqueName="[data]" displayFolder="" count="2" memberValueDatatype="20" unbalanced="0" hidden="1"/>
    <cacheHierarchy uniqueName="[Measures].[Total_Incomes]" caption="Total_Incomes" measure="1" displayFolder="" measureGroup="data" count="0"/>
    <cacheHierarchy uniqueName="[Measures].[Total_only_sales]" caption="Total_only_sales" measure="1" displayFolder="" measureGroup="data" count="0" oneField="1">
      <fieldsUsage count="1">
        <fieldUsage x="1"/>
      </fieldsUsage>
    </cacheHierarchy>
    <cacheHierarchy uniqueName="[Measures].[Returns_Amount]" caption="Returns_Amount" measure="1" displayFolder="" measureGroup="data" count="0"/>
    <cacheHierarchy uniqueName="[Measures].[Return_Rate]" caption="Return_Rate" measure="1" displayFolder="" measureGroup="data" count="0"/>
    <cacheHierarchy uniqueName="[Measures].[Unique_Customers]" caption="Unique_Customer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 Andrés Aponte San Román" refreshedDate="46223.97037372685" createdVersion="3" refreshedVersion="8" minRefreshableVersion="3" recordCount="0" supportSubquery="1" supportAdvancedDrill="1" xr:uid="{122BDC81-09FB-435B-9F39-DB539209307D}">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data].[InvoiceNo]" caption="InvoiceNo" attribute="1" defaultMemberUniqueName="[data].[InvoiceNo].[All]" allUniqueName="[data].[InvoiceNo].[All]" dimensionUniqueName="[data]" displayFolder="" count="0" memberValueDatatype="130" unbalanced="0"/>
    <cacheHierarchy uniqueName="[data].[StockCode]" caption="StockCode" attribute="1" defaultMemberUniqueName="[data].[StockCode].[All]" allUniqueName="[data].[StockCode].[All]" dimensionUniqueName="[data]" displayFolder="" count="0" memberValueDatatype="130" unbalanced="0"/>
    <cacheHierarchy uniqueName="[data].[Description]" caption="Description" attribute="1" defaultMemberUniqueName="[data].[Description].[All]" allUniqueName="[data].[Description].[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InvoiceDate]" caption="InvoiceDate" attribute="1" time="1" defaultMemberUniqueName="[data].[InvoiceDate].[All]" allUniqueName="[data].[InvoiceDate].[All]" dimensionUniqueName="[data]" displayFolder="" count="0" memberValueDatatype="7" unbalanced="0"/>
    <cacheHierarchy uniqueName="[data].[UnitPrice]" caption="UnitPrice" attribute="1" defaultMemberUniqueName="[data].[UnitPrice].[All]" allUniqueName="[data].[UnitPrice].[All]" dimensionUniqueName="[data]" displayFolder="" count="0" memberValueDatatype="5" unbalanced="0"/>
    <cacheHierarchy uniqueName="[data].[CustomerID]" caption="CustomerID" attribute="1" defaultMemberUniqueName="[data].[CustomerID].[All]" allUniqueName="[data].[CustomerID].[All]" dimensionUniqueName="[data]" displayFolder="" count="0" memberValueDatatype="20" unbalanced="0"/>
    <cacheHierarchy uniqueName="[data].[Country]" caption="Country" attribute="1" defaultMemberUniqueName="[data].[Country].[All]" allUniqueName="[data].[Country].[All]" dimensionUniqueName="[data]" displayFolder="" count="2" memberValueDatatype="130" unbalanced="0"/>
    <cacheHierarchy uniqueName="[data].[Total_amount]" caption="Total_amount" attribute="1" defaultMemberUniqueName="[data].[Total_amount].[All]" allUniqueName="[data].[Total_amount].[All]" dimensionUniqueName="[data]" displayFolder="" count="0" memberValueDatatype="5" unbalanced="0"/>
    <cacheHierarchy uniqueName="[data].[Transaction_type]" caption="Transaction_type" attribute="1" defaultMemberUniqueName="[data].[Transaction_type].[All]" allUniqueName="[data].[Transaction_type].[All]" dimensionUniqueName="[data]" displayFolder="" count="0" memberValueDatatype="130" unbalanced="0"/>
    <cacheHierarchy uniqueName="[data].[CustomerID_cleaned]" caption="CustomerID_cleaned" attribute="1" defaultMemberUniqueName="[data].[CustomerID_cleaned].[All]" allUniqueName="[data].[CustomerID_cleaned].[All]" dimensionUniqueName="[data]" displayFolder="" count="0" memberValueDatatype="130" unbalanced="0"/>
    <cacheHierarchy uniqueName="[data].[InvoiceDate (Year)]" caption="InvoiceDate (Year)" attribute="1" defaultMemberUniqueName="[data].[InvoiceDate (Year)].[All]" allUniqueName="[data].[InvoiceDate (Year)].[All]" dimensionUniqueName="[data]" displayFolder="" count="2" memberValueDatatype="130" unbalanced="0"/>
    <cacheHierarchy uniqueName="[data].[InvoiceDate (Quarter)]" caption="InvoiceDate (Quarter)" attribute="1" defaultMemberUniqueName="[data].[InvoiceDate (Quarter)].[All]" allUniqueName="[data].[InvoiceDate (Quarter)].[All]" dimensionUniqueName="[data]" displayFolder="" count="0" memberValueDatatype="130" unbalanced="0"/>
    <cacheHierarchy uniqueName="[data].[InvoiceDate (Month)]" caption="InvoiceDate (Month)" attribute="1" defaultMemberUniqueName="[data].[InvoiceDate (Month)].[All]" allUniqueName="[data].[InvoiceDate (Month)].[All]" dimensionUniqueName="[data]" displayFolder="" count="2" memberValueDatatype="130" unbalanced="0"/>
    <cacheHierarchy uniqueName="[data].[InvoiceDate (Month Index)]" caption="InvoiceDate (Month Index)" attribute="1" defaultMemberUniqueName="[data].[InvoiceDate (Month Index)].[All]" allUniqueName="[data].[InvoiceDate (Month Index)].[All]" dimensionUniqueName="[data]" displayFolder="" count="0" memberValueDatatype="20" unbalanced="0" hidden="1"/>
    <cacheHierarchy uniqueName="[Measures].[Total_Incomes]" caption="Total_Incomes" measure="1" displayFolder="" measureGroup="data" count="0"/>
    <cacheHierarchy uniqueName="[Measures].[Total_only_sales]" caption="Total_only_sales" measure="1" displayFolder="" measureGroup="data" count="0"/>
    <cacheHierarchy uniqueName="[Measures].[Returns_Amount]" caption="Returns_Amount" measure="1" displayFolder="" measureGroup="data" count="0"/>
    <cacheHierarchy uniqueName="[Measures].[Return_Rate]" caption="Return_Rate" measure="1" displayFolder="" measureGroup="data" count="0"/>
    <cacheHierarchy uniqueName="[Measures].[Unique_Customers]" caption="Unique_Customer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69635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1BFBA1-04CD-4523-8F5C-F5EA8833A348}" name="PivotTable4" cacheId="127" applyNumberFormats="0" applyBorderFormats="0" applyFontFormats="0" applyPatternFormats="0" applyAlignmentFormats="0" applyWidthHeightFormats="1" dataCaption="Values" tag="c1aee79a-09dd-4596-b2d5-8e6676fb45fb" updatedVersion="8" minRefreshableVersion="3" showDrill="0" showMemberPropertyTips="0" showDataTips="0" useAutoFormatting="1" subtotalHiddenItems="1" itemPrintTitles="1" createdVersion="8" indent="0" showHeaders="0" outline="1" outlineData="1" multipleFieldFilters="0" chartFormat="16">
  <location ref="F24:G4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16">
    <i>
      <x/>
    </i>
    <i r="1">
      <x/>
    </i>
    <i>
      <x v="1"/>
    </i>
    <i r="1">
      <x v="1"/>
    </i>
    <i r="1">
      <x v="2"/>
    </i>
    <i r="1">
      <x v="3"/>
    </i>
    <i r="1">
      <x v="4"/>
    </i>
    <i r="1">
      <x v="5"/>
    </i>
    <i r="1">
      <x v="6"/>
    </i>
    <i r="1">
      <x v="7"/>
    </i>
    <i r="1">
      <x v="8"/>
    </i>
    <i r="1">
      <x v="9"/>
    </i>
    <i r="1">
      <x v="10"/>
    </i>
    <i r="1">
      <x v="11"/>
    </i>
    <i r="1">
      <x/>
    </i>
    <i t="grand">
      <x/>
    </i>
  </rowItems>
  <colItems count="1">
    <i/>
  </colItems>
  <dataFields count="1">
    <dataField fld="0" subtotal="count" baseField="0" baseItem="0"/>
  </dataFields>
  <chartFormats count="1">
    <chartFormat chart="3"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F626D-7D06-4C65-84F9-264116A11716}" name="PivotTable3" cacheId="2" applyNumberFormats="0" applyBorderFormats="0" applyFontFormats="0" applyPatternFormats="0" applyAlignmentFormats="0" applyWidthHeightFormats="1" dataCaption="Values" tag="1bd38bb7-6a2d-4a28-a71d-945a3b110a47" updatedVersion="8" minRefreshableVersion="3" useAutoFormatting="1" itemPrintTitles="1" createdVersion="8" indent="0" outline="1" outlineData="1" multipleFieldFilters="0">
  <location ref="F1:H22" firstHeaderRow="0" firstDataRow="1" firstDataCol="1"/>
  <pivotFields count="3">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21">
    <i>
      <x v="5"/>
    </i>
    <i>
      <x v="14"/>
    </i>
    <i>
      <x v="19"/>
    </i>
    <i>
      <x v="15"/>
    </i>
    <i>
      <x v="16"/>
    </i>
    <i>
      <x v="1"/>
    </i>
    <i>
      <x v="13"/>
    </i>
    <i>
      <x v="8"/>
    </i>
    <i>
      <x v="10"/>
    </i>
    <i>
      <x v="18"/>
    </i>
    <i>
      <x v="11"/>
    </i>
    <i>
      <x/>
    </i>
    <i>
      <x v="17"/>
    </i>
    <i>
      <x v="12"/>
    </i>
    <i>
      <x v="4"/>
    </i>
    <i>
      <x v="3"/>
    </i>
    <i>
      <x v="9"/>
    </i>
    <i>
      <x v="7"/>
    </i>
    <i>
      <x v="6"/>
    </i>
    <i>
      <x v="2"/>
    </i>
    <i t="grand">
      <x/>
    </i>
  </rowItems>
  <colFields count="1">
    <field x="-2"/>
  </colFields>
  <colItems count="2">
    <i>
      <x/>
    </i>
    <i i="1">
      <x v="1"/>
    </i>
  </colItems>
  <dataFields count="2">
    <dataField fld="1" subtotal="count" baseField="0" baseItem="0"/>
    <dataField fld="2"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20" filterVal="2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65E8D3-DE76-4911-B4D1-3C0EDFA56E10}" name="PivotTable2" cacheId="151" applyNumberFormats="0" applyBorderFormats="0" applyFontFormats="0" applyPatternFormats="0" applyAlignmentFormats="0" applyWidthHeightFormats="1" dataCaption="Values" tag="b191d516-d3f1-4750-a801-15834298c3ec" updatedVersion="8" minRefreshableVersion="3" useAutoFormatting="1" subtotalHiddenItems="1" itemPrintTitles="1" createdVersion="8" indent="0" outline="1" outlineData="1" chartFormat="6">
  <location ref="A1:B12" firstHeaderRow="1" firstDataRow="1" firstDataCol="1"/>
  <pivotFields count="2">
    <pivotField axis="axisRow" allDrilled="1" subtotalTop="0" showAll="0" measureFilter="1" sortType="a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8"/>
    </i>
    <i>
      <x v="5"/>
    </i>
    <i>
      <x v="7"/>
    </i>
    <i>
      <x v="9"/>
    </i>
    <i>
      <x/>
    </i>
    <i>
      <x v="3"/>
    </i>
    <i>
      <x v="4"/>
    </i>
    <i>
      <x v="2"/>
    </i>
    <i>
      <x v="6"/>
    </i>
    <i t="grand">
      <x/>
    </i>
  </rowItems>
  <colItems count="1">
    <i/>
  </colItems>
  <dataFields count="1">
    <dataField fld="1" subtotal="count" baseField="0" baseItem="0"/>
  </dataFields>
  <chartFormats count="1">
    <chartFormat chart="4" format="6"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members count="37" level="1">
        <member name=""/>
        <member name="[data].[Country].&amp;[Austria]"/>
        <member name="[data].[Country].&amp;[Bahrain]"/>
        <member name=""/>
        <member name="[data].[Country].&amp;[Brazil]"/>
        <member name="[data].[Country].&amp;[Canada]"/>
        <member name="[data].[Country].&amp;[Channel Islands]"/>
        <member name="[data].[Country].&amp;[Cyprus]"/>
        <member name="[data].[Country].&amp;[Czech Republic]"/>
        <member name="[data].[Country].&amp;[Denmark]"/>
        <member name=""/>
        <member name="[data].[Country].&amp;[European Community]"/>
        <member name="[data].[Country].&amp;[Finland]"/>
        <member name=""/>
        <member name=""/>
        <member name="[data].[Country].&amp;[Greece]"/>
        <member name="[data].[Country].&amp;[Hong Kong]"/>
        <member name="[data].[Country].&amp;[Iceland]"/>
        <member name="[data].[Country].&amp;[Israel]"/>
        <member name="[data].[Country].&amp;[Italy]"/>
        <member name=""/>
        <member name="[data].[Country].&amp;[Lebanon]"/>
        <member name="[data].[Country].&amp;[Lithuania]"/>
        <member name="[data].[Country].&amp;[Malta]"/>
        <member name=""/>
        <member name="[data].[Country].&amp;[Norway]"/>
        <member name="[data].[Country].&amp;[Poland]"/>
        <member name="[data].[Country].&amp;[Portugal]"/>
        <member name="[data].[Country].&amp;[RSA]"/>
        <member name="[data].[Country].&amp;[Saudi Arabia]"/>
        <member name="[data].[Country].&amp;[Singapore]"/>
        <member name=""/>
        <member name=""/>
        <member name=""/>
        <member name="[data].[Country].&amp;[United Arab Emirates]"/>
        <member name="[data].[Country].&amp;[Unspecified]"/>
        <member name="[data].[Country].&amp;[USA]"/>
      </members>
    </pivotHierarchy>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1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403D6-3D37-457C-B8D4-273093D57C8B}" name="PivotTable6" cacheId="3" applyNumberFormats="0" applyBorderFormats="0" applyFontFormats="0" applyPatternFormats="0" applyAlignmentFormats="0" applyWidthHeightFormats="1" dataCaption="Values" tag="437d1417-43b4-41f0-8e1f-2840975f52dc" updatedVersion="8" minRefreshableVersion="3" itemPrintTitles="1" createdVersion="8" indent="0" outline="1" outlineData="1" multipleFieldFilters="0">
  <location ref="A42:E4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6FC51E-118C-41F7-88BE-3CEDC37481DD}" sourceName="[data].[Country]">
  <pivotTables>
    <pivotTable tabId="3" name="PivotTable2"/>
  </pivotTables>
  <data>
    <olap pivotCacheId="1016963552">
      <levels count="2">
        <level uniqueName="[data].[Country].[(All)]" sourceCaption="(All)" count="0"/>
        <level uniqueName="[data].[Country].[Country]" sourceCaption="Country" count="38">
          <ranges>
            <range startItem="0">
              <i n="[data].[Country].&amp;[Australia]" c="Australia"/>
              <i n="[data].[Country].&amp;[Austria]" c="Austria"/>
              <i n="[data].[Country].&amp;[Bahrain]" c="Bahrain"/>
              <i n="[data].[Country].&amp;[Belgium]" c="Belgium"/>
              <i n="[data].[Country].&amp;[Brazil]" c="Brazil"/>
              <i n="[data].[Country].&amp;[Canada]" c="Canada"/>
              <i n="[data].[Country].&amp;[Channel Islands]" c="Channel Islands"/>
              <i n="[data].[Country].&amp;[Cyprus]" c="Cyprus"/>
              <i n="[data].[Country].&amp;[Czech Republic]" c="Czech Republic"/>
              <i n="[data].[Country].&amp;[Denmark]" c="Denmark"/>
              <i n="[data].[Country].&amp;[EIRE]" c="EIRE"/>
              <i n="[data].[Country].&amp;[European Community]" c="European Community"/>
              <i n="[data].[Country].&amp;[Finland]" c="Finland"/>
              <i n="[data].[Country].&amp;[France]" c="France"/>
              <i n="[data].[Country].&amp;[Germany]" c="Germany"/>
              <i n="[data].[Country].&amp;[Greece]" c="Greece"/>
              <i n="[data].[Country].&amp;[Hong Kong]" c="Hong Kong"/>
              <i n="[data].[Country].&amp;[Iceland]" c="Iceland"/>
              <i n="[data].[Country].&amp;[Israel]" c="Israel"/>
              <i n="[data].[Country].&amp;[Italy]" c="Italy"/>
              <i n="[data].[Country].&amp;[Japan]" c="Japan"/>
              <i n="[data].[Country].&amp;[Lebanon]" c="Lebanon"/>
              <i n="[data].[Country].&amp;[Lithuania]" c="Lithuania"/>
              <i n="[data].[Country].&amp;[Malta]" c="Malta"/>
              <i n="[data].[Country].&amp;[Netherlands]" c="Netherlands"/>
              <i n="[data].[Country].&amp;[Norway]" c="Norway"/>
              <i n="[data].[Country].&amp;[Poland]" c="Poland"/>
              <i n="[data].[Country].&amp;[Portugal]" c="Portugal"/>
              <i n="[data].[Country].&amp;[RSA]" c="RSA"/>
              <i n="[data].[Country].&amp;[Saudi Arabia]" c="Saudi Arabia"/>
              <i n="[data].[Country].&amp;[Singapore]" c="Singapore"/>
              <i n="[data].[Country].&amp;[Spain]" c="Spain"/>
              <i n="[data].[Country].&amp;[Sweden]" c="Sweden"/>
              <i n="[data].[Country].&amp;[Switzerland]" c="Switzerland"/>
              <i n="[data].[Country].&amp;[United Arab Emirates]" c="United Arab Emirates"/>
              <i n="[data].[Country].&amp;[United Kingdom]" c="United Kingdom"/>
              <i n="[data].[Country].&amp;[Unspecified]" c="Unspecified"/>
              <i n="[data].[Country].&amp;[USA]" c="USA"/>
            </range>
          </ranges>
        </level>
      </levels>
      <selections count="37">
        <selection n="[data].[Country].&amp;[Australia]"/>
        <selection n="[data].[Country].&amp;[Austria]"/>
        <selection n="[data].[Country].&amp;[Bahrain]"/>
        <selection n="[data].[Country].&amp;[Belgium]"/>
        <selection n="[data].[Country].&amp;[Brazil]"/>
        <selection n="[data].[Country].&amp;[Canada]"/>
        <selection n="[data].[Country].&amp;[Channel Islands]"/>
        <selection n="[data].[Country].&amp;[Cyprus]"/>
        <selection n="[data].[Country].&amp;[Czech Republic]"/>
        <selection n="[data].[Country].&amp;[Denmark]"/>
        <selection n="[data].[Country].&amp;[EIRE]"/>
        <selection n="[data].[Country].&amp;[European Community]"/>
        <selection n="[data].[Country].&amp;[Finland]"/>
        <selection n="[data].[Country].&amp;[France]"/>
        <selection n="[data].[Country].&amp;[Germany]"/>
        <selection n="[data].[Country].&amp;[Greece]"/>
        <selection n="[data].[Country].&amp;[Hong Kong]"/>
        <selection n="[data].[Country].&amp;[Iceland]"/>
        <selection n="[data].[Country].&amp;[Israel]"/>
        <selection n="[data].[Country].&amp;[Italy]"/>
        <selection n="[data].[Country].&amp;[Japan]"/>
        <selection n="[data].[Country].&amp;[Lebanon]"/>
        <selection n="[data].[Country].&amp;[Lithuania]"/>
        <selection n="[data].[Country].&amp;[Malta]"/>
        <selection n="[data].[Country].&amp;[Netherlands]"/>
        <selection n="[data].[Country].&amp;[Norway]"/>
        <selection n="[data].[Country].&amp;[Poland]"/>
        <selection n="[data].[Country].&amp;[Portugal]"/>
        <selection n="[data].[Country].&amp;[RSA]"/>
        <selection n="[data].[Country].&amp;[Saudi Arabia]"/>
        <selection n="[data].[Country].&amp;[Singapore]"/>
        <selection n="[data].[Country].&amp;[Spain]"/>
        <selection n="[data].[Country].&amp;[Sweden]"/>
        <selection n="[data].[Country].&amp;[Switzerland]"/>
        <selection n="[data].[Country].&amp;[United Arab Emirates]"/>
        <selection n="[data].[Country].&amp;[Unspecified]"/>
        <selection n="[data].[Country].&amp;[US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Date__Month" xr10:uid="{F99784FB-29BC-4972-815D-71DB0C0B1A67}" sourceName="[data].[InvoiceDate (Month)]">
  <pivotTables>
    <pivotTable tabId="3" name="PivotTable2"/>
  </pivotTables>
  <data>
    <olap pivotCacheId="1016963552">
      <levels count="2">
        <level uniqueName="[data].[InvoiceDate (Month)].[(All)]" sourceCaption="(All)" count="0"/>
        <level uniqueName="[data].[InvoiceDate (Month)].[InvoiceDate (Month)]" sourceCaption="InvoiceDate (Month)" count="12">
          <ranges>
            <range startItem="0">
              <i n="[data].[InvoiceDate (Month)].&amp;[Jan]" c="Jan"/>
              <i n="[data].[InvoiceDate (Month)].&amp;[Feb]" c="Feb"/>
              <i n="[data].[InvoiceDate (Month)].&amp;[Mar]" c="Mar"/>
              <i n="[data].[InvoiceDate (Month)].&amp;[Apr]" c="Apr"/>
              <i n="[data].[InvoiceDate (Month)].&amp;[May]" c="May"/>
              <i n="[data].[InvoiceDate (Month)].&amp;[Jun]" c="Jun"/>
              <i n="[data].[InvoiceDate (Month)].&amp;[Jul]" c="Jul"/>
              <i n="[data].[InvoiceDate (Month)].&amp;[Aug]" c="Aug"/>
              <i n="[data].[InvoiceDate (Month)].&amp;[Sep]" c="Sep"/>
              <i n="[data].[InvoiceDate (Month)].&amp;[Oct]" c="Oct"/>
              <i n="[data].[InvoiceDate (Month)].&amp;[Nov]" c="Nov"/>
              <i n="[data].[InvoiceDate (Month)].&amp;[Dec]" c="Dec"/>
            </range>
          </ranges>
        </level>
      </levels>
      <selections count="1">
        <selection n="[data].[Invoic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Date__Year" xr10:uid="{F5E96B6D-C53D-47F6-B629-A8B875160E68}" sourceName="[data].[InvoiceDate (Year)]">
  <pivotTables>
    <pivotTable tabId="3" name="PivotTable2"/>
  </pivotTables>
  <data>
    <olap pivotCacheId="1016963552">
      <levels count="2">
        <level uniqueName="[data].[InvoiceDate (Year)].[(All)]" sourceCaption="(All)" count="0"/>
        <level uniqueName="[data].[InvoiceDate (Year)].[InvoiceDate (Year)]" sourceCaption="InvoiceDate (Year)" count="2">
          <ranges>
            <range startItem="0">
              <i n="[data].[InvoiceDate (Year)].&amp;[2010]" c="2010"/>
              <i n="[data].[InvoiceDate (Year)].&amp;[2011]" c="2011"/>
            </range>
          </ranges>
        </level>
      </levels>
      <selections count="1">
        <selection n="[data].[Invoic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36B8274-4FD1-4B0F-B6C4-D4E2F6032273}" cache="Slicer_Country" caption="Country" columnCount="3" level="1" rowHeight="251883"/>
  <slicer name="InvoiceDate (Month)" xr10:uid="{33BE1EF1-F74A-4CF2-918C-BD2169E88BB3}" cache="Slicer_InvoiceDate__Month" caption="Month" columnCount="3" level="1" rowHeight="251883"/>
  <slicer name="Year" xr10:uid="{85DD4B5E-A2A9-46D8-BE13-C1B3935682F9}" cache="Slicer_InvoiceDate__Year" caption="Year" columnCount="2" level="1" rowHeight="251883"/>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FFD4-E9AF-48AD-8979-C10B25BBAD9F}">
  <dimension ref="A1:H46"/>
  <sheetViews>
    <sheetView workbookViewId="0"/>
  </sheetViews>
  <sheetFormatPr defaultRowHeight="14.5" x14ac:dyDescent="0.35"/>
  <cols>
    <col min="1" max="1" width="12.453125" bestFit="1" customWidth="1"/>
    <col min="2" max="2" width="14.54296875" bestFit="1" customWidth="1"/>
    <col min="3" max="3" width="14.81640625" bestFit="1" customWidth="1"/>
    <col min="4" max="4" width="11.08984375" bestFit="1" customWidth="1"/>
    <col min="6" max="6" width="10.36328125" bestFit="1" customWidth="1"/>
    <col min="7" max="8" width="11.08984375" bestFit="1" customWidth="1"/>
  </cols>
  <sheetData>
    <row r="1" spans="1:8" x14ac:dyDescent="0.35">
      <c r="A1" s="4" t="s">
        <v>5</v>
      </c>
      <c r="B1" t="s">
        <v>1</v>
      </c>
      <c r="F1" s="4" t="s">
        <v>5</v>
      </c>
      <c r="G1" t="s">
        <v>1</v>
      </c>
      <c r="H1" t="s">
        <v>3</v>
      </c>
    </row>
    <row r="2" spans="1:8" x14ac:dyDescent="0.35">
      <c r="A2" s="5" t="s">
        <v>7</v>
      </c>
      <c r="B2" s="1">
        <v>36748.360000000117</v>
      </c>
      <c r="F2" s="5" t="s">
        <v>22</v>
      </c>
      <c r="G2" s="1">
        <v>4.25</v>
      </c>
      <c r="H2" s="2">
        <v>7</v>
      </c>
    </row>
    <row r="3" spans="1:8" x14ac:dyDescent="0.35">
      <c r="A3" s="5" t="s">
        <v>14</v>
      </c>
      <c r="B3" s="1">
        <v>36763.570000000036</v>
      </c>
      <c r="F3" s="5" t="s">
        <v>31</v>
      </c>
      <c r="G3" s="1">
        <v>27</v>
      </c>
      <c r="H3" s="2">
        <v>2</v>
      </c>
    </row>
    <row r="4" spans="1:8" x14ac:dyDescent="0.35">
      <c r="A4" s="5" t="s">
        <v>11</v>
      </c>
      <c r="B4" s="1">
        <v>37231.870000000017</v>
      </c>
      <c r="F4" s="5" t="s">
        <v>36</v>
      </c>
      <c r="G4" s="1">
        <v>89.5</v>
      </c>
      <c r="H4" s="2">
        <v>1.510614525139665</v>
      </c>
    </row>
    <row r="5" spans="1:8" x14ac:dyDescent="0.35">
      <c r="A5" s="5" t="s">
        <v>13</v>
      </c>
      <c r="B5" s="1">
        <v>51584.059999999976</v>
      </c>
      <c r="F5" s="5" t="s">
        <v>32</v>
      </c>
      <c r="G5" s="1">
        <v>46.8</v>
      </c>
      <c r="H5" s="2">
        <v>1.125</v>
      </c>
    </row>
    <row r="6" spans="1:8" x14ac:dyDescent="0.35">
      <c r="A6" s="5" t="s">
        <v>15</v>
      </c>
      <c r="B6" s="1">
        <v>52728.989999999969</v>
      </c>
      <c r="F6" s="5" t="s">
        <v>33</v>
      </c>
      <c r="G6" s="1">
        <v>5.0199999999999996</v>
      </c>
      <c r="H6" s="2">
        <v>1.0039840637450199</v>
      </c>
    </row>
    <row r="7" spans="1:8" x14ac:dyDescent="0.35">
      <c r="A7" s="5" t="s">
        <v>6</v>
      </c>
      <c r="B7" s="1">
        <v>137901.30999999997</v>
      </c>
      <c r="F7" s="5" t="s">
        <v>18</v>
      </c>
      <c r="G7" s="1">
        <v>54</v>
      </c>
      <c r="H7" s="2">
        <v>1</v>
      </c>
    </row>
    <row r="8" spans="1:8" x14ac:dyDescent="0.35">
      <c r="A8" s="5" t="s">
        <v>9</v>
      </c>
      <c r="B8" s="1">
        <v>183861.34000000017</v>
      </c>
      <c r="F8" s="5" t="s">
        <v>30</v>
      </c>
      <c r="G8" s="1">
        <v>168469.6</v>
      </c>
      <c r="H8" s="2">
        <v>1</v>
      </c>
    </row>
    <row r="9" spans="1:8" x14ac:dyDescent="0.35">
      <c r="A9" s="5" t="s">
        <v>10</v>
      </c>
      <c r="B9" s="1">
        <v>204553.20000000091</v>
      </c>
      <c r="F9" s="5" t="s">
        <v>25</v>
      </c>
      <c r="G9" s="1">
        <v>29.9</v>
      </c>
      <c r="H9" s="2">
        <v>1</v>
      </c>
    </row>
    <row r="10" spans="1:8" x14ac:dyDescent="0.35">
      <c r="A10" s="5" t="s">
        <v>8</v>
      </c>
      <c r="B10" s="1">
        <v>275492.0299999998</v>
      </c>
      <c r="F10" s="5" t="s">
        <v>27</v>
      </c>
      <c r="G10" s="1">
        <v>60.84</v>
      </c>
      <c r="H10" s="2">
        <v>1</v>
      </c>
    </row>
    <row r="11" spans="1:8" x14ac:dyDescent="0.35">
      <c r="A11" s="5" t="s">
        <v>12</v>
      </c>
      <c r="B11" s="1">
        <v>281928.93999999959</v>
      </c>
      <c r="F11" s="5" t="s">
        <v>35</v>
      </c>
      <c r="G11" s="1">
        <v>19.049999999999997</v>
      </c>
      <c r="H11" s="2">
        <v>0.95800524934383213</v>
      </c>
    </row>
    <row r="12" spans="1:8" x14ac:dyDescent="0.35">
      <c r="A12" s="5" t="s">
        <v>16</v>
      </c>
      <c r="B12" s="1">
        <v>1298793.6699999995</v>
      </c>
      <c r="F12" s="5" t="s">
        <v>28</v>
      </c>
      <c r="G12" s="1">
        <v>81700.919999999955</v>
      </c>
      <c r="H12" s="2">
        <v>0.94833252795684619</v>
      </c>
    </row>
    <row r="13" spans="1:8" x14ac:dyDescent="0.35">
      <c r="F13" s="5" t="s">
        <v>17</v>
      </c>
      <c r="G13" s="1">
        <v>15.97</v>
      </c>
      <c r="H13" s="2">
        <v>0.93926111458985595</v>
      </c>
    </row>
    <row r="14" spans="1:8" x14ac:dyDescent="0.35">
      <c r="F14" s="5" t="s">
        <v>34</v>
      </c>
      <c r="G14" s="1">
        <v>1361.25</v>
      </c>
      <c r="H14" s="2">
        <v>0.9241873278236914</v>
      </c>
    </row>
    <row r="15" spans="1:8" x14ac:dyDescent="0.35">
      <c r="F15" s="5" t="s">
        <v>29</v>
      </c>
      <c r="G15" s="1">
        <v>5868.5000000000064</v>
      </c>
      <c r="H15" s="2">
        <v>0.81844764420209493</v>
      </c>
    </row>
    <row r="16" spans="1:8" x14ac:dyDescent="0.35">
      <c r="F16" s="5" t="s">
        <v>21</v>
      </c>
      <c r="G16" s="1">
        <v>583.22999999999968</v>
      </c>
      <c r="H16" s="2">
        <v>0.76882190559470576</v>
      </c>
    </row>
    <row r="17" spans="6:8" x14ac:dyDescent="0.35">
      <c r="F17" s="5" t="s">
        <v>20</v>
      </c>
      <c r="G17" s="1">
        <v>7.5</v>
      </c>
      <c r="H17" s="2">
        <v>0.74</v>
      </c>
    </row>
    <row r="18" spans="6:8" x14ac:dyDescent="0.35">
      <c r="F18" s="5" t="s">
        <v>26</v>
      </c>
      <c r="G18" s="1">
        <v>84.15000000000002</v>
      </c>
      <c r="H18" s="2">
        <v>0.70588235294117641</v>
      </c>
    </row>
    <row r="19" spans="6:8" x14ac:dyDescent="0.35">
      <c r="F19" s="5" t="s">
        <v>24</v>
      </c>
      <c r="G19" s="1">
        <v>2898.12</v>
      </c>
      <c r="H19" s="2">
        <v>0.64147447310670369</v>
      </c>
    </row>
    <row r="20" spans="6:8" x14ac:dyDescent="0.35">
      <c r="F20" s="5" t="s">
        <v>23</v>
      </c>
      <c r="G20" s="1">
        <v>54</v>
      </c>
      <c r="H20" s="2">
        <v>0.625</v>
      </c>
    </row>
    <row r="21" spans="6:8" x14ac:dyDescent="0.35">
      <c r="F21" s="5" t="s">
        <v>19</v>
      </c>
      <c r="G21" s="1">
        <v>110.09</v>
      </c>
      <c r="H21" s="2">
        <v>0.61767644654373688</v>
      </c>
    </row>
    <row r="22" spans="6:8" x14ac:dyDescent="0.35">
      <c r="F22" s="5" t="s">
        <v>16</v>
      </c>
      <c r="G22" s="1">
        <v>261489.69000000012</v>
      </c>
      <c r="H22" s="2">
        <v>0.97494914617857353</v>
      </c>
    </row>
    <row r="24" spans="6:8" x14ac:dyDescent="0.35">
      <c r="G24" t="s">
        <v>3</v>
      </c>
    </row>
    <row r="25" spans="6:8" x14ac:dyDescent="0.35">
      <c r="F25" s="5" t="s">
        <v>37</v>
      </c>
      <c r="G25" s="11"/>
    </row>
    <row r="26" spans="6:8" x14ac:dyDescent="0.35">
      <c r="F26" s="6" t="s">
        <v>38</v>
      </c>
      <c r="G26" s="2">
        <v>2.2706620621560893E-2</v>
      </c>
    </row>
    <row r="27" spans="6:8" x14ac:dyDescent="0.35">
      <c r="F27" s="5" t="s">
        <v>39</v>
      </c>
      <c r="G27" s="11"/>
    </row>
    <row r="28" spans="6:8" x14ac:dyDescent="0.35">
      <c r="F28" s="6" t="s">
        <v>40</v>
      </c>
      <c r="G28" s="2">
        <v>0.13724019570388818</v>
      </c>
    </row>
    <row r="29" spans="6:8" x14ac:dyDescent="0.35">
      <c r="F29" s="6" t="s">
        <v>41</v>
      </c>
      <c r="G29" s="2">
        <v>1.64980684023853E-2</v>
      </c>
    </row>
    <row r="30" spans="6:8" x14ac:dyDescent="0.35">
      <c r="F30" s="6" t="s">
        <v>42</v>
      </c>
      <c r="G30" s="2">
        <v>1.5489487655888564E-2</v>
      </c>
    </row>
    <row r="31" spans="6:8" x14ac:dyDescent="0.35">
      <c r="F31" s="6" t="s">
        <v>43</v>
      </c>
      <c r="G31" s="2">
        <v>6.4793936560930632E-2</v>
      </c>
    </row>
    <row r="32" spans="6:8" x14ac:dyDescent="0.35">
      <c r="F32" s="6" t="s">
        <v>44</v>
      </c>
      <c r="G32" s="2">
        <v>1.2101782641632745E-2</v>
      </c>
    </row>
    <row r="33" spans="1:7" x14ac:dyDescent="0.35">
      <c r="F33" s="6" t="s">
        <v>45</v>
      </c>
      <c r="G33" s="2">
        <v>1.869277983535839E-2</v>
      </c>
    </row>
    <row r="34" spans="1:7" x14ac:dyDescent="0.35">
      <c r="F34" s="6" t="s">
        <v>46</v>
      </c>
      <c r="G34" s="2">
        <v>1.6640582857980965E-2</v>
      </c>
    </row>
    <row r="35" spans="1:7" x14ac:dyDescent="0.35">
      <c r="F35" s="6" t="s">
        <v>47</v>
      </c>
      <c r="G35" s="2">
        <v>3.2188171647864708E-2</v>
      </c>
    </row>
    <row r="36" spans="1:7" x14ac:dyDescent="0.35">
      <c r="F36" s="6" t="s">
        <v>48</v>
      </c>
      <c r="G36" s="2">
        <v>1.7701111846430129E-2</v>
      </c>
    </row>
    <row r="37" spans="1:7" x14ac:dyDescent="0.35">
      <c r="F37" s="6" t="s">
        <v>49</v>
      </c>
      <c r="G37" s="2">
        <v>4.18909572687228E-2</v>
      </c>
    </row>
    <row r="38" spans="1:7" x14ac:dyDescent="0.35">
      <c r="F38" s="6" t="s">
        <v>50</v>
      </c>
      <c r="G38" s="2">
        <v>1.9544695065030378E-2</v>
      </c>
    </row>
    <row r="39" spans="1:7" x14ac:dyDescent="0.35">
      <c r="F39" s="6" t="s">
        <v>38</v>
      </c>
      <c r="G39" s="2">
        <v>0.28530151127300296</v>
      </c>
    </row>
    <row r="40" spans="1:7" x14ac:dyDescent="0.35">
      <c r="F40" s="5" t="s">
        <v>16</v>
      </c>
      <c r="G40" s="2">
        <v>4.7589291006411787E-2</v>
      </c>
    </row>
    <row r="42" spans="1:7" x14ac:dyDescent="0.35">
      <c r="A42" t="s">
        <v>0</v>
      </c>
      <c r="B42" t="s">
        <v>1</v>
      </c>
      <c r="C42" t="s">
        <v>2</v>
      </c>
      <c r="D42" t="s">
        <v>3</v>
      </c>
      <c r="E42" t="s">
        <v>4</v>
      </c>
    </row>
    <row r="43" spans="1:7" x14ac:dyDescent="0.35">
      <c r="A43" s="1">
        <v>9734957.0299999956</v>
      </c>
      <c r="B43" s="1">
        <v>10221385.519999994</v>
      </c>
      <c r="C43" s="1">
        <v>486428.49000000337</v>
      </c>
      <c r="D43" s="2">
        <v>4.7589291006411787E-2</v>
      </c>
      <c r="E43" s="3">
        <v>7814</v>
      </c>
    </row>
    <row r="46" spans="1:7" x14ac:dyDescent="0.35">
      <c r="A46" s="8">
        <f>GETPIVOTDATA("[Measures].[Total_only_sales]",$A$1)</f>
        <v>1298793.6699999995</v>
      </c>
      <c r="B46" s="8">
        <f>GETPIVOTDATA("[Measures].[Returns_Amount]",$A$42)</f>
        <v>486428.49000000337</v>
      </c>
      <c r="C46" s="9">
        <f>GETPIVOTDATA("[Measures].[Return_Rate]",$A$42)</f>
        <v>4.7589291006411787E-2</v>
      </c>
      <c r="D46" s="10">
        <f>GETPIVOTDATA("[Measures].[Unique_Customers]",$A$42)</f>
        <v>7814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1DD7-CFE0-4AF4-B9A7-03D1E57B7C49}">
  <dimension ref="A1"/>
  <sheetViews>
    <sheetView showGridLines="0" showRowColHeaders="0" tabSelected="1" zoomScale="65" zoomScaleNormal="65" zoomScaleSheetLayoutView="50" workbookViewId="0">
      <selection activeCell="AB27" sqref="AB27"/>
    </sheetView>
  </sheetViews>
  <sheetFormatPr defaultRowHeight="14.5" x14ac:dyDescent="0.35"/>
  <cols>
    <col min="1" max="16384" width="8.7265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D499A0E-EAFC-460D-A38F-8B4F2C1A4448}">
  <ds:schemaRefs/>
</ds:datastoreItem>
</file>

<file path=customXml/itemProps2.xml><?xml version="1.0" encoding="utf-8"?>
<ds:datastoreItem xmlns:ds="http://schemas.openxmlformats.org/officeDocument/2006/customXml" ds:itemID="{29B86461-0A5D-4B3A-A40A-BDD898F344BA}">
  <ds:schemaRefs>
    <ds:schemaRef ds:uri="http://schemas.microsoft.com/DataMashup"/>
  </ds:schemaRefs>
</ds:datastoreItem>
</file>

<file path=customXml/itemProps3.xml><?xml version="1.0" encoding="utf-8"?>
<ds:datastoreItem xmlns:ds="http://schemas.openxmlformats.org/officeDocument/2006/customXml" ds:itemID="{4A87FA2A-B0F2-4B3A-841E-50E25E4A4BFA}">
  <ds:schemaRefs/>
</ds:datastoreItem>
</file>

<file path=customXml/itemProps4.xml><?xml version="1.0" encoding="utf-8"?>
<ds:datastoreItem xmlns:ds="http://schemas.openxmlformats.org/officeDocument/2006/customXml" ds:itemID="{850231E2-4756-4A42-9157-6F3101B8F6D4}">
  <ds:schemaRefs/>
</ds:datastoreItem>
</file>

<file path=customXml/itemProps5.xml><?xml version="1.0" encoding="utf-8"?>
<ds:datastoreItem xmlns:ds="http://schemas.openxmlformats.org/officeDocument/2006/customXml" ds:itemID="{4C59F2A3-BD0B-4A7A-9174-90E9FB7EB8BF}">
  <ds:schemaRefs/>
</ds:datastoreItem>
</file>

<file path=customXml/itemProps6.xml><?xml version="1.0" encoding="utf-8"?>
<ds:datastoreItem xmlns:ds="http://schemas.openxmlformats.org/officeDocument/2006/customXml" ds:itemID="{788E5415-770C-4D49-8386-F117CA180115}">
  <ds:schemaRefs/>
</ds:datastoreItem>
</file>

<file path=customXml/itemProps7.xml><?xml version="1.0" encoding="utf-8"?>
<ds:datastoreItem xmlns:ds="http://schemas.openxmlformats.org/officeDocument/2006/customXml" ds:itemID="{0B1A9672-DD0E-4946-A123-B2896EDB9057}">
  <ds:schemaRefs/>
</ds:datastoreItem>
</file>

<file path=customXml/itemProps8.xml><?xml version="1.0" encoding="utf-8"?>
<ds:datastoreItem xmlns:ds="http://schemas.openxmlformats.org/officeDocument/2006/customXml" ds:itemID="{E2BCAD26-F9D6-4FE5-8094-ED05A8EF29F6}">
  <ds:schemaRefs/>
</ds:datastoreItem>
</file>

<file path=customXml/itemProps9.xml><?xml version="1.0" encoding="utf-8"?>
<ds:datastoreItem xmlns:ds="http://schemas.openxmlformats.org/officeDocument/2006/customXml" ds:itemID="{847258A6-2474-4853-8693-CAEBEC4E4EC0}">
  <ds:schemaRefs/>
</ds:datastoreItem>
</file>

<file path=customXml/itemProps10.xml><?xml version="1.0" encoding="utf-8"?>
<ds:datastoreItem xmlns:ds="http://schemas.openxmlformats.org/officeDocument/2006/customXml" ds:itemID="{733E5CEC-1389-48A7-AE85-C2DA0F363C05}">
  <ds:schemaRefs/>
</ds:datastoreItem>
</file>

<file path=customXml/itemProps11.xml><?xml version="1.0" encoding="utf-8"?>
<ds:datastoreItem xmlns:ds="http://schemas.openxmlformats.org/officeDocument/2006/customXml" ds:itemID="{2EE725A8-3FE6-4E0A-8EE7-017D14E7B2A8}">
  <ds:schemaRefs/>
</ds:datastoreItem>
</file>

<file path=customXml/itemProps12.xml><?xml version="1.0" encoding="utf-8"?>
<ds:datastoreItem xmlns:ds="http://schemas.openxmlformats.org/officeDocument/2006/customXml" ds:itemID="{E9969E84-5F25-4ED3-BABD-6012E510F637}">
  <ds:schemaRefs/>
</ds:datastoreItem>
</file>

<file path=customXml/itemProps13.xml><?xml version="1.0" encoding="utf-8"?>
<ds:datastoreItem xmlns:ds="http://schemas.openxmlformats.org/officeDocument/2006/customXml" ds:itemID="{53A6A9A2-F310-47EC-8E3C-9703B211707B}">
  <ds:schemaRefs/>
</ds:datastoreItem>
</file>

<file path=customXml/itemProps14.xml><?xml version="1.0" encoding="utf-8"?>
<ds:datastoreItem xmlns:ds="http://schemas.openxmlformats.org/officeDocument/2006/customXml" ds:itemID="{B15EF817-7D66-4E2B-A7A8-37B0B377D0AB}">
  <ds:schemaRefs/>
</ds:datastoreItem>
</file>

<file path=customXml/itemProps15.xml><?xml version="1.0" encoding="utf-8"?>
<ds:datastoreItem xmlns:ds="http://schemas.openxmlformats.org/officeDocument/2006/customXml" ds:itemID="{0A1C8E8E-E856-4B8B-891C-C2D9C356DBF8}">
  <ds:schemaRefs/>
</ds:datastoreItem>
</file>

<file path=customXml/itemProps16.xml><?xml version="1.0" encoding="utf-8"?>
<ds:datastoreItem xmlns:ds="http://schemas.openxmlformats.org/officeDocument/2006/customXml" ds:itemID="{CF3BA22C-6E4C-458C-8C5F-ADC79D4A6F03}">
  <ds:schemaRefs/>
</ds:datastoreItem>
</file>

<file path=customXml/itemProps17.xml><?xml version="1.0" encoding="utf-8"?>
<ds:datastoreItem xmlns:ds="http://schemas.openxmlformats.org/officeDocument/2006/customXml" ds:itemID="{2ED41BC0-FD82-499F-9B63-B192454932DE}">
  <ds:schemaRefs/>
</ds:datastoreItem>
</file>

<file path=customXml/itemProps18.xml><?xml version="1.0" encoding="utf-8"?>
<ds:datastoreItem xmlns:ds="http://schemas.openxmlformats.org/officeDocument/2006/customXml" ds:itemID="{2D35879C-1CDF-482F-BDB6-D1F59D408935}">
  <ds:schemaRefs/>
</ds:datastoreItem>
</file>

<file path=customXml/itemProps19.xml><?xml version="1.0" encoding="utf-8"?>
<ds:datastoreItem xmlns:ds="http://schemas.openxmlformats.org/officeDocument/2006/customXml" ds:itemID="{E7842E45-C804-4B7A-A9A3-06688A98734F}">
  <ds:schemaRefs/>
</ds:datastoreItem>
</file>

<file path=customXml/itemProps20.xml><?xml version="1.0" encoding="utf-8"?>
<ds:datastoreItem xmlns:ds="http://schemas.openxmlformats.org/officeDocument/2006/customXml" ds:itemID="{E8B46C69-3E27-4701-996A-750B9DF8D196}">
  <ds:schemaRefs/>
</ds:datastoreItem>
</file>

<file path=customXml/itemProps21.xml><?xml version="1.0" encoding="utf-8"?>
<ds:datastoreItem xmlns:ds="http://schemas.openxmlformats.org/officeDocument/2006/customXml" ds:itemID="{423D7407-E51D-47E3-BC14-10FEB384330B}">
  <ds:schemaRefs/>
</ds:datastoreItem>
</file>

<file path=customXml/itemProps22.xml><?xml version="1.0" encoding="utf-8"?>
<ds:datastoreItem xmlns:ds="http://schemas.openxmlformats.org/officeDocument/2006/customXml" ds:itemID="{A09D06D3-A476-4510-AAC2-17B4B6495FCC}">
  <ds:schemaRefs/>
</ds:datastoreItem>
</file>

<file path=customXml/itemProps23.xml><?xml version="1.0" encoding="utf-8"?>
<ds:datastoreItem xmlns:ds="http://schemas.openxmlformats.org/officeDocument/2006/customXml" ds:itemID="{D5C8394A-0C68-4655-80E8-BD9EE9C455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Pre-Analisis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Andrés Aponte San Román</dc:creator>
  <cp:lastModifiedBy>Luis Andrés Aponte San Román</cp:lastModifiedBy>
  <dcterms:created xsi:type="dcterms:W3CDTF">2026-07-20T05:18:14Z</dcterms:created>
  <dcterms:modified xsi:type="dcterms:W3CDTF">2026-07-21T05:56:02Z</dcterms:modified>
</cp:coreProperties>
</file>