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s\Google Drive\TESIS\"/>
    </mc:Choice>
  </mc:AlternateContent>
  <bookViews>
    <workbookView xWindow="0" yWindow="0" windowWidth="20490" windowHeight="7755" activeTab="4"/>
  </bookViews>
  <sheets>
    <sheet name="pcc normal" sheetId="1" r:id="rId1"/>
    <sheet name="pcc 0.25" sheetId="2" r:id="rId2"/>
    <sheet name="pcc 0.50" sheetId="3" r:id="rId3"/>
    <sheet name="pcc 0.75" sheetId="4" r:id="rId4"/>
    <sheet name="resumen" sheetId="5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C4" i="5" s="1"/>
  <c r="C29" i="4"/>
  <c r="B4" i="5" s="1"/>
  <c r="D29" i="3"/>
  <c r="C3" i="5" s="1"/>
  <c r="C29" i="3"/>
  <c r="B3" i="5" s="1"/>
  <c r="C29" i="2"/>
  <c r="B2" i="5" s="1"/>
  <c r="D29" i="2"/>
  <c r="C2" i="5" s="1"/>
  <c r="C29" i="1"/>
  <c r="D29" i="1"/>
</calcChain>
</file>

<file path=xl/sharedStrings.xml><?xml version="1.0" encoding="utf-8"?>
<sst xmlns="http://schemas.openxmlformats.org/spreadsheetml/2006/main" count="133" uniqueCount="37">
  <si>
    <t>n</t>
  </si>
  <si>
    <t>sujeto</t>
  </si>
  <si>
    <t>AITK</t>
  </si>
  <si>
    <t>ALI0</t>
  </si>
  <si>
    <t>BOAM</t>
  </si>
  <si>
    <t>COWL</t>
  </si>
  <si>
    <t>DANE</t>
  </si>
  <si>
    <t>DENI</t>
  </si>
  <si>
    <t>GREG</t>
  </si>
  <si>
    <t>HAGG</t>
  </si>
  <si>
    <t>HASTI</t>
  </si>
  <si>
    <t>HEPPL</t>
  </si>
  <si>
    <t>HIGH</t>
  </si>
  <si>
    <t>JEETA</t>
  </si>
  <si>
    <t>JONES</t>
  </si>
  <si>
    <t>KENT</t>
  </si>
  <si>
    <t>KHAN</t>
  </si>
  <si>
    <t>KNOW</t>
  </si>
  <si>
    <t>MORR</t>
  </si>
  <si>
    <t>NOBLE</t>
  </si>
  <si>
    <t>NOLAN</t>
  </si>
  <si>
    <t>PARK</t>
  </si>
  <si>
    <t>PATIE</t>
  </si>
  <si>
    <t>PERK</t>
  </si>
  <si>
    <t>PULL</t>
  </si>
  <si>
    <t>RANS</t>
  </si>
  <si>
    <t>RICHS</t>
  </si>
  <si>
    <t>SLAC</t>
  </si>
  <si>
    <t>STAN</t>
  </si>
  <si>
    <t>mfARI</t>
  </si>
  <si>
    <t>ARI</t>
  </si>
  <si>
    <t>Total</t>
  </si>
  <si>
    <t>promedio 0.25</t>
  </si>
  <si>
    <t>promedio 0.50</t>
  </si>
  <si>
    <t>promedio 0.75</t>
  </si>
  <si>
    <t>mfari</t>
  </si>
  <si>
    <t>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</si>
</sst>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MS Sans Serif"/>
      <family val="2"/>
    </font>
    <font>
      <sz val="8"/>
      <name val="Times New Roman"/>
      <family val="1"/>
    </font>
    <font>
      <b/>
      <sz val="11"/>
      <color theme="0"/>
      <name val="Calibri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3" borderId="0" xfId="0" applyFont="1" applyFill="1"/>
    <xf numFmtId="40" fontId="3" fillId="3" borderId="0" xfId="1" applyNumberFormat="1" applyFont="1" applyFill="1" applyBorder="1" applyAlignment="1">
      <alignment wrapText="1"/>
    </xf>
    <xf numFmtId="0" fontId="0" fillId="0" borderId="0" xfId="0" applyFont="1"/>
    <xf numFmtId="0" fontId="3" fillId="0" borderId="0" xfId="1" applyNumberFormat="1" applyFont="1" applyBorder="1" applyAlignment="1">
      <alignment wrapText="1"/>
    </xf>
    <xf numFmtId="0" fontId="3" fillId="3" borderId="0" xfId="1" applyNumberFormat="1" applyFont="1" applyFill="1" applyBorder="1" applyAlignment="1">
      <alignment horizontal="left" wrapText="1"/>
    </xf>
    <xf numFmtId="0" fontId="3" fillId="3" borderId="0" xfId="1" applyNumberFormat="1" applyFont="1" applyFill="1" applyBorder="1" applyAlignment="1">
      <alignment wrapText="1"/>
    </xf>
    <xf numFmtId="0" fontId="3" fillId="0" borderId="0" xfId="1" applyNumberFormat="1" applyFont="1" applyBorder="1" applyAlignment="1">
      <alignment horizontal="left" wrapText="1"/>
    </xf>
    <xf numFmtId="40" fontId="3" fillId="0" borderId="0" xfId="1" applyNumberFormat="1" applyFont="1" applyBorder="1" applyAlignment="1">
      <alignment wrapText="1"/>
    </xf>
    <xf numFmtId="0" fontId="1" fillId="2" borderId="1" xfId="0" applyFont="1" applyFill="1" applyBorder="1"/>
    <xf numFmtId="0" fontId="4" fillId="2" borderId="1" xfId="0" applyFont="1" applyFill="1" applyBorder="1"/>
    <xf numFmtId="0" fontId="5" fillId="3" borderId="0" xfId="0" applyFont="1" applyFill="1"/>
  </cellXfs>
  <cellStyles count="2">
    <cellStyle name="Normal" xfId="0" builtinId="0"/>
    <cellStyle name="Normal 2" xfId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</a:t>
            </a:r>
            <a:r>
              <a:rPr lang="es-CL" baseline="0"/>
              <a:t> PCC</a:t>
            </a:r>
            <a:endParaRPr lang="es-C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resumen!$A$2</c:f>
              <c:strCache>
                <c:ptCount val="1"/>
                <c:pt idx="0">
                  <c:v>promedio 0.25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resumen!$B$2:$C$2</c:f>
              <c:numCache>
                <c:formatCode>General</c:formatCode>
                <c:ptCount val="2"/>
                <c:pt idx="0">
                  <c:v>3.9442307692307699</c:v>
                </c:pt>
                <c:pt idx="1">
                  <c:v>2.8269230769230771</c:v>
                </c:pt>
              </c:numCache>
            </c:numRef>
          </c:val>
        </c:ser>
        <c:ser>
          <c:idx val="1"/>
          <c:order val="1"/>
          <c:tx>
            <c:strRef>
              <c:f>resumen!$A$3</c:f>
              <c:strCache>
                <c:ptCount val="1"/>
                <c:pt idx="0">
                  <c:v>promedio 0.50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resumen!$B$3:$C$3</c:f>
              <c:numCache>
                <c:formatCode>General</c:formatCode>
                <c:ptCount val="2"/>
                <c:pt idx="0">
                  <c:v>4.1692307692307686</c:v>
                </c:pt>
                <c:pt idx="1">
                  <c:v>2.9461538461538459</c:v>
                </c:pt>
              </c:numCache>
            </c:numRef>
          </c:val>
        </c:ser>
        <c:ser>
          <c:idx val="2"/>
          <c:order val="2"/>
          <c:tx>
            <c:strRef>
              <c:f>resumen!$A$4</c:f>
              <c:strCache>
                <c:ptCount val="1"/>
                <c:pt idx="0">
                  <c:v>promedio 0.75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resumen!$B$1:$C$1</c:f>
              <c:strCache>
                <c:ptCount val="2"/>
                <c:pt idx="0">
                  <c:v>mfari</c:v>
                </c:pt>
                <c:pt idx="1">
                  <c:v>ari</c:v>
                </c:pt>
              </c:strCache>
            </c:strRef>
          </c:cat>
          <c:val>
            <c:numRef>
              <c:f>resumen!$B$4:$C$4</c:f>
              <c:numCache>
                <c:formatCode>General</c:formatCode>
                <c:ptCount val="2"/>
                <c:pt idx="0">
                  <c:v>4.9473076923076924</c:v>
                </c:pt>
                <c:pt idx="1">
                  <c:v>3.5307692307692307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276440"/>
        <c:axId val="304269776"/>
      </c:barChart>
      <c:catAx>
        <c:axId val="30427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269776"/>
        <c:crosses val="autoZero"/>
        <c:auto val="1"/>
        <c:lblAlgn val="ctr"/>
        <c:lblOffset val="100"/>
        <c:noMultiLvlLbl val="0"/>
      </c:catAx>
      <c:valAx>
        <c:axId val="3042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427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100012</xdr:rowOff>
    </xdr:from>
    <xdr:to>
      <xdr:col>10</xdr:col>
      <xdr:colOff>171450</xdr:colOff>
      <xdr:row>14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D29" totalsRowCount="1" headerRowDxfId="19" headerRowBorderDxfId="18" tableBorderDxfId="17">
  <autoFilter ref="A1:D28"/>
  <tableColumns count="4">
    <tableColumn id="1" name="n" totalsRowLabel="Total" dataDxfId="16" totalsRowDxfId="15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D29" totalsRowCount="1" headerRowDxfId="14" headerRowBorderDxfId="13" tableBorderDxfId="12">
  <autoFilter ref="A1:D28"/>
  <tableColumns count="4">
    <tableColumn id="1" name="n" totalsRowLabel="Total" dataDxfId="11" totalsRowDxfId="10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A1:D29" totalsRowCount="1" headerRowDxfId="9" headerRowBorderDxfId="8" tableBorderDxfId="7">
  <autoFilter ref="A1:D28"/>
  <tableColumns count="4">
    <tableColumn id="1" name="n" totalsRowLabel="Total" dataDxfId="6" totalsRowDxfId="5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A1:D29" totalsRowCount="1" headerRowDxfId="4" headerRowBorderDxfId="3" tableBorderDxfId="2">
  <autoFilter ref="A1:D28"/>
  <tableColumns count="4">
    <tableColumn id="1" name="n" totalsRowLabel="Total" dataDxfId="1" totalsRowDxfId="0"/>
    <tableColumn id="2" name="sujeto"/>
    <tableColumn id="3" name="mfARI" totalsRowFunction="average"/>
    <tableColumn id="4" name="ARI" totalsRowFunction="averag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4" workbookViewId="0">
      <selection activeCell="C11" sqref="C11:D11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2.1800000000000002</v>
      </c>
      <c r="D2">
        <v>1.4</v>
      </c>
    </row>
    <row r="3" spans="1:4" x14ac:dyDescent="0.25">
      <c r="A3" s="3">
        <v>2</v>
      </c>
      <c r="B3" s="4" t="s">
        <v>3</v>
      </c>
      <c r="C3">
        <v>7.18</v>
      </c>
      <c r="D3">
        <v>5.0999999999999996</v>
      </c>
    </row>
    <row r="4" spans="1:4" x14ac:dyDescent="0.25">
      <c r="A4" s="1">
        <v>3</v>
      </c>
      <c r="B4" s="5" t="s">
        <v>4</v>
      </c>
      <c r="C4">
        <v>5.36</v>
      </c>
      <c r="D4">
        <v>4.0999999999999996</v>
      </c>
    </row>
    <row r="5" spans="1:4" x14ac:dyDescent="0.25">
      <c r="A5" s="3">
        <v>4</v>
      </c>
      <c r="B5" s="4" t="s">
        <v>5</v>
      </c>
      <c r="C5">
        <v>3.35</v>
      </c>
      <c r="D5">
        <v>2.8</v>
      </c>
    </row>
    <row r="6" spans="1:4" x14ac:dyDescent="0.25">
      <c r="A6" s="1">
        <v>5</v>
      </c>
      <c r="B6" s="5" t="s">
        <v>6</v>
      </c>
      <c r="C6">
        <v>3.09</v>
      </c>
      <c r="D6">
        <v>2.5</v>
      </c>
    </row>
    <row r="7" spans="1:4" x14ac:dyDescent="0.25">
      <c r="A7" s="3">
        <v>6</v>
      </c>
      <c r="B7" s="4" t="s">
        <v>7</v>
      </c>
      <c r="C7">
        <v>2.2200000000000002</v>
      </c>
      <c r="D7">
        <v>2.2000000000000002</v>
      </c>
    </row>
    <row r="8" spans="1:4" x14ac:dyDescent="0.25">
      <c r="A8" s="1">
        <v>7</v>
      </c>
      <c r="B8" s="2" t="s">
        <v>8</v>
      </c>
      <c r="C8">
        <v>9</v>
      </c>
      <c r="D8">
        <v>6.1</v>
      </c>
    </row>
    <row r="9" spans="1:4" x14ac:dyDescent="0.25">
      <c r="A9" s="3">
        <v>8</v>
      </c>
      <c r="B9" s="4" t="s">
        <v>9</v>
      </c>
      <c r="C9">
        <v>2.5299999999999998</v>
      </c>
      <c r="D9">
        <v>1.6</v>
      </c>
    </row>
    <row r="10" spans="1:4" x14ac:dyDescent="0.25">
      <c r="A10" s="1">
        <v>9</v>
      </c>
      <c r="B10" s="6" t="s">
        <v>10</v>
      </c>
      <c r="C10">
        <v>3.52</v>
      </c>
      <c r="D10">
        <v>2.9</v>
      </c>
    </row>
    <row r="11" spans="1:4" x14ac:dyDescent="0.25">
      <c r="A11" s="3">
        <v>10</v>
      </c>
      <c r="B11" s="7" t="s">
        <v>11</v>
      </c>
    </row>
    <row r="12" spans="1:4" x14ac:dyDescent="0.25">
      <c r="A12" s="1">
        <v>11</v>
      </c>
      <c r="B12" s="5" t="s">
        <v>12</v>
      </c>
      <c r="C12">
        <v>6.81</v>
      </c>
      <c r="D12">
        <v>4.4000000000000004</v>
      </c>
    </row>
    <row r="13" spans="1:4" x14ac:dyDescent="0.25">
      <c r="A13" s="3">
        <v>12</v>
      </c>
      <c r="B13" s="7" t="s">
        <v>13</v>
      </c>
      <c r="C13">
        <v>3.36</v>
      </c>
      <c r="D13">
        <v>2.8</v>
      </c>
    </row>
    <row r="14" spans="1:4" x14ac:dyDescent="0.25">
      <c r="A14" s="1">
        <v>13</v>
      </c>
      <c r="B14" s="5" t="s">
        <v>14</v>
      </c>
      <c r="C14">
        <v>1.25</v>
      </c>
      <c r="D14">
        <v>0</v>
      </c>
    </row>
    <row r="15" spans="1:4" x14ac:dyDescent="0.25">
      <c r="A15" s="3">
        <v>14</v>
      </c>
      <c r="B15" s="4" t="s">
        <v>15</v>
      </c>
      <c r="C15">
        <v>7.21</v>
      </c>
      <c r="D15">
        <v>4.8</v>
      </c>
    </row>
    <row r="16" spans="1:4" x14ac:dyDescent="0.25">
      <c r="A16" s="1">
        <v>15</v>
      </c>
      <c r="B16" s="5" t="s">
        <v>16</v>
      </c>
      <c r="C16">
        <v>5.43</v>
      </c>
      <c r="D16">
        <v>3.7</v>
      </c>
    </row>
    <row r="17" spans="1:4" x14ac:dyDescent="0.25">
      <c r="A17" s="3">
        <v>16</v>
      </c>
      <c r="B17" s="4" t="s">
        <v>17</v>
      </c>
      <c r="C17">
        <v>2.71</v>
      </c>
      <c r="D17">
        <v>1</v>
      </c>
    </row>
    <row r="18" spans="1:4" x14ac:dyDescent="0.25">
      <c r="A18" s="1">
        <v>17</v>
      </c>
      <c r="B18" s="5" t="s">
        <v>18</v>
      </c>
      <c r="C18">
        <v>3.82</v>
      </c>
      <c r="D18">
        <v>3.2</v>
      </c>
    </row>
    <row r="19" spans="1:4" x14ac:dyDescent="0.25">
      <c r="A19" s="3">
        <v>18</v>
      </c>
      <c r="B19" s="4" t="s">
        <v>19</v>
      </c>
      <c r="C19">
        <v>4.3600000000000003</v>
      </c>
      <c r="D19">
        <v>3.5</v>
      </c>
    </row>
    <row r="20" spans="1:4" x14ac:dyDescent="0.25">
      <c r="A20" s="1">
        <v>19</v>
      </c>
      <c r="B20" s="5" t="s">
        <v>20</v>
      </c>
      <c r="C20">
        <v>5.09</v>
      </c>
      <c r="D20">
        <v>4.0999999999999996</v>
      </c>
    </row>
    <row r="21" spans="1:4" x14ac:dyDescent="0.25">
      <c r="A21" s="3">
        <v>20</v>
      </c>
      <c r="B21" s="4" t="s">
        <v>21</v>
      </c>
      <c r="C21">
        <v>6.14</v>
      </c>
      <c r="D21">
        <v>4.5</v>
      </c>
    </row>
    <row r="22" spans="1:4" x14ac:dyDescent="0.25">
      <c r="A22" s="1">
        <v>21</v>
      </c>
      <c r="B22" s="2" t="s">
        <v>22</v>
      </c>
      <c r="C22">
        <v>3.32</v>
      </c>
      <c r="D22">
        <v>2.5</v>
      </c>
    </row>
    <row r="23" spans="1:4" x14ac:dyDescent="0.25">
      <c r="A23" s="3">
        <v>22</v>
      </c>
      <c r="B23" s="4" t="s">
        <v>23</v>
      </c>
      <c r="C23">
        <v>3.72</v>
      </c>
      <c r="D23">
        <v>2.2000000000000002</v>
      </c>
    </row>
    <row r="24" spans="1:4" x14ac:dyDescent="0.25">
      <c r="A24" s="1">
        <v>23</v>
      </c>
      <c r="B24" s="6" t="s">
        <v>24</v>
      </c>
      <c r="C24">
        <v>3.99</v>
      </c>
      <c r="D24">
        <v>2.9</v>
      </c>
    </row>
    <row r="25" spans="1:4" x14ac:dyDescent="0.25">
      <c r="A25" s="3">
        <v>24</v>
      </c>
      <c r="B25" s="4" t="s">
        <v>25</v>
      </c>
      <c r="C25">
        <v>6.39</v>
      </c>
      <c r="D25">
        <v>4.9000000000000004</v>
      </c>
    </row>
    <row r="26" spans="1:4" x14ac:dyDescent="0.25">
      <c r="A26" s="1">
        <v>25</v>
      </c>
      <c r="B26" s="5" t="s">
        <v>26</v>
      </c>
      <c r="C26">
        <v>5.36</v>
      </c>
      <c r="D26">
        <v>3.8</v>
      </c>
    </row>
    <row r="27" spans="1:4" x14ac:dyDescent="0.25">
      <c r="A27" s="3">
        <v>26</v>
      </c>
      <c r="B27" s="8" t="s">
        <v>27</v>
      </c>
      <c r="C27">
        <v>3.92</v>
      </c>
      <c r="D27">
        <v>2.7</v>
      </c>
    </row>
    <row r="28" spans="1:4" x14ac:dyDescent="0.25">
      <c r="A28" s="1">
        <v>27</v>
      </c>
      <c r="B28" s="5" t="s">
        <v>28</v>
      </c>
      <c r="C28">
        <v>3.81</v>
      </c>
      <c r="D28">
        <v>3.3</v>
      </c>
    </row>
    <row r="29" spans="1:4" x14ac:dyDescent="0.25">
      <c r="A29" s="11" t="s">
        <v>31</v>
      </c>
      <c r="C29">
        <f>SUBTOTAL(101,Tabla1[mfARI])</f>
        <v>4.4276923076923076</v>
      </c>
      <c r="D29">
        <f>SUBTOTAL(101,Tabla1[ARI])</f>
        <v>3.1923076923076925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4" zoomScaleNormal="100" workbookViewId="0">
      <selection activeCell="C11" sqref="C11:D11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1.84</v>
      </c>
      <c r="D2">
        <v>0.9</v>
      </c>
    </row>
    <row r="3" spans="1:4" x14ac:dyDescent="0.25">
      <c r="A3" s="3">
        <v>2</v>
      </c>
      <c r="B3" s="4" t="s">
        <v>3</v>
      </c>
      <c r="C3">
        <v>7.13</v>
      </c>
      <c r="D3">
        <v>5.0999999999999996</v>
      </c>
    </row>
    <row r="4" spans="1:4" x14ac:dyDescent="0.25">
      <c r="A4" s="1">
        <v>3</v>
      </c>
      <c r="B4" s="5" t="s">
        <v>4</v>
      </c>
      <c r="C4">
        <v>5.35</v>
      </c>
      <c r="D4">
        <v>4.0999999999999996</v>
      </c>
    </row>
    <row r="5" spans="1:4" x14ac:dyDescent="0.25">
      <c r="A5" s="3">
        <v>4</v>
      </c>
      <c r="B5" s="4" t="s">
        <v>5</v>
      </c>
      <c r="C5">
        <v>3.26</v>
      </c>
      <c r="D5">
        <v>2.7</v>
      </c>
    </row>
    <row r="6" spans="1:4" x14ac:dyDescent="0.25">
      <c r="A6" s="1">
        <v>5</v>
      </c>
      <c r="B6" s="5" t="s">
        <v>6</v>
      </c>
      <c r="C6">
        <v>2.4500000000000002</v>
      </c>
      <c r="D6">
        <v>2.1</v>
      </c>
    </row>
    <row r="7" spans="1:4" x14ac:dyDescent="0.25">
      <c r="A7" s="3">
        <v>6</v>
      </c>
      <c r="B7" s="4" t="s">
        <v>7</v>
      </c>
      <c r="C7">
        <v>0.41</v>
      </c>
      <c r="D7">
        <v>2.2999999999999998</v>
      </c>
    </row>
    <row r="8" spans="1:4" x14ac:dyDescent="0.25">
      <c r="A8" s="1">
        <v>7</v>
      </c>
      <c r="B8" s="2" t="s">
        <v>8</v>
      </c>
      <c r="C8">
        <v>9</v>
      </c>
      <c r="D8">
        <v>6.1</v>
      </c>
    </row>
    <row r="9" spans="1:4" x14ac:dyDescent="0.25">
      <c r="A9" s="3">
        <v>8</v>
      </c>
      <c r="B9" s="4" t="s">
        <v>9</v>
      </c>
      <c r="C9">
        <v>2.14</v>
      </c>
      <c r="D9">
        <v>1.3</v>
      </c>
    </row>
    <row r="10" spans="1:4" x14ac:dyDescent="0.25">
      <c r="A10" s="1">
        <v>9</v>
      </c>
      <c r="B10" s="6" t="s">
        <v>10</v>
      </c>
      <c r="C10">
        <v>4.13</v>
      </c>
      <c r="D10">
        <v>3.3</v>
      </c>
    </row>
    <row r="11" spans="1:4" x14ac:dyDescent="0.25">
      <c r="A11" s="3">
        <v>10</v>
      </c>
      <c r="B11" s="7" t="s">
        <v>11</v>
      </c>
    </row>
    <row r="12" spans="1:4" x14ac:dyDescent="0.25">
      <c r="A12" s="1">
        <v>11</v>
      </c>
      <c r="B12" s="5" t="s">
        <v>12</v>
      </c>
      <c r="C12">
        <v>6.41</v>
      </c>
      <c r="D12">
        <v>4.2</v>
      </c>
    </row>
    <row r="13" spans="1:4" x14ac:dyDescent="0.25">
      <c r="A13" s="3">
        <v>12</v>
      </c>
      <c r="B13" s="7" t="s">
        <v>13</v>
      </c>
      <c r="C13">
        <v>3.87</v>
      </c>
      <c r="D13">
        <v>2.8</v>
      </c>
    </row>
    <row r="14" spans="1:4" x14ac:dyDescent="0.25">
      <c r="A14" s="1">
        <v>13</v>
      </c>
      <c r="B14" s="5" t="s">
        <v>14</v>
      </c>
      <c r="C14">
        <v>1.31</v>
      </c>
      <c r="D14">
        <v>0</v>
      </c>
    </row>
    <row r="15" spans="1:4" x14ac:dyDescent="0.25">
      <c r="A15" s="3">
        <v>14</v>
      </c>
      <c r="B15" s="4" t="s">
        <v>15</v>
      </c>
      <c r="C15">
        <v>1.29</v>
      </c>
      <c r="D15">
        <v>0</v>
      </c>
    </row>
    <row r="16" spans="1:4" x14ac:dyDescent="0.25">
      <c r="A16" s="1">
        <v>15</v>
      </c>
      <c r="B16" s="5" t="s">
        <v>16</v>
      </c>
      <c r="C16">
        <v>4.6100000000000003</v>
      </c>
      <c r="D16">
        <v>3.3</v>
      </c>
    </row>
    <row r="17" spans="1:4" x14ac:dyDescent="0.25">
      <c r="A17" s="3">
        <v>16</v>
      </c>
      <c r="B17" s="4" t="s">
        <v>17</v>
      </c>
      <c r="C17">
        <v>4.1500000000000004</v>
      </c>
      <c r="D17">
        <v>2.8</v>
      </c>
    </row>
    <row r="18" spans="1:4" x14ac:dyDescent="0.25">
      <c r="A18" s="1">
        <v>17</v>
      </c>
      <c r="B18" s="5" t="s">
        <v>18</v>
      </c>
      <c r="C18">
        <v>3.81</v>
      </c>
      <c r="D18">
        <v>3.1</v>
      </c>
    </row>
    <row r="19" spans="1:4" x14ac:dyDescent="0.25">
      <c r="A19" s="3">
        <v>18</v>
      </c>
      <c r="B19" s="4" t="s">
        <v>19</v>
      </c>
      <c r="C19">
        <v>4.16</v>
      </c>
      <c r="D19">
        <v>3.4</v>
      </c>
    </row>
    <row r="20" spans="1:4" x14ac:dyDescent="0.25">
      <c r="A20" s="1">
        <v>19</v>
      </c>
      <c r="B20" s="5" t="s">
        <v>20</v>
      </c>
      <c r="C20">
        <v>5.0199999999999996</v>
      </c>
      <c r="D20">
        <v>4</v>
      </c>
    </row>
    <row r="21" spans="1:4" x14ac:dyDescent="0.25">
      <c r="A21" s="3">
        <v>20</v>
      </c>
      <c r="B21" s="4" t="s">
        <v>21</v>
      </c>
      <c r="C21">
        <v>6.39</v>
      </c>
      <c r="D21">
        <v>5.5</v>
      </c>
    </row>
    <row r="22" spans="1:4" x14ac:dyDescent="0.25">
      <c r="A22" s="1">
        <v>21</v>
      </c>
      <c r="B22" s="2" t="s">
        <v>22</v>
      </c>
      <c r="C22">
        <v>0.89</v>
      </c>
      <c r="D22">
        <v>0</v>
      </c>
    </row>
    <row r="23" spans="1:4" x14ac:dyDescent="0.25">
      <c r="A23" s="3">
        <v>22</v>
      </c>
      <c r="B23" s="4" t="s">
        <v>23</v>
      </c>
      <c r="C23">
        <v>3.83</v>
      </c>
      <c r="D23">
        <v>2.2999999999999998</v>
      </c>
    </row>
    <row r="24" spans="1:4" x14ac:dyDescent="0.25">
      <c r="A24" s="1">
        <v>23</v>
      </c>
      <c r="B24" s="6" t="s">
        <v>24</v>
      </c>
      <c r="C24">
        <v>4.25</v>
      </c>
      <c r="D24">
        <v>3.1</v>
      </c>
    </row>
    <row r="25" spans="1:4" x14ac:dyDescent="0.25">
      <c r="A25" s="3">
        <v>24</v>
      </c>
      <c r="B25" s="4" t="s">
        <v>25</v>
      </c>
      <c r="C25">
        <v>6.54</v>
      </c>
      <c r="D25">
        <v>5</v>
      </c>
    </row>
    <row r="26" spans="1:4" x14ac:dyDescent="0.25">
      <c r="A26" s="1">
        <v>25</v>
      </c>
      <c r="B26" s="5" t="s">
        <v>26</v>
      </c>
      <c r="C26">
        <v>4.7</v>
      </c>
      <c r="D26">
        <v>3.4</v>
      </c>
    </row>
    <row r="27" spans="1:4" x14ac:dyDescent="0.25">
      <c r="A27" s="3">
        <v>26</v>
      </c>
      <c r="B27" s="8" t="s">
        <v>27</v>
      </c>
      <c r="C27">
        <v>4.03</v>
      </c>
      <c r="D27">
        <v>2.7</v>
      </c>
    </row>
    <row r="28" spans="1:4" x14ac:dyDescent="0.25">
      <c r="A28" s="1">
        <v>27</v>
      </c>
      <c r="B28" s="5" t="s">
        <v>28</v>
      </c>
      <c r="C28">
        <v>1.58</v>
      </c>
      <c r="D28">
        <v>0</v>
      </c>
    </row>
    <row r="29" spans="1:4" x14ac:dyDescent="0.25">
      <c r="A29" s="11" t="s">
        <v>31</v>
      </c>
      <c r="C29">
        <f>SUBTOTAL(101,Tabla13[mfARI])</f>
        <v>3.9442307692307699</v>
      </c>
      <c r="D29">
        <f>SUBTOTAL(101,Tabla13[ARI])</f>
        <v>2.8269230769230771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7" workbookViewId="0">
      <selection activeCell="E30" sqref="E30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</v>
      </c>
      <c r="D2">
        <v>1.1000000000000001</v>
      </c>
    </row>
    <row r="3" spans="1:4" x14ac:dyDescent="0.25">
      <c r="A3" s="3">
        <v>2</v>
      </c>
      <c r="B3" s="4" t="s">
        <v>3</v>
      </c>
      <c r="C3">
        <v>7.17</v>
      </c>
      <c r="D3">
        <v>5.0999999999999996</v>
      </c>
    </row>
    <row r="4" spans="1:4" x14ac:dyDescent="0.25">
      <c r="A4" s="1">
        <v>3</v>
      </c>
      <c r="B4" s="5" t="s">
        <v>4</v>
      </c>
      <c r="C4">
        <v>5.36</v>
      </c>
      <c r="D4">
        <v>4.0999999999999996</v>
      </c>
    </row>
    <row r="5" spans="1:4" x14ac:dyDescent="0.25">
      <c r="A5" s="3">
        <v>4</v>
      </c>
      <c r="B5" s="4" t="s">
        <v>5</v>
      </c>
      <c r="C5">
        <v>3.35</v>
      </c>
      <c r="D5">
        <v>2.8</v>
      </c>
    </row>
    <row r="6" spans="1:4" x14ac:dyDescent="0.25">
      <c r="A6" s="1">
        <v>5</v>
      </c>
      <c r="B6" s="5" t="s">
        <v>6</v>
      </c>
      <c r="C6">
        <v>3.03</v>
      </c>
      <c r="D6">
        <v>2.5</v>
      </c>
    </row>
    <row r="7" spans="1:4" x14ac:dyDescent="0.25">
      <c r="A7" s="3">
        <v>6</v>
      </c>
      <c r="B7" s="4" t="s">
        <v>7</v>
      </c>
      <c r="C7">
        <v>0.48</v>
      </c>
      <c r="D7">
        <v>0.7</v>
      </c>
    </row>
    <row r="8" spans="1:4" x14ac:dyDescent="0.25">
      <c r="A8" s="1">
        <v>7</v>
      </c>
      <c r="B8" s="2" t="s">
        <v>8</v>
      </c>
      <c r="C8">
        <v>9</v>
      </c>
      <c r="D8">
        <v>6.1</v>
      </c>
    </row>
    <row r="9" spans="1:4" x14ac:dyDescent="0.25">
      <c r="A9" s="3">
        <v>8</v>
      </c>
      <c r="B9" s="4" t="s">
        <v>9</v>
      </c>
      <c r="C9">
        <v>2.68</v>
      </c>
      <c r="D9">
        <v>1.7</v>
      </c>
    </row>
    <row r="10" spans="1:4" x14ac:dyDescent="0.25">
      <c r="A10" s="1">
        <v>9</v>
      </c>
      <c r="B10" s="6" t="s">
        <v>10</v>
      </c>
      <c r="C10">
        <v>3.75</v>
      </c>
      <c r="D10">
        <v>3.1</v>
      </c>
    </row>
    <row r="11" spans="1:4" x14ac:dyDescent="0.25">
      <c r="A11" s="3">
        <v>10</v>
      </c>
      <c r="B11" s="7" t="s">
        <v>11</v>
      </c>
    </row>
    <row r="12" spans="1:4" x14ac:dyDescent="0.25">
      <c r="A12" s="1">
        <v>11</v>
      </c>
      <c r="B12" s="5" t="s">
        <v>12</v>
      </c>
      <c r="C12">
        <v>6.71</v>
      </c>
      <c r="D12">
        <v>4.3</v>
      </c>
    </row>
    <row r="13" spans="1:4" x14ac:dyDescent="0.25">
      <c r="A13" s="3">
        <v>12</v>
      </c>
      <c r="B13" s="7" t="s">
        <v>13</v>
      </c>
      <c r="C13">
        <v>4.28</v>
      </c>
      <c r="D13">
        <v>3.1</v>
      </c>
    </row>
    <row r="14" spans="1:4" x14ac:dyDescent="0.25">
      <c r="A14" s="1">
        <v>13</v>
      </c>
      <c r="B14" s="5" t="s">
        <v>14</v>
      </c>
      <c r="C14">
        <v>1.22</v>
      </c>
      <c r="D14">
        <v>0</v>
      </c>
    </row>
    <row r="15" spans="1:4" x14ac:dyDescent="0.25">
      <c r="A15" s="3">
        <v>14</v>
      </c>
      <c r="B15" s="4" t="s">
        <v>15</v>
      </c>
      <c r="C15">
        <v>5.37</v>
      </c>
      <c r="D15">
        <v>3.2</v>
      </c>
    </row>
    <row r="16" spans="1:4" x14ac:dyDescent="0.25">
      <c r="A16" s="1">
        <v>15</v>
      </c>
      <c r="B16" s="5" t="s">
        <v>16</v>
      </c>
      <c r="C16">
        <v>5.13</v>
      </c>
      <c r="D16">
        <v>3.6</v>
      </c>
    </row>
    <row r="17" spans="1:4" x14ac:dyDescent="0.25">
      <c r="A17" s="3">
        <v>16</v>
      </c>
      <c r="B17" s="4" t="s">
        <v>17</v>
      </c>
      <c r="C17">
        <v>3.11</v>
      </c>
      <c r="D17">
        <v>1.6</v>
      </c>
    </row>
    <row r="18" spans="1:4" x14ac:dyDescent="0.25">
      <c r="A18" s="1">
        <v>17</v>
      </c>
      <c r="B18" s="5" t="s">
        <v>18</v>
      </c>
      <c r="C18">
        <v>3.82</v>
      </c>
      <c r="D18">
        <v>3.2</v>
      </c>
    </row>
    <row r="19" spans="1:4" x14ac:dyDescent="0.25">
      <c r="A19" s="3">
        <v>18</v>
      </c>
      <c r="B19" s="4" t="s">
        <v>19</v>
      </c>
      <c r="C19">
        <v>4.22</v>
      </c>
      <c r="D19">
        <v>3.4</v>
      </c>
    </row>
    <row r="20" spans="1:4" x14ac:dyDescent="0.25">
      <c r="A20" s="1">
        <v>19</v>
      </c>
      <c r="B20" s="5" t="s">
        <v>20</v>
      </c>
      <c r="C20">
        <v>5.0999999999999996</v>
      </c>
      <c r="D20">
        <v>4.0999999999999996</v>
      </c>
    </row>
    <row r="21" spans="1:4" x14ac:dyDescent="0.25">
      <c r="A21" s="3">
        <v>20</v>
      </c>
      <c r="B21" s="4" t="s">
        <v>21</v>
      </c>
      <c r="C21">
        <v>6.22</v>
      </c>
      <c r="D21">
        <v>4.5999999999999996</v>
      </c>
    </row>
    <row r="22" spans="1:4" x14ac:dyDescent="0.25">
      <c r="A22" s="1">
        <v>21</v>
      </c>
      <c r="B22" s="2" t="s">
        <v>22</v>
      </c>
      <c r="C22">
        <v>0.97</v>
      </c>
      <c r="D22">
        <v>0</v>
      </c>
    </row>
    <row r="23" spans="1:4" x14ac:dyDescent="0.25">
      <c r="A23" s="3">
        <v>22</v>
      </c>
      <c r="B23" s="4" t="s">
        <v>23</v>
      </c>
      <c r="C23">
        <v>3.75</v>
      </c>
      <c r="D23">
        <v>2.2999999999999998</v>
      </c>
    </row>
    <row r="24" spans="1:4" x14ac:dyDescent="0.25">
      <c r="A24" s="1">
        <v>23</v>
      </c>
      <c r="B24" s="6" t="s">
        <v>24</v>
      </c>
      <c r="C24">
        <v>3.99</v>
      </c>
      <c r="D24">
        <v>2.9</v>
      </c>
    </row>
    <row r="25" spans="1:4" x14ac:dyDescent="0.25">
      <c r="A25" s="3">
        <v>24</v>
      </c>
      <c r="B25" s="4" t="s">
        <v>25</v>
      </c>
      <c r="C25">
        <v>5.71</v>
      </c>
      <c r="D25">
        <v>4.5</v>
      </c>
    </row>
    <row r="26" spans="1:4" x14ac:dyDescent="0.25">
      <c r="A26" s="1">
        <v>25</v>
      </c>
      <c r="B26" s="5" t="s">
        <v>26</v>
      </c>
      <c r="C26">
        <v>6.04</v>
      </c>
      <c r="D26">
        <v>4.2</v>
      </c>
    </row>
    <row r="27" spans="1:4" x14ac:dyDescent="0.25">
      <c r="A27" s="3">
        <v>26</v>
      </c>
      <c r="B27" s="8" t="s">
        <v>27</v>
      </c>
      <c r="C27">
        <v>3.92</v>
      </c>
      <c r="D27">
        <v>2.8</v>
      </c>
    </row>
    <row r="28" spans="1:4" x14ac:dyDescent="0.25">
      <c r="A28" s="1">
        <v>27</v>
      </c>
      <c r="B28" s="5" t="s">
        <v>28</v>
      </c>
      <c r="C28">
        <v>2.02</v>
      </c>
      <c r="D28">
        <v>1.6</v>
      </c>
    </row>
    <row r="29" spans="1:4" x14ac:dyDescent="0.25">
      <c r="A29" s="11" t="s">
        <v>31</v>
      </c>
      <c r="C29">
        <f>SUBTOTAL(101,Tabla134[mfARI])</f>
        <v>4.1692307692307686</v>
      </c>
      <c r="D29">
        <f>SUBTOTAL(101,Tabla134[ARI])</f>
        <v>2.9461538461538459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E24" sqref="E24"/>
    </sheetView>
  </sheetViews>
  <sheetFormatPr baseColWidth="10" defaultRowHeight="15" x14ac:dyDescent="0.25"/>
  <sheetData>
    <row r="1" spans="1:4" ht="15.75" thickBot="1" x14ac:dyDescent="0.3">
      <c r="A1" s="9" t="s">
        <v>0</v>
      </c>
      <c r="B1" s="9" t="s">
        <v>1</v>
      </c>
      <c r="C1" s="10" t="s">
        <v>29</v>
      </c>
      <c r="D1" s="10" t="s">
        <v>30</v>
      </c>
    </row>
    <row r="2" spans="1:4" x14ac:dyDescent="0.25">
      <c r="A2" s="1">
        <v>1</v>
      </c>
      <c r="B2" s="2" t="s">
        <v>2</v>
      </c>
      <c r="C2">
        <v>2.16</v>
      </c>
      <c r="D2">
        <v>1.3</v>
      </c>
    </row>
    <row r="3" spans="1:4" x14ac:dyDescent="0.25">
      <c r="A3" s="3">
        <v>2</v>
      </c>
      <c r="B3" s="4" t="s">
        <v>3</v>
      </c>
      <c r="C3">
        <v>6.9</v>
      </c>
      <c r="D3">
        <v>5.2</v>
      </c>
    </row>
    <row r="4" spans="1:4" x14ac:dyDescent="0.25">
      <c r="A4" s="1">
        <v>3</v>
      </c>
      <c r="B4" s="5" t="s">
        <v>4</v>
      </c>
      <c r="C4">
        <v>5.38</v>
      </c>
      <c r="D4">
        <v>4.0999999999999996</v>
      </c>
    </row>
    <row r="5" spans="1:4" x14ac:dyDescent="0.25">
      <c r="A5" s="3">
        <v>4</v>
      </c>
      <c r="B5" s="4" t="s">
        <v>5</v>
      </c>
      <c r="C5">
        <v>3.41</v>
      </c>
      <c r="D5">
        <v>2.8</v>
      </c>
    </row>
    <row r="6" spans="1:4" x14ac:dyDescent="0.25">
      <c r="A6" s="1">
        <v>5</v>
      </c>
      <c r="B6" s="5" t="s">
        <v>6</v>
      </c>
      <c r="C6">
        <v>3.45</v>
      </c>
      <c r="D6">
        <v>2.6</v>
      </c>
    </row>
    <row r="7" spans="1:4" x14ac:dyDescent="0.25">
      <c r="A7" s="3">
        <v>6</v>
      </c>
      <c r="B7" s="4" t="s">
        <v>7</v>
      </c>
      <c r="C7">
        <v>6.6</v>
      </c>
      <c r="D7">
        <v>5.4</v>
      </c>
    </row>
    <row r="8" spans="1:4" x14ac:dyDescent="0.25">
      <c r="A8" s="1">
        <v>7</v>
      </c>
      <c r="B8" s="2" t="s">
        <v>8</v>
      </c>
      <c r="C8">
        <v>9</v>
      </c>
      <c r="D8">
        <v>6</v>
      </c>
    </row>
    <row r="9" spans="1:4" x14ac:dyDescent="0.25">
      <c r="A9" s="3">
        <v>8</v>
      </c>
      <c r="B9" s="4" t="s">
        <v>9</v>
      </c>
      <c r="C9">
        <v>2.56</v>
      </c>
      <c r="D9">
        <v>1.8</v>
      </c>
    </row>
    <row r="10" spans="1:4" x14ac:dyDescent="0.25">
      <c r="A10" s="1">
        <v>9</v>
      </c>
      <c r="B10" s="6" t="s">
        <v>10</v>
      </c>
      <c r="C10">
        <v>3.41</v>
      </c>
      <c r="D10">
        <v>2.9</v>
      </c>
    </row>
    <row r="11" spans="1:4" x14ac:dyDescent="0.25">
      <c r="A11" s="3">
        <v>10</v>
      </c>
      <c r="B11" s="7" t="s">
        <v>11</v>
      </c>
    </row>
    <row r="12" spans="1:4" x14ac:dyDescent="0.25">
      <c r="A12" s="1">
        <v>11</v>
      </c>
      <c r="B12" s="5" t="s">
        <v>12</v>
      </c>
      <c r="C12">
        <v>7.02</v>
      </c>
      <c r="D12">
        <v>4.5999999999999996</v>
      </c>
    </row>
    <row r="13" spans="1:4" x14ac:dyDescent="0.25">
      <c r="A13" s="3">
        <v>12</v>
      </c>
      <c r="B13" s="7" t="s">
        <v>13</v>
      </c>
      <c r="C13">
        <v>6.45</v>
      </c>
      <c r="D13">
        <v>3.8</v>
      </c>
    </row>
    <row r="14" spans="1:4" x14ac:dyDescent="0.25">
      <c r="A14" s="1">
        <v>13</v>
      </c>
      <c r="B14" s="5" t="s">
        <v>14</v>
      </c>
      <c r="C14">
        <v>0.88</v>
      </c>
      <c r="D14">
        <v>0</v>
      </c>
    </row>
    <row r="15" spans="1:4" x14ac:dyDescent="0.25">
      <c r="A15" s="3">
        <v>14</v>
      </c>
      <c r="B15" s="4" t="s">
        <v>15</v>
      </c>
      <c r="C15">
        <v>8.3000000000000007</v>
      </c>
      <c r="D15">
        <v>5.9</v>
      </c>
    </row>
    <row r="16" spans="1:4" x14ac:dyDescent="0.25">
      <c r="A16" s="1">
        <v>15</v>
      </c>
      <c r="B16" s="5" t="s">
        <v>16</v>
      </c>
      <c r="C16">
        <v>5.63</v>
      </c>
      <c r="D16">
        <v>3.8</v>
      </c>
    </row>
    <row r="17" spans="1:4" x14ac:dyDescent="0.25">
      <c r="A17" s="3">
        <v>16</v>
      </c>
      <c r="B17" s="4" t="s">
        <v>17</v>
      </c>
      <c r="C17">
        <v>1.4</v>
      </c>
      <c r="D17">
        <v>0</v>
      </c>
    </row>
    <row r="18" spans="1:4" x14ac:dyDescent="0.25">
      <c r="A18" s="1">
        <v>17</v>
      </c>
      <c r="B18" s="5" t="s">
        <v>18</v>
      </c>
      <c r="C18">
        <v>3.83</v>
      </c>
      <c r="D18">
        <v>3.2</v>
      </c>
    </row>
    <row r="19" spans="1:4" x14ac:dyDescent="0.25">
      <c r="A19" s="3">
        <v>18</v>
      </c>
      <c r="B19" s="4" t="s">
        <v>19</v>
      </c>
      <c r="C19">
        <v>4.3600000000000003</v>
      </c>
      <c r="D19">
        <v>3.5</v>
      </c>
    </row>
    <row r="20" spans="1:4" x14ac:dyDescent="0.25">
      <c r="A20" s="1">
        <v>19</v>
      </c>
      <c r="B20" s="5" t="s">
        <v>20</v>
      </c>
      <c r="C20">
        <v>5.21</v>
      </c>
      <c r="D20">
        <v>4.2</v>
      </c>
    </row>
    <row r="21" spans="1:4" x14ac:dyDescent="0.25">
      <c r="A21" s="3">
        <v>20</v>
      </c>
      <c r="B21" s="4" t="s">
        <v>21</v>
      </c>
      <c r="C21">
        <v>5.95</v>
      </c>
      <c r="D21">
        <v>4.0999999999999996</v>
      </c>
    </row>
    <row r="22" spans="1:4" x14ac:dyDescent="0.25">
      <c r="A22" s="1">
        <v>21</v>
      </c>
      <c r="B22" s="2" t="s">
        <v>22</v>
      </c>
      <c r="C22">
        <v>5.85</v>
      </c>
      <c r="D22">
        <v>4.0999999999999996</v>
      </c>
    </row>
    <row r="23" spans="1:4" x14ac:dyDescent="0.25">
      <c r="A23" s="3">
        <v>22</v>
      </c>
      <c r="B23" s="4" t="s">
        <v>23</v>
      </c>
      <c r="C23">
        <v>3.7</v>
      </c>
      <c r="D23">
        <v>2.2000000000000002</v>
      </c>
    </row>
    <row r="24" spans="1:4" x14ac:dyDescent="0.25">
      <c r="A24" s="1">
        <v>23</v>
      </c>
      <c r="B24" s="6" t="s">
        <v>24</v>
      </c>
      <c r="C24">
        <v>4.0199999999999996</v>
      </c>
      <c r="D24">
        <v>2.9</v>
      </c>
    </row>
    <row r="25" spans="1:4" x14ac:dyDescent="0.25">
      <c r="A25" s="3">
        <v>24</v>
      </c>
      <c r="B25" s="4" t="s">
        <v>25</v>
      </c>
      <c r="C25">
        <v>6.69</v>
      </c>
      <c r="D25">
        <v>5</v>
      </c>
    </row>
    <row r="26" spans="1:4" x14ac:dyDescent="0.25">
      <c r="A26" s="1">
        <v>25</v>
      </c>
      <c r="B26" s="5" t="s">
        <v>26</v>
      </c>
      <c r="C26">
        <v>8.9499999999999993</v>
      </c>
      <c r="D26">
        <v>6.1</v>
      </c>
    </row>
    <row r="27" spans="1:4" x14ac:dyDescent="0.25">
      <c r="A27" s="3">
        <v>26</v>
      </c>
      <c r="B27" s="8" t="s">
        <v>27</v>
      </c>
      <c r="C27">
        <v>3.93</v>
      </c>
      <c r="D27">
        <v>3.2</v>
      </c>
    </row>
    <row r="28" spans="1:4" x14ac:dyDescent="0.25">
      <c r="A28" s="1">
        <v>27</v>
      </c>
      <c r="B28" s="5" t="s">
        <v>28</v>
      </c>
      <c r="C28">
        <v>3.59</v>
      </c>
      <c r="D28">
        <v>3.1</v>
      </c>
    </row>
    <row r="29" spans="1:4" x14ac:dyDescent="0.25">
      <c r="A29" s="11" t="s">
        <v>31</v>
      </c>
      <c r="C29">
        <f>SUBTOTAL(101,Tabla1345[mfARI])</f>
        <v>4.9473076923076924</v>
      </c>
      <c r="D29">
        <f>SUBTOTAL(101,Tabla1345[ARI])</f>
        <v>3.5307692307692307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9" sqref="D9"/>
    </sheetView>
  </sheetViews>
  <sheetFormatPr baseColWidth="10" defaultRowHeight="15" x14ac:dyDescent="0.25"/>
  <cols>
    <col min="1" max="1" width="13.7109375" bestFit="1" customWidth="1"/>
  </cols>
  <sheetData>
    <row r="1" spans="1:3" x14ac:dyDescent="0.25">
      <c r="B1" t="s">
        <v>35</v>
      </c>
      <c r="C1" t="s">
        <v>36</v>
      </c>
    </row>
    <row r="2" spans="1:3" x14ac:dyDescent="0.25">
      <c r="A2" t="s">
        <v>32</v>
      </c>
      <c r="B2">
        <f>Tabla13[[#Totals],[mfARI]]</f>
        <v>3.9442307692307699</v>
      </c>
      <c r="C2">
        <f>Tabla13[[#Totals],[ARI]]</f>
        <v>2.8269230769230771</v>
      </c>
    </row>
    <row r="3" spans="1:3" x14ac:dyDescent="0.25">
      <c r="A3" t="s">
        <v>33</v>
      </c>
      <c r="B3">
        <f>Tabla134[[#Totals],[mfARI]]</f>
        <v>4.1692307692307686</v>
      </c>
      <c r="C3">
        <f>Tabla134[[#Totals],[ARI]]</f>
        <v>2.9461538461538459</v>
      </c>
    </row>
    <row r="4" spans="1:3" x14ac:dyDescent="0.25">
      <c r="A4" t="s">
        <v>34</v>
      </c>
      <c r="B4">
        <f>Tabla1345[[#Totals],[mfARI]]</f>
        <v>4.9473076923076924</v>
      </c>
      <c r="C4">
        <f>Tabla1345[[#Totals],[ARI]]</f>
        <v>3.5307692307692307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pcc normal</vt:lpstr>
      <vt:lpstr>pcc 0.25</vt:lpstr>
      <vt:lpstr>pcc 0.50</vt:lpstr>
      <vt:lpstr>pcc 0.75</vt:lpstr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2017-03-20T18:45:31Z</dcterms:created>
  <dcterms:modified xsi:type="dcterms:W3CDTF">2017-03-23T12:08:00Z</dcterms:modified>
</cp:coreProperties>
</file>