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it\Documents\MSc\THESIS\chapter2\data\"/>
    </mc:Choice>
  </mc:AlternateContent>
  <xr:revisionPtr revIDLastSave="0" documentId="13_ncr:1_{AD6D5DA5-3CF4-4B0F-8892-22DCE6AE4F3C}" xr6:coauthVersionLast="43" xr6:coauthVersionMax="43" xr10:uidLastSave="{00000000-0000-0000-0000-000000000000}"/>
  <bookViews>
    <workbookView xWindow="-120" yWindow="-120" windowWidth="20730" windowHeight="11160" activeTab="1" xr2:uid="{BFC6D141-D98D-4AFE-8755-99497F983B92}"/>
  </bookViews>
  <sheets>
    <sheet name="metadata" sheetId="2" r:id="rId1"/>
    <sheet name="Shrimp" sheetId="1" r:id="rId2"/>
    <sheet name="Hoja1" sheetId="4" r:id="rId3"/>
    <sheet name="Egg volume" sheetId="3" r:id="rId4"/>
  </sheets>
  <definedNames>
    <definedName name="_xlnm._FilterDatabase" localSheetId="2" hidden="1">Hoja1!$A$1:$C$19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0" i="1" l="1"/>
  <c r="M49" i="1"/>
  <c r="M48" i="1"/>
  <c r="M47" i="1"/>
  <c r="H52" i="1"/>
  <c r="E26" i="4" l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 l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E20" i="4" l="1"/>
  <c r="F20" i="4"/>
  <c r="E21" i="4"/>
  <c r="F21" i="4"/>
  <c r="E22" i="4"/>
  <c r="F22" i="4"/>
  <c r="E23" i="4"/>
  <c r="F23" i="4"/>
  <c r="E24" i="4"/>
  <c r="F24" i="4"/>
  <c r="E25" i="4"/>
  <c r="F25" i="4"/>
  <c r="N13" i="1"/>
  <c r="M13" i="1"/>
  <c r="O13" i="1" s="1"/>
  <c r="N12" i="1"/>
  <c r="M12" i="1"/>
  <c r="O12" i="1" s="1"/>
  <c r="H13" i="1" l="1"/>
  <c r="H12" i="1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F2" i="4"/>
  <c r="E2" i="4"/>
  <c r="N7" i="1"/>
  <c r="N8" i="1"/>
  <c r="N9" i="1"/>
  <c r="N10" i="1"/>
  <c r="N11" i="1"/>
  <c r="M11" i="1" l="1"/>
  <c r="O11" i="1" s="1"/>
  <c r="M10" i="1"/>
  <c r="O10" i="1" s="1"/>
  <c r="M9" i="1"/>
  <c r="O9" i="1" s="1"/>
  <c r="M8" i="1"/>
  <c r="O8" i="1" s="1"/>
  <c r="M7" i="1"/>
  <c r="O7" i="1" s="1"/>
  <c r="H11" i="1"/>
  <c r="H10" i="1"/>
  <c r="H9" i="1"/>
  <c r="H8" i="1"/>
  <c r="H7" i="1"/>
  <c r="H5" i="1" l="1"/>
  <c r="H6" i="1"/>
  <c r="H2" i="1"/>
  <c r="N6" i="1"/>
  <c r="N3" i="1"/>
  <c r="N4" i="1"/>
  <c r="N5" i="1"/>
  <c r="N2" i="1"/>
  <c r="M4" i="1"/>
  <c r="O4" i="1" s="1"/>
  <c r="M3" i="1"/>
  <c r="O3" i="1" s="1"/>
  <c r="M5" i="1"/>
  <c r="O5" i="1" s="1"/>
  <c r="M6" i="1"/>
  <c r="O6" i="1" s="1"/>
  <c r="M2" i="1"/>
  <c r="O2" i="1" s="1"/>
</calcChain>
</file>

<file path=xl/sharedStrings.xml><?xml version="1.0" encoding="utf-8"?>
<sst xmlns="http://schemas.openxmlformats.org/spreadsheetml/2006/main" count="125" uniqueCount="51">
  <si>
    <t>Trawl code</t>
  </si>
  <si>
    <t>Shrimp</t>
  </si>
  <si>
    <t>LC</t>
  </si>
  <si>
    <t>LT</t>
  </si>
  <si>
    <t>W</t>
  </si>
  <si>
    <t>NE</t>
  </si>
  <si>
    <t>WEs</t>
  </si>
  <si>
    <t>WRs</t>
  </si>
  <si>
    <t>WRt</t>
  </si>
  <si>
    <t>WEs+WRs</t>
  </si>
  <si>
    <t>WEt+WRt</t>
  </si>
  <si>
    <t>Wet</t>
  </si>
  <si>
    <t>unique number per individual shrimp</t>
  </si>
  <si>
    <t>Carapace length</t>
  </si>
  <si>
    <t>Total length</t>
  </si>
  <si>
    <t>Wet weight</t>
  </si>
  <si>
    <t>Number of eggs</t>
  </si>
  <si>
    <t>Weight recipient sample</t>
  </si>
  <si>
    <t>Weight recipient total egg mass</t>
  </si>
  <si>
    <t>dry weight of sample of eggs + Weight recipient sample</t>
  </si>
  <si>
    <t>dry weight of total egg mass + Weight recipient total egg mass</t>
  </si>
  <si>
    <t>Weight eggs sample</t>
  </si>
  <si>
    <t>Weight total egg mass</t>
  </si>
  <si>
    <t>Trawl code from DFO</t>
  </si>
  <si>
    <t># egg</t>
  </si>
  <si>
    <t>D1</t>
  </si>
  <si>
    <t>D2</t>
  </si>
  <si>
    <t>V</t>
  </si>
  <si>
    <t>unique number of individual egg</t>
  </si>
  <si>
    <t>mayor diameter egg</t>
  </si>
  <si>
    <t>minor diameter egg</t>
  </si>
  <si>
    <t>Volume egg</t>
  </si>
  <si>
    <t>505/22</t>
  </si>
  <si>
    <t>stage</t>
  </si>
  <si>
    <t>505/4</t>
  </si>
  <si>
    <t>NEs1</t>
  </si>
  <si>
    <t>NEs2</t>
  </si>
  <si>
    <t>WRs1</t>
  </si>
  <si>
    <t>WRs2</t>
  </si>
  <si>
    <t>WEs1+WRs1</t>
  </si>
  <si>
    <t>WEs2+WRs2</t>
  </si>
  <si>
    <t>WEs1</t>
  </si>
  <si>
    <t>WEs2</t>
  </si>
  <si>
    <t>Fec</t>
  </si>
  <si>
    <t>state</t>
  </si>
  <si>
    <t>505/5</t>
  </si>
  <si>
    <t>505/28</t>
  </si>
  <si>
    <t>505/04</t>
  </si>
  <si>
    <t>eggs</t>
  </si>
  <si>
    <t>DryW</t>
  </si>
  <si>
    <t>505/06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</si>
</sst>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Hoja1!$A$2:$A$26</c:f>
              <c:numCache>
                <c:formatCode>General</c:formatCode>
                <c:ptCount val="25"/>
                <c:pt idx="0">
                  <c:v>97</c:v>
                </c:pt>
                <c:pt idx="1">
                  <c:v>245</c:v>
                </c:pt>
                <c:pt idx="2">
                  <c:v>330</c:v>
                </c:pt>
                <c:pt idx="3">
                  <c:v>550</c:v>
                </c:pt>
                <c:pt idx="4">
                  <c:v>296</c:v>
                </c:pt>
                <c:pt idx="5">
                  <c:v>418</c:v>
                </c:pt>
                <c:pt idx="6">
                  <c:v>156</c:v>
                </c:pt>
                <c:pt idx="7">
                  <c:v>720</c:v>
                </c:pt>
                <c:pt idx="8">
                  <c:v>781</c:v>
                </c:pt>
                <c:pt idx="9">
                  <c:v>470</c:v>
                </c:pt>
                <c:pt idx="10">
                  <c:v>480</c:v>
                </c:pt>
                <c:pt idx="11">
                  <c:v>356</c:v>
                </c:pt>
                <c:pt idx="12">
                  <c:v>253</c:v>
                </c:pt>
                <c:pt idx="13">
                  <c:v>965</c:v>
                </c:pt>
                <c:pt idx="14">
                  <c:v>1111</c:v>
                </c:pt>
                <c:pt idx="15">
                  <c:v>1020</c:v>
                </c:pt>
                <c:pt idx="16">
                  <c:v>776</c:v>
                </c:pt>
                <c:pt idx="17">
                  <c:v>774</c:v>
                </c:pt>
                <c:pt idx="18">
                  <c:v>433</c:v>
                </c:pt>
                <c:pt idx="19">
                  <c:v>532</c:v>
                </c:pt>
                <c:pt idx="20">
                  <c:v>424</c:v>
                </c:pt>
                <c:pt idx="21">
                  <c:v>326</c:v>
                </c:pt>
                <c:pt idx="22">
                  <c:v>857</c:v>
                </c:pt>
                <c:pt idx="23">
                  <c:v>858</c:v>
                </c:pt>
                <c:pt idx="24">
                  <c:v>160</c:v>
                </c:pt>
              </c:numCache>
            </c:numRef>
          </c:xVal>
          <c:yVal>
            <c:numRef>
              <c:f>Hoja1!$B$2:$B$26</c:f>
              <c:numCache>
                <c:formatCode>General</c:formatCode>
                <c:ptCount val="25"/>
                <c:pt idx="0">
                  <c:v>4.2399999999999993E-2</c:v>
                </c:pt>
                <c:pt idx="1">
                  <c:v>0.12700000000000011</c:v>
                </c:pt>
                <c:pt idx="2">
                  <c:v>0.17599999999999993</c:v>
                </c:pt>
                <c:pt idx="3">
                  <c:v>0.25900000000000012</c:v>
                </c:pt>
                <c:pt idx="4">
                  <c:v>0.12960000000000005</c:v>
                </c:pt>
                <c:pt idx="5">
                  <c:v>0.20749999999999991</c:v>
                </c:pt>
                <c:pt idx="6">
                  <c:v>9.1799999999999993E-2</c:v>
                </c:pt>
                <c:pt idx="7">
                  <c:v>0.58360000000000001</c:v>
                </c:pt>
                <c:pt idx="8">
                  <c:v>0.39650000000000007</c:v>
                </c:pt>
                <c:pt idx="9">
                  <c:v>0.27220000000000011</c:v>
                </c:pt>
                <c:pt idx="10">
                  <c:v>0.21629999999999994</c:v>
                </c:pt>
                <c:pt idx="11">
                  <c:v>0.21089999999999987</c:v>
                </c:pt>
                <c:pt idx="12">
                  <c:v>0.13419999999999999</c:v>
                </c:pt>
                <c:pt idx="13">
                  <c:v>0.71060000000000012</c:v>
                </c:pt>
                <c:pt idx="14">
                  <c:v>0.57250000000000001</c:v>
                </c:pt>
                <c:pt idx="15">
                  <c:v>0.53120000000000023</c:v>
                </c:pt>
                <c:pt idx="16">
                  <c:v>0.34589999999999999</c:v>
                </c:pt>
                <c:pt idx="17">
                  <c:v>0.41839999999999977</c:v>
                </c:pt>
                <c:pt idx="18">
                  <c:v>0.18890000000000007</c:v>
                </c:pt>
                <c:pt idx="19">
                  <c:v>0.24670000000000003</c:v>
                </c:pt>
                <c:pt idx="20">
                  <c:v>0.24640000000000006</c:v>
                </c:pt>
                <c:pt idx="21">
                  <c:v>0.20979999999999999</c:v>
                </c:pt>
                <c:pt idx="22">
                  <c:v>0.43530000000000013</c:v>
                </c:pt>
                <c:pt idx="23">
                  <c:v>0.45650000000000002</c:v>
                </c:pt>
                <c:pt idx="24">
                  <c:v>3.6999999999999922E-2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B-4C83-A722-04A80848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27016"/>
        <c:axId val="376437680"/>
      </c:scatterChart>
      <c:valAx>
        <c:axId val="37372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37680"/>
        <c:crosses val="autoZero"/>
        <c:crossBetween val="midCat"/>
      </c:valAx>
      <c:valAx>
        <c:axId val="3764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Hoja1!$E$2:$E$25</c:f>
              <c:numCache>
                <c:formatCode>General</c:formatCode>
                <c:ptCount val="24"/>
                <c:pt idx="0">
                  <c:v>4.5747109785033828</c:v>
                </c:pt>
                <c:pt idx="1">
                  <c:v>5.5012582105447274</c:v>
                </c:pt>
                <c:pt idx="2">
                  <c:v>5.7990926544605257</c:v>
                </c:pt>
                <c:pt idx="3">
                  <c:v>6.3099182782265162</c:v>
                </c:pt>
                <c:pt idx="4">
                  <c:v>5.6903594543240601</c:v>
                </c:pt>
                <c:pt idx="5">
                  <c:v>6.0354814325247563</c:v>
                </c:pt>
                <c:pt idx="6">
                  <c:v>5.0498560072495371</c:v>
                </c:pt>
                <c:pt idx="7">
                  <c:v>6.5792512120101012</c:v>
                </c:pt>
                <c:pt idx="8">
                  <c:v>6.6605751498396861</c:v>
                </c:pt>
                <c:pt idx="9">
                  <c:v>6.1527326947041043</c:v>
                </c:pt>
                <c:pt idx="10">
                  <c:v>6.1737861039019366</c:v>
                </c:pt>
                <c:pt idx="11">
                  <c:v>5.8749307308520304</c:v>
                </c:pt>
                <c:pt idx="12">
                  <c:v>5.5333894887275203</c:v>
                </c:pt>
                <c:pt idx="13">
                  <c:v>6.8721281013389861</c:v>
                </c:pt>
                <c:pt idx="14">
                  <c:v>7.0130157896396303</c:v>
                </c:pt>
                <c:pt idx="15">
                  <c:v>6.9275579062783166</c:v>
                </c:pt>
                <c:pt idx="16">
                  <c:v>6.654152520183219</c:v>
                </c:pt>
                <c:pt idx="17">
                  <c:v>6.6515718735897273</c:v>
                </c:pt>
                <c:pt idx="18">
                  <c:v>6.0707377280024897</c:v>
                </c:pt>
                <c:pt idx="19">
                  <c:v>6.2766434893416445</c:v>
                </c:pt>
                <c:pt idx="20">
                  <c:v>6.0497334552319577</c:v>
                </c:pt>
                <c:pt idx="21">
                  <c:v>5.7868973813667077</c:v>
                </c:pt>
                <c:pt idx="22">
                  <c:v>6.75343791859778</c:v>
                </c:pt>
                <c:pt idx="23">
                  <c:v>6.7546040994879624</c:v>
                </c:pt>
              </c:numCache>
            </c:numRef>
          </c:xVal>
          <c:yVal>
            <c:numRef>
              <c:f>Hoja1!$F$2:$F$25</c:f>
              <c:numCache>
                <c:formatCode>General</c:formatCode>
                <c:ptCount val="24"/>
                <c:pt idx="0">
                  <c:v>-3.160606916744225</c:v>
                </c:pt>
                <c:pt idx="1">
                  <c:v>-2.0635681925235447</c:v>
                </c:pt>
                <c:pt idx="2">
                  <c:v>-1.7372712839439857</c:v>
                </c:pt>
                <c:pt idx="3">
                  <c:v>-1.3509272172825988</c:v>
                </c:pt>
                <c:pt idx="4">
                  <c:v>-2.0433024950639624</c:v>
                </c:pt>
                <c:pt idx="5">
                  <c:v>-1.5726239393113846</c:v>
                </c:pt>
                <c:pt idx="6">
                  <c:v>-2.3881429813556925</c:v>
                </c:pt>
                <c:pt idx="7">
                  <c:v>-0.53853946233350647</c:v>
                </c:pt>
                <c:pt idx="8">
                  <c:v>-0.92507923790723423</c:v>
                </c:pt>
                <c:pt idx="9">
                  <c:v>-1.3012181887647709</c:v>
                </c:pt>
                <c:pt idx="10">
                  <c:v>-1.5310889460231243</c:v>
                </c:pt>
                <c:pt idx="11">
                  <c:v>-1.5563711914974088</c:v>
                </c:pt>
                <c:pt idx="12">
                  <c:v>-2.0084240544445557</c:v>
                </c:pt>
                <c:pt idx="13">
                  <c:v>-0.34164559539521017</c:v>
                </c:pt>
                <c:pt idx="14">
                  <c:v>-0.55774254355374231</c:v>
                </c:pt>
                <c:pt idx="15">
                  <c:v>-0.63261668081991251</c:v>
                </c:pt>
                <c:pt idx="16">
                  <c:v>-1.061605563039014</c:v>
                </c:pt>
                <c:pt idx="17">
                  <c:v>-0.87131736623142442</c:v>
                </c:pt>
                <c:pt idx="18">
                  <c:v>-1.6665375044746729</c:v>
                </c:pt>
                <c:pt idx="19">
                  <c:v>-1.399582255446826</c:v>
                </c:pt>
                <c:pt idx="20">
                  <c:v>-1.4007990473227721</c:v>
                </c:pt>
                <c:pt idx="21">
                  <c:v>-1.5616005830199404</c:v>
                </c:pt>
                <c:pt idx="22">
                  <c:v>-0.83171983042388486</c:v>
                </c:pt>
                <c:pt idx="23">
                  <c:v>-0.78416657894711383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3E-48F6-9D1E-85EFF8047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27016"/>
        <c:axId val="376437680"/>
      </c:scatterChart>
      <c:valAx>
        <c:axId val="37372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37680"/>
        <c:crosses val="autoZero"/>
        <c:crossBetween val="midCat"/>
      </c:valAx>
      <c:valAx>
        <c:axId val="3764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2</xdr:row>
      <xdr:rowOff>14287</xdr:rowOff>
    </xdr:from>
    <xdr:to>
      <xdr:col>15</xdr:col>
      <xdr:colOff>466725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328F77-F5F1-40FD-96B2-F1FCFCDB7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15</xdr:col>
      <xdr:colOff>0</xdr:colOff>
      <xdr:row>32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F4B8D9-AE40-4252-B631-0CFFF57F0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BD0C-BB09-47CA-8F97-18C5A4E4F22F}">
  <dimension ref="A2:B18"/>
  <sheetViews>
    <sheetView workbookViewId="0">
      <selection activeCell="G15" sqref="G15"/>
    </sheetView>
  </sheetViews>
  <sheetFormatPr baseColWidth="10" defaultRowHeight="15" x14ac:dyDescent="0.25"/>
  <cols>
    <col min="7" max="7" width="13" bestFit="1" customWidth="1"/>
  </cols>
  <sheetData>
    <row r="2" spans="1:2" x14ac:dyDescent="0.25">
      <c r="A2" t="s">
        <v>0</v>
      </c>
      <c r="B2" t="s">
        <v>23</v>
      </c>
    </row>
    <row r="3" spans="1:2" x14ac:dyDescent="0.25">
      <c r="A3" t="s">
        <v>1</v>
      </c>
      <c r="B3" t="s">
        <v>12</v>
      </c>
    </row>
    <row r="4" spans="1:2" x14ac:dyDescent="0.25">
      <c r="A4" t="s">
        <v>2</v>
      </c>
      <c r="B4" t="s">
        <v>13</v>
      </c>
    </row>
    <row r="5" spans="1:2" x14ac:dyDescent="0.25">
      <c r="A5" t="s">
        <v>3</v>
      </c>
      <c r="B5" t="s">
        <v>14</v>
      </c>
    </row>
    <row r="6" spans="1:2" x14ac:dyDescent="0.25">
      <c r="A6" t="s">
        <v>4</v>
      </c>
      <c r="B6" t="s">
        <v>15</v>
      </c>
    </row>
    <row r="7" spans="1:2" x14ac:dyDescent="0.25">
      <c r="A7" t="s">
        <v>5</v>
      </c>
      <c r="B7" t="s">
        <v>16</v>
      </c>
    </row>
    <row r="8" spans="1:2" x14ac:dyDescent="0.25">
      <c r="A8" t="s">
        <v>7</v>
      </c>
      <c r="B8" t="s">
        <v>17</v>
      </c>
    </row>
    <row r="9" spans="1:2" x14ac:dyDescent="0.25">
      <c r="A9" t="s">
        <v>8</v>
      </c>
      <c r="B9" t="s">
        <v>18</v>
      </c>
    </row>
    <row r="10" spans="1:2" x14ac:dyDescent="0.25">
      <c r="A10" t="s">
        <v>9</v>
      </c>
      <c r="B10" t="s">
        <v>19</v>
      </c>
    </row>
    <row r="11" spans="1:2" x14ac:dyDescent="0.25">
      <c r="A11" t="s">
        <v>10</v>
      </c>
      <c r="B11" t="s">
        <v>20</v>
      </c>
    </row>
    <row r="12" spans="1:2" x14ac:dyDescent="0.25">
      <c r="A12" t="s">
        <v>6</v>
      </c>
      <c r="B12" t="s">
        <v>21</v>
      </c>
    </row>
    <row r="13" spans="1:2" x14ac:dyDescent="0.25">
      <c r="A13" t="s">
        <v>11</v>
      </c>
      <c r="B13" t="s">
        <v>22</v>
      </c>
    </row>
    <row r="15" spans="1:2" x14ac:dyDescent="0.25">
      <c r="A15" t="s">
        <v>24</v>
      </c>
      <c r="B15" t="s">
        <v>28</v>
      </c>
    </row>
    <row r="16" spans="1:2" x14ac:dyDescent="0.25">
      <c r="A16" t="s">
        <v>25</v>
      </c>
      <c r="B16" t="s">
        <v>29</v>
      </c>
    </row>
    <row r="17" spans="1:2" x14ac:dyDescent="0.25">
      <c r="A17" t="s">
        <v>26</v>
      </c>
      <c r="B17" t="s">
        <v>30</v>
      </c>
    </row>
    <row r="18" spans="1:2" x14ac:dyDescent="0.25">
      <c r="A18" t="s">
        <v>27</v>
      </c>
      <c r="B18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2CEE-3A64-48D8-AE38-F7F3794F4693}">
  <dimension ref="A1:P70"/>
  <sheetViews>
    <sheetView tabSelected="1" topLeftCell="A49" workbookViewId="0">
      <selection activeCell="P70" sqref="P70"/>
    </sheetView>
  </sheetViews>
  <sheetFormatPr baseColWidth="10" defaultRowHeight="15" x14ac:dyDescent="0.25"/>
  <cols>
    <col min="9" max="9" width="13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  <c r="G1" t="s">
        <v>36</v>
      </c>
      <c r="H1" t="s">
        <v>43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49</v>
      </c>
      <c r="P1" t="s">
        <v>33</v>
      </c>
    </row>
    <row r="2" spans="1:16" x14ac:dyDescent="0.25">
      <c r="A2" t="s">
        <v>32</v>
      </c>
      <c r="B2">
        <v>1</v>
      </c>
      <c r="C2">
        <v>23</v>
      </c>
      <c r="D2">
        <v>95</v>
      </c>
      <c r="E2">
        <v>6.79</v>
      </c>
      <c r="F2">
        <v>481</v>
      </c>
      <c r="H2">
        <f>F2+G2</f>
        <v>481</v>
      </c>
      <c r="I2">
        <v>0.96699999999999997</v>
      </c>
      <c r="K2">
        <v>1.0531999999999999</v>
      </c>
      <c r="M2">
        <f>K2-I2</f>
        <v>8.6199999999999943E-2</v>
      </c>
      <c r="N2">
        <f>L2-J2</f>
        <v>0</v>
      </c>
      <c r="O2">
        <f>M2+N2</f>
        <v>8.6199999999999943E-2</v>
      </c>
      <c r="P2">
        <v>1</v>
      </c>
    </row>
    <row r="3" spans="1:16" x14ac:dyDescent="0.25">
      <c r="A3" t="s">
        <v>32</v>
      </c>
      <c r="B3">
        <v>2</v>
      </c>
      <c r="C3">
        <v>23.3</v>
      </c>
      <c r="D3">
        <v>91</v>
      </c>
      <c r="E3">
        <v>7.53</v>
      </c>
      <c r="I3">
        <v>0.96179999999999999</v>
      </c>
      <c r="K3">
        <v>1.0135000000000001</v>
      </c>
      <c r="M3">
        <f t="shared" ref="M3:M50" si="0">K3-I3</f>
        <v>5.1700000000000079E-2</v>
      </c>
      <c r="N3">
        <f t="shared" ref="N3:N5" si="1">L3-J3</f>
        <v>0</v>
      </c>
      <c r="O3">
        <f t="shared" ref="O3:O13" si="2">M3+N3</f>
        <v>5.1700000000000079E-2</v>
      </c>
      <c r="P3">
        <v>1</v>
      </c>
    </row>
    <row r="4" spans="1:16" x14ac:dyDescent="0.25">
      <c r="A4" t="s">
        <v>34</v>
      </c>
      <c r="B4">
        <v>3</v>
      </c>
      <c r="C4">
        <v>23</v>
      </c>
      <c r="D4">
        <v>91</v>
      </c>
      <c r="E4">
        <v>7.19</v>
      </c>
      <c r="I4">
        <v>0.95709999999999995</v>
      </c>
      <c r="K4">
        <v>1.1500999999999999</v>
      </c>
      <c r="M4">
        <f t="shared" si="0"/>
        <v>0.19299999999999995</v>
      </c>
      <c r="N4">
        <f t="shared" si="1"/>
        <v>0</v>
      </c>
      <c r="O4">
        <f t="shared" si="2"/>
        <v>0.19299999999999995</v>
      </c>
      <c r="P4">
        <v>2</v>
      </c>
    </row>
    <row r="5" spans="1:16" x14ac:dyDescent="0.25">
      <c r="A5" t="s">
        <v>34</v>
      </c>
      <c r="B5">
        <v>4</v>
      </c>
      <c r="C5">
        <v>24</v>
      </c>
      <c r="D5">
        <v>97</v>
      </c>
      <c r="E5">
        <v>9.48</v>
      </c>
      <c r="F5">
        <v>460</v>
      </c>
      <c r="H5">
        <f t="shared" ref="H5:H13" si="3">F5+G5</f>
        <v>460</v>
      </c>
      <c r="I5">
        <v>0.96509999999999996</v>
      </c>
      <c r="K5">
        <v>1.081</v>
      </c>
      <c r="M5">
        <f t="shared" si="0"/>
        <v>0.1159</v>
      </c>
      <c r="N5">
        <f t="shared" si="1"/>
        <v>0</v>
      </c>
      <c r="O5">
        <f t="shared" si="2"/>
        <v>0.1159</v>
      </c>
      <c r="P5">
        <v>2</v>
      </c>
    </row>
    <row r="6" spans="1:16" x14ac:dyDescent="0.25">
      <c r="A6" t="s">
        <v>34</v>
      </c>
      <c r="B6">
        <v>5</v>
      </c>
      <c r="C6">
        <v>25</v>
      </c>
      <c r="D6">
        <v>95</v>
      </c>
      <c r="E6">
        <v>9.19</v>
      </c>
      <c r="F6">
        <v>97</v>
      </c>
      <c r="G6">
        <v>156</v>
      </c>
      <c r="H6">
        <f t="shared" si="3"/>
        <v>253</v>
      </c>
      <c r="I6">
        <v>0.95720000000000005</v>
      </c>
      <c r="J6">
        <v>0.95509999999999995</v>
      </c>
      <c r="K6">
        <v>0.99960000000000004</v>
      </c>
      <c r="L6">
        <v>1.0468999999999999</v>
      </c>
      <c r="M6">
        <f t="shared" si="0"/>
        <v>4.2399999999999993E-2</v>
      </c>
      <c r="N6">
        <f>L6-J6</f>
        <v>9.1799999999999993E-2</v>
      </c>
      <c r="O6">
        <f t="shared" si="2"/>
        <v>0.13419999999999999</v>
      </c>
      <c r="P6">
        <v>1</v>
      </c>
    </row>
    <row r="7" spans="1:16" x14ac:dyDescent="0.25">
      <c r="A7" t="s">
        <v>34</v>
      </c>
      <c r="B7">
        <v>6</v>
      </c>
      <c r="C7">
        <v>27.3</v>
      </c>
      <c r="D7">
        <v>106</v>
      </c>
      <c r="E7">
        <v>11.61</v>
      </c>
      <c r="F7">
        <v>245</v>
      </c>
      <c r="G7">
        <v>720</v>
      </c>
      <c r="H7">
        <f t="shared" si="3"/>
        <v>965</v>
      </c>
      <c r="I7">
        <v>0.95479999999999998</v>
      </c>
      <c r="J7">
        <v>0.95860000000000001</v>
      </c>
      <c r="K7">
        <v>1.0818000000000001</v>
      </c>
      <c r="L7">
        <v>1.5422</v>
      </c>
      <c r="M7">
        <f t="shared" si="0"/>
        <v>0.12700000000000011</v>
      </c>
      <c r="N7">
        <f t="shared" ref="N7:N13" si="4">L7-J7</f>
        <v>0.58360000000000001</v>
      </c>
      <c r="O7">
        <f t="shared" si="2"/>
        <v>0.71060000000000012</v>
      </c>
      <c r="P7">
        <v>1</v>
      </c>
    </row>
    <row r="8" spans="1:16" x14ac:dyDescent="0.25">
      <c r="A8" t="s">
        <v>34</v>
      </c>
      <c r="B8">
        <v>7</v>
      </c>
      <c r="C8">
        <v>25.7</v>
      </c>
      <c r="D8">
        <v>101</v>
      </c>
      <c r="E8">
        <v>9.85</v>
      </c>
      <c r="F8">
        <v>330</v>
      </c>
      <c r="G8">
        <v>781</v>
      </c>
      <c r="H8">
        <f t="shared" si="3"/>
        <v>1111</v>
      </c>
      <c r="I8">
        <v>0.9577</v>
      </c>
      <c r="J8">
        <v>0.95950000000000002</v>
      </c>
      <c r="K8">
        <v>1.1336999999999999</v>
      </c>
      <c r="L8">
        <v>1.3560000000000001</v>
      </c>
      <c r="M8">
        <f t="shared" si="0"/>
        <v>0.17599999999999993</v>
      </c>
      <c r="N8">
        <f t="shared" si="4"/>
        <v>0.39650000000000007</v>
      </c>
      <c r="O8">
        <f t="shared" si="2"/>
        <v>0.57250000000000001</v>
      </c>
      <c r="P8">
        <v>1</v>
      </c>
    </row>
    <row r="9" spans="1:16" x14ac:dyDescent="0.25">
      <c r="A9" t="s">
        <v>34</v>
      </c>
      <c r="B9">
        <v>8</v>
      </c>
      <c r="C9">
        <v>24</v>
      </c>
      <c r="D9">
        <v>97</v>
      </c>
      <c r="E9">
        <v>7.86</v>
      </c>
      <c r="F9">
        <v>550</v>
      </c>
      <c r="G9">
        <v>470</v>
      </c>
      <c r="H9">
        <f t="shared" si="3"/>
        <v>1020</v>
      </c>
      <c r="I9">
        <v>0.95799999999999996</v>
      </c>
      <c r="J9">
        <v>0.95489999999999997</v>
      </c>
      <c r="K9">
        <v>1.2170000000000001</v>
      </c>
      <c r="L9">
        <v>1.2271000000000001</v>
      </c>
      <c r="M9">
        <f t="shared" si="0"/>
        <v>0.25900000000000012</v>
      </c>
      <c r="N9">
        <f t="shared" si="4"/>
        <v>0.27220000000000011</v>
      </c>
      <c r="O9">
        <f t="shared" si="2"/>
        <v>0.53120000000000023</v>
      </c>
      <c r="P9">
        <v>2</v>
      </c>
    </row>
    <row r="10" spans="1:16" x14ac:dyDescent="0.25">
      <c r="A10" t="s">
        <v>34</v>
      </c>
      <c r="B10">
        <v>9</v>
      </c>
      <c r="C10">
        <v>22.8</v>
      </c>
      <c r="D10">
        <v>92</v>
      </c>
      <c r="E10">
        <v>6.67</v>
      </c>
      <c r="F10">
        <v>296</v>
      </c>
      <c r="G10">
        <v>480</v>
      </c>
      <c r="H10">
        <f t="shared" si="3"/>
        <v>776</v>
      </c>
      <c r="I10">
        <v>0.95250000000000001</v>
      </c>
      <c r="J10">
        <v>0.95520000000000005</v>
      </c>
      <c r="K10">
        <v>1.0821000000000001</v>
      </c>
      <c r="L10">
        <v>1.1715</v>
      </c>
      <c r="M10">
        <f t="shared" si="0"/>
        <v>0.12960000000000005</v>
      </c>
      <c r="N10">
        <f t="shared" si="4"/>
        <v>0.21629999999999994</v>
      </c>
      <c r="O10">
        <f t="shared" si="2"/>
        <v>0.34589999999999999</v>
      </c>
      <c r="P10">
        <v>2</v>
      </c>
    </row>
    <row r="11" spans="1:16" x14ac:dyDescent="0.25">
      <c r="A11" t="s">
        <v>34</v>
      </c>
      <c r="B11">
        <v>10</v>
      </c>
      <c r="C11">
        <v>23.3</v>
      </c>
      <c r="D11">
        <v>89</v>
      </c>
      <c r="E11">
        <v>7.42</v>
      </c>
      <c r="F11">
        <v>418</v>
      </c>
      <c r="G11">
        <v>356</v>
      </c>
      <c r="H11">
        <f t="shared" si="3"/>
        <v>774</v>
      </c>
      <c r="I11">
        <v>0.9526</v>
      </c>
      <c r="J11">
        <v>0.95540000000000003</v>
      </c>
      <c r="K11">
        <v>1.1600999999999999</v>
      </c>
      <c r="L11">
        <v>1.1662999999999999</v>
      </c>
      <c r="M11">
        <f t="shared" si="0"/>
        <v>0.20749999999999991</v>
      </c>
      <c r="N11">
        <f t="shared" si="4"/>
        <v>0.21089999999999987</v>
      </c>
      <c r="O11">
        <f t="shared" si="2"/>
        <v>0.41839999999999977</v>
      </c>
      <c r="P11">
        <v>1</v>
      </c>
    </row>
    <row r="12" spans="1:16" x14ac:dyDescent="0.25">
      <c r="A12" t="s">
        <v>45</v>
      </c>
      <c r="B12">
        <v>11</v>
      </c>
      <c r="C12">
        <v>24.7</v>
      </c>
      <c r="D12">
        <v>99</v>
      </c>
      <c r="E12">
        <v>7.68</v>
      </c>
      <c r="F12">
        <v>433</v>
      </c>
      <c r="G12">
        <v>424</v>
      </c>
      <c r="H12">
        <f t="shared" si="3"/>
        <v>857</v>
      </c>
      <c r="I12">
        <v>0.95340000000000003</v>
      </c>
      <c r="J12">
        <v>0.95650000000000002</v>
      </c>
      <c r="K12">
        <v>1.1423000000000001</v>
      </c>
      <c r="L12">
        <v>1.2029000000000001</v>
      </c>
      <c r="M12">
        <f t="shared" si="0"/>
        <v>0.18890000000000007</v>
      </c>
      <c r="N12">
        <f t="shared" si="4"/>
        <v>0.24640000000000006</v>
      </c>
      <c r="O12">
        <f t="shared" si="2"/>
        <v>0.43530000000000013</v>
      </c>
      <c r="P12">
        <v>1</v>
      </c>
    </row>
    <row r="13" spans="1:16" x14ac:dyDescent="0.25">
      <c r="A13" t="s">
        <v>45</v>
      </c>
      <c r="B13">
        <v>12</v>
      </c>
      <c r="C13">
        <v>25</v>
      </c>
      <c r="D13">
        <v>99</v>
      </c>
      <c r="E13">
        <v>8.8699999999999992</v>
      </c>
      <c r="F13">
        <v>532</v>
      </c>
      <c r="G13">
        <v>326</v>
      </c>
      <c r="H13">
        <f t="shared" si="3"/>
        <v>858</v>
      </c>
      <c r="I13">
        <v>0.96289999999999998</v>
      </c>
      <c r="J13">
        <v>0.95789999999999997</v>
      </c>
      <c r="K13">
        <v>1.2096</v>
      </c>
      <c r="L13">
        <v>1.1677</v>
      </c>
      <c r="M13">
        <f t="shared" si="0"/>
        <v>0.24670000000000003</v>
      </c>
      <c r="N13">
        <f t="shared" si="4"/>
        <v>0.20979999999999999</v>
      </c>
      <c r="O13">
        <f t="shared" si="2"/>
        <v>0.45650000000000002</v>
      </c>
      <c r="P13">
        <v>1</v>
      </c>
    </row>
    <row r="14" spans="1:16" x14ac:dyDescent="0.25">
      <c r="A14" t="s">
        <v>46</v>
      </c>
      <c r="B14">
        <v>13</v>
      </c>
      <c r="C14">
        <v>21.7</v>
      </c>
      <c r="D14">
        <v>91</v>
      </c>
      <c r="E14">
        <v>5.5</v>
      </c>
      <c r="I14">
        <v>0.95099999999999996</v>
      </c>
      <c r="K14">
        <v>1.2625999999999999</v>
      </c>
      <c r="M14">
        <f t="shared" si="0"/>
        <v>0.31159999999999999</v>
      </c>
      <c r="P14">
        <v>1</v>
      </c>
    </row>
    <row r="15" spans="1:16" x14ac:dyDescent="0.25">
      <c r="A15" t="s">
        <v>46</v>
      </c>
      <c r="B15">
        <v>14</v>
      </c>
      <c r="C15">
        <v>25.5</v>
      </c>
      <c r="D15">
        <v>98</v>
      </c>
      <c r="E15">
        <v>8.8699999999999992</v>
      </c>
      <c r="I15">
        <v>0.9536</v>
      </c>
      <c r="K15">
        <v>1.4106000000000001</v>
      </c>
      <c r="M15">
        <f t="shared" si="0"/>
        <v>0.45700000000000007</v>
      </c>
      <c r="P15">
        <v>1</v>
      </c>
    </row>
    <row r="16" spans="1:16" x14ac:dyDescent="0.25">
      <c r="A16" t="s">
        <v>46</v>
      </c>
      <c r="B16">
        <v>15</v>
      </c>
      <c r="C16">
        <v>22.5</v>
      </c>
      <c r="D16">
        <v>88</v>
      </c>
      <c r="E16">
        <v>6.57</v>
      </c>
      <c r="I16">
        <v>0.96009999999999995</v>
      </c>
      <c r="K16">
        <v>1.2282</v>
      </c>
      <c r="M16">
        <f t="shared" si="0"/>
        <v>0.2681</v>
      </c>
      <c r="P16">
        <v>1</v>
      </c>
    </row>
    <row r="17" spans="1:16" x14ac:dyDescent="0.25">
      <c r="A17" t="s">
        <v>46</v>
      </c>
      <c r="B17">
        <v>16</v>
      </c>
      <c r="C17">
        <v>25.5</v>
      </c>
      <c r="D17">
        <v>100</v>
      </c>
      <c r="E17">
        <v>8.36</v>
      </c>
      <c r="I17">
        <v>0.94869999999999999</v>
      </c>
      <c r="K17">
        <v>1.4562999999999999</v>
      </c>
      <c r="M17">
        <f t="shared" si="0"/>
        <v>0.50759999999999994</v>
      </c>
      <c r="P17">
        <v>2</v>
      </c>
    </row>
    <row r="18" spans="1:16" x14ac:dyDescent="0.25">
      <c r="A18" t="s">
        <v>46</v>
      </c>
      <c r="B18">
        <v>17</v>
      </c>
      <c r="C18">
        <v>24.5</v>
      </c>
      <c r="D18">
        <v>97</v>
      </c>
      <c r="E18">
        <v>9.32</v>
      </c>
      <c r="I18">
        <v>0.95350000000000001</v>
      </c>
      <c r="K18">
        <v>1.3229</v>
      </c>
      <c r="M18">
        <f t="shared" si="0"/>
        <v>0.36939999999999995</v>
      </c>
      <c r="P18">
        <v>1</v>
      </c>
    </row>
    <row r="19" spans="1:16" x14ac:dyDescent="0.25">
      <c r="A19" t="s">
        <v>47</v>
      </c>
      <c r="B19">
        <v>18</v>
      </c>
      <c r="C19">
        <v>24.5</v>
      </c>
      <c r="D19">
        <v>93</v>
      </c>
      <c r="E19">
        <v>9.48</v>
      </c>
      <c r="I19">
        <v>0.95750000000000002</v>
      </c>
      <c r="K19">
        <v>1.1201000000000001</v>
      </c>
      <c r="M19">
        <f t="shared" si="0"/>
        <v>0.16260000000000008</v>
      </c>
    </row>
    <row r="20" spans="1:16" x14ac:dyDescent="0.25">
      <c r="A20" t="s">
        <v>47</v>
      </c>
      <c r="B20">
        <v>19</v>
      </c>
      <c r="C20">
        <v>25</v>
      </c>
      <c r="D20">
        <v>101</v>
      </c>
      <c r="E20">
        <v>9.4499999999999993</v>
      </c>
      <c r="I20">
        <v>0.95930000000000004</v>
      </c>
      <c r="K20">
        <v>1.0484</v>
      </c>
      <c r="M20">
        <f t="shared" si="0"/>
        <v>8.9099999999999957E-2</v>
      </c>
    </row>
    <row r="21" spans="1:16" x14ac:dyDescent="0.25">
      <c r="A21" t="s">
        <v>47</v>
      </c>
      <c r="B21">
        <v>20</v>
      </c>
      <c r="C21">
        <v>21.7</v>
      </c>
      <c r="D21">
        <v>89</v>
      </c>
      <c r="E21">
        <v>6.18</v>
      </c>
      <c r="I21">
        <v>0.9607</v>
      </c>
      <c r="K21">
        <v>1.0182</v>
      </c>
      <c r="M21">
        <f t="shared" si="0"/>
        <v>5.7499999999999996E-2</v>
      </c>
    </row>
    <row r="22" spans="1:16" x14ac:dyDescent="0.25">
      <c r="A22" t="s">
        <v>47</v>
      </c>
      <c r="B22">
        <v>21</v>
      </c>
      <c r="C22">
        <v>23.5</v>
      </c>
      <c r="D22">
        <v>88</v>
      </c>
      <c r="E22">
        <v>7.06</v>
      </c>
      <c r="I22">
        <v>0.9627</v>
      </c>
      <c r="K22">
        <v>1.0557000000000001</v>
      </c>
      <c r="M22">
        <f t="shared" si="0"/>
        <v>9.3000000000000083E-2</v>
      </c>
    </row>
    <row r="23" spans="1:16" x14ac:dyDescent="0.25">
      <c r="A23" t="s">
        <v>47</v>
      </c>
      <c r="B23">
        <v>22</v>
      </c>
      <c r="C23">
        <v>20.5</v>
      </c>
      <c r="D23">
        <v>86</v>
      </c>
      <c r="I23">
        <v>0.95920000000000005</v>
      </c>
      <c r="K23">
        <v>1.1753</v>
      </c>
      <c r="M23">
        <f t="shared" si="0"/>
        <v>0.21609999999999996</v>
      </c>
    </row>
    <row r="24" spans="1:16" x14ac:dyDescent="0.25">
      <c r="A24" t="s">
        <v>47</v>
      </c>
      <c r="B24">
        <v>23</v>
      </c>
      <c r="C24">
        <v>25.5</v>
      </c>
      <c r="D24">
        <v>101</v>
      </c>
      <c r="E24">
        <v>9.8800000000000008</v>
      </c>
      <c r="I24">
        <v>0.95120000000000005</v>
      </c>
      <c r="K24">
        <v>1.1617</v>
      </c>
      <c r="M24">
        <f t="shared" si="0"/>
        <v>0.21049999999999991</v>
      </c>
    </row>
    <row r="25" spans="1:16" x14ac:dyDescent="0.25">
      <c r="A25" t="s">
        <v>47</v>
      </c>
      <c r="B25">
        <v>24</v>
      </c>
      <c r="C25">
        <v>23</v>
      </c>
      <c r="D25">
        <v>99</v>
      </c>
      <c r="E25">
        <v>7.5</v>
      </c>
      <c r="I25">
        <v>0.95350000000000001</v>
      </c>
      <c r="K25">
        <v>1.0649</v>
      </c>
      <c r="M25">
        <f t="shared" si="0"/>
        <v>0.11139999999999994</v>
      </c>
    </row>
    <row r="26" spans="1:16" x14ac:dyDescent="0.25">
      <c r="A26" t="s">
        <v>47</v>
      </c>
      <c r="B26">
        <v>25</v>
      </c>
      <c r="C26">
        <v>22.9</v>
      </c>
      <c r="D26">
        <v>85</v>
      </c>
      <c r="E26">
        <v>6.66</v>
      </c>
      <c r="I26">
        <v>0.95479999999999998</v>
      </c>
      <c r="K26">
        <v>1.0084</v>
      </c>
      <c r="M26">
        <f t="shared" si="0"/>
        <v>5.3599999999999981E-2</v>
      </c>
    </row>
    <row r="27" spans="1:16" x14ac:dyDescent="0.25">
      <c r="A27" t="s">
        <v>47</v>
      </c>
      <c r="B27">
        <v>26</v>
      </c>
      <c r="C27">
        <v>24.2</v>
      </c>
      <c r="D27">
        <v>96</v>
      </c>
      <c r="E27">
        <v>7.77</v>
      </c>
      <c r="I27">
        <v>0.95409999999999995</v>
      </c>
      <c r="K27">
        <v>1.038</v>
      </c>
      <c r="M27">
        <f t="shared" si="0"/>
        <v>8.3900000000000086E-2</v>
      </c>
    </row>
    <row r="28" spans="1:16" x14ac:dyDescent="0.25">
      <c r="A28" t="s">
        <v>47</v>
      </c>
      <c r="B28">
        <v>27</v>
      </c>
      <c r="C28">
        <v>24.1</v>
      </c>
      <c r="D28">
        <v>96</v>
      </c>
      <c r="E28">
        <v>8.15</v>
      </c>
      <c r="I28">
        <v>0.95689999999999997</v>
      </c>
      <c r="K28">
        <v>1.0606</v>
      </c>
      <c r="M28">
        <f t="shared" si="0"/>
        <v>0.10370000000000001</v>
      </c>
    </row>
    <row r="29" spans="1:16" x14ac:dyDescent="0.25">
      <c r="A29" t="s">
        <v>47</v>
      </c>
      <c r="B29">
        <v>28</v>
      </c>
      <c r="C29">
        <v>23.2</v>
      </c>
      <c r="D29">
        <v>98</v>
      </c>
      <c r="E29">
        <v>8.15</v>
      </c>
      <c r="I29">
        <v>0.95289999999999997</v>
      </c>
      <c r="K29">
        <v>1.0406</v>
      </c>
      <c r="M29">
        <f t="shared" si="0"/>
        <v>8.77E-2</v>
      </c>
    </row>
    <row r="30" spans="1:16" x14ac:dyDescent="0.25">
      <c r="A30" t="s">
        <v>47</v>
      </c>
      <c r="B30">
        <v>29</v>
      </c>
      <c r="C30">
        <v>22.5</v>
      </c>
      <c r="D30">
        <v>89</v>
      </c>
      <c r="E30">
        <v>6.64</v>
      </c>
      <c r="H30">
        <v>160</v>
      </c>
      <c r="I30">
        <v>0.95820000000000005</v>
      </c>
      <c r="K30">
        <v>0.99519999999999997</v>
      </c>
      <c r="M30">
        <f t="shared" si="0"/>
        <v>3.6999999999999922E-2</v>
      </c>
    </row>
    <row r="31" spans="1:16" x14ac:dyDescent="0.25">
      <c r="A31" t="s">
        <v>47</v>
      </c>
      <c r="B31">
        <v>30</v>
      </c>
      <c r="C31">
        <v>23.2</v>
      </c>
      <c r="D31">
        <v>91</v>
      </c>
      <c r="E31">
        <v>7.45</v>
      </c>
      <c r="I31">
        <v>0.9546</v>
      </c>
      <c r="K31">
        <v>1.0358000000000001</v>
      </c>
      <c r="M31">
        <f t="shared" si="0"/>
        <v>8.120000000000005E-2</v>
      </c>
    </row>
    <row r="32" spans="1:16" x14ac:dyDescent="0.25">
      <c r="A32" t="s">
        <v>47</v>
      </c>
      <c r="B32">
        <v>31</v>
      </c>
      <c r="C32">
        <v>23</v>
      </c>
      <c r="D32">
        <v>95</v>
      </c>
      <c r="E32">
        <v>7.21</v>
      </c>
      <c r="I32">
        <v>0.95709999999999995</v>
      </c>
      <c r="K32">
        <v>1.0289999999999999</v>
      </c>
      <c r="M32">
        <f t="shared" si="0"/>
        <v>7.1899999999999964E-2</v>
      </c>
    </row>
    <row r="33" spans="1:16" x14ac:dyDescent="0.25">
      <c r="A33" t="s">
        <v>47</v>
      </c>
      <c r="B33">
        <v>32</v>
      </c>
      <c r="C33">
        <v>22.8</v>
      </c>
      <c r="D33">
        <v>90</v>
      </c>
      <c r="E33">
        <v>6.91</v>
      </c>
      <c r="I33">
        <v>0.96099999999999997</v>
      </c>
      <c r="K33">
        <v>1.0494000000000001</v>
      </c>
      <c r="M33">
        <f t="shared" si="0"/>
        <v>8.8400000000000145E-2</v>
      </c>
    </row>
    <row r="34" spans="1:16" x14ac:dyDescent="0.25">
      <c r="A34" t="s">
        <v>32</v>
      </c>
      <c r="B34">
        <v>33</v>
      </c>
      <c r="C34">
        <v>24.2</v>
      </c>
      <c r="D34">
        <v>98</v>
      </c>
      <c r="E34">
        <v>7.83</v>
      </c>
      <c r="I34">
        <v>0.9587</v>
      </c>
      <c r="K34">
        <v>1.0969</v>
      </c>
      <c r="M34">
        <f t="shared" si="0"/>
        <v>0.13819999999999999</v>
      </c>
      <c r="P34">
        <v>1</v>
      </c>
    </row>
    <row r="35" spans="1:16" x14ac:dyDescent="0.25">
      <c r="A35" t="s">
        <v>32</v>
      </c>
      <c r="B35">
        <v>34</v>
      </c>
      <c r="C35">
        <v>24</v>
      </c>
      <c r="D35">
        <v>96</v>
      </c>
      <c r="E35">
        <v>7.92</v>
      </c>
      <c r="I35">
        <v>0.95420000000000005</v>
      </c>
      <c r="K35">
        <v>1.0822000000000001</v>
      </c>
      <c r="M35">
        <f t="shared" si="0"/>
        <v>0.128</v>
      </c>
      <c r="P35">
        <v>2</v>
      </c>
    </row>
    <row r="36" spans="1:16" x14ac:dyDescent="0.25">
      <c r="A36" t="s">
        <v>32</v>
      </c>
      <c r="B36">
        <v>35</v>
      </c>
      <c r="C36">
        <v>24.7</v>
      </c>
      <c r="D36">
        <v>99</v>
      </c>
      <c r="E36">
        <v>9.09</v>
      </c>
      <c r="I36">
        <v>0.96579999999999999</v>
      </c>
      <c r="K36">
        <v>1.0619000000000001</v>
      </c>
      <c r="M36">
        <f t="shared" si="0"/>
        <v>9.6100000000000074E-2</v>
      </c>
      <c r="P36">
        <v>1</v>
      </c>
    </row>
    <row r="37" spans="1:16" x14ac:dyDescent="0.25">
      <c r="A37" t="s">
        <v>32</v>
      </c>
      <c r="B37">
        <v>36</v>
      </c>
      <c r="C37">
        <v>24</v>
      </c>
      <c r="D37">
        <v>94</v>
      </c>
      <c r="E37">
        <v>7.98</v>
      </c>
      <c r="I37">
        <v>0.96340000000000003</v>
      </c>
      <c r="K37">
        <v>1.0678000000000001</v>
      </c>
      <c r="M37">
        <f t="shared" si="0"/>
        <v>0.10440000000000005</v>
      </c>
      <c r="P37">
        <v>1</v>
      </c>
    </row>
    <row r="38" spans="1:16" x14ac:dyDescent="0.25">
      <c r="A38" t="s">
        <v>32</v>
      </c>
      <c r="B38">
        <v>37</v>
      </c>
      <c r="C38">
        <v>22.7</v>
      </c>
      <c r="D38">
        <v>86</v>
      </c>
      <c r="E38">
        <v>6.49</v>
      </c>
      <c r="I38">
        <v>0.96060000000000001</v>
      </c>
      <c r="K38">
        <v>1.0197000000000001</v>
      </c>
      <c r="M38">
        <f t="shared" si="0"/>
        <v>5.9100000000000041E-2</v>
      </c>
      <c r="P38">
        <v>1</v>
      </c>
    </row>
    <row r="39" spans="1:16" x14ac:dyDescent="0.25">
      <c r="A39" t="s">
        <v>32</v>
      </c>
      <c r="B39">
        <v>38</v>
      </c>
      <c r="C39">
        <v>25</v>
      </c>
      <c r="D39">
        <v>96</v>
      </c>
      <c r="E39">
        <v>8.77</v>
      </c>
      <c r="I39">
        <v>0.96030000000000004</v>
      </c>
      <c r="K39">
        <v>1.0777000000000001</v>
      </c>
      <c r="M39">
        <f t="shared" si="0"/>
        <v>0.11740000000000006</v>
      </c>
      <c r="P39">
        <v>1</v>
      </c>
    </row>
    <row r="40" spans="1:16" x14ac:dyDescent="0.25">
      <c r="A40" t="s">
        <v>32</v>
      </c>
      <c r="B40">
        <v>39</v>
      </c>
      <c r="C40">
        <v>23.4</v>
      </c>
      <c r="D40">
        <v>95</v>
      </c>
      <c r="E40">
        <v>7.7</v>
      </c>
      <c r="I40">
        <v>0.95830000000000004</v>
      </c>
      <c r="K40">
        <v>1.0844</v>
      </c>
      <c r="M40">
        <f t="shared" si="0"/>
        <v>0.12609999999999999</v>
      </c>
      <c r="P40">
        <v>1</v>
      </c>
    </row>
    <row r="41" spans="1:16" x14ac:dyDescent="0.25">
      <c r="A41" t="s">
        <v>32</v>
      </c>
      <c r="B41">
        <v>40</v>
      </c>
      <c r="C41">
        <v>25.1</v>
      </c>
      <c r="D41">
        <v>99</v>
      </c>
      <c r="E41">
        <v>9.09</v>
      </c>
      <c r="I41">
        <v>0.96109999999999995</v>
      </c>
      <c r="K41">
        <v>1.1053999999999999</v>
      </c>
      <c r="M41">
        <f t="shared" si="0"/>
        <v>0.14429999999999998</v>
      </c>
      <c r="P41">
        <v>1</v>
      </c>
    </row>
    <row r="42" spans="1:16" x14ac:dyDescent="0.25">
      <c r="A42" t="s">
        <v>32</v>
      </c>
      <c r="B42">
        <v>41</v>
      </c>
      <c r="C42">
        <v>23.2</v>
      </c>
      <c r="D42">
        <v>91</v>
      </c>
      <c r="E42">
        <v>7.31</v>
      </c>
      <c r="I42">
        <v>0.95609999999999995</v>
      </c>
      <c r="K42">
        <v>1.0301</v>
      </c>
      <c r="M42">
        <f t="shared" si="0"/>
        <v>7.4000000000000066E-2</v>
      </c>
      <c r="P42">
        <v>1</v>
      </c>
    </row>
    <row r="43" spans="1:16" x14ac:dyDescent="0.25">
      <c r="A43" t="s">
        <v>32</v>
      </c>
      <c r="B43">
        <v>42</v>
      </c>
      <c r="C43">
        <v>22.6</v>
      </c>
      <c r="D43">
        <v>95</v>
      </c>
      <c r="E43">
        <v>7.08</v>
      </c>
      <c r="I43">
        <v>0.9516</v>
      </c>
      <c r="K43">
        <v>0.999</v>
      </c>
      <c r="M43">
        <f t="shared" si="0"/>
        <v>4.7399999999999998E-2</v>
      </c>
      <c r="P43">
        <v>1</v>
      </c>
    </row>
    <row r="44" spans="1:16" x14ac:dyDescent="0.25">
      <c r="A44" t="s">
        <v>32</v>
      </c>
      <c r="B44">
        <v>43</v>
      </c>
      <c r="C44">
        <v>24.7</v>
      </c>
      <c r="D44">
        <v>90</v>
      </c>
      <c r="E44">
        <v>8.16</v>
      </c>
      <c r="I44">
        <v>0.95209999999999995</v>
      </c>
      <c r="K44">
        <v>1.1122000000000001</v>
      </c>
      <c r="M44">
        <f t="shared" si="0"/>
        <v>0.16010000000000013</v>
      </c>
      <c r="P44">
        <v>2</v>
      </c>
    </row>
    <row r="45" spans="1:16" x14ac:dyDescent="0.25">
      <c r="A45" t="s">
        <v>32</v>
      </c>
      <c r="B45">
        <v>44</v>
      </c>
      <c r="C45">
        <v>22.6</v>
      </c>
      <c r="D45">
        <v>95</v>
      </c>
      <c r="E45">
        <v>6.63</v>
      </c>
      <c r="I45">
        <v>0.95240000000000002</v>
      </c>
      <c r="K45">
        <v>1.0476000000000001</v>
      </c>
      <c r="M45">
        <f t="shared" si="0"/>
        <v>9.5200000000000062E-2</v>
      </c>
      <c r="P45">
        <v>1</v>
      </c>
    </row>
    <row r="46" spans="1:16" x14ac:dyDescent="0.25">
      <c r="A46" t="s">
        <v>32</v>
      </c>
      <c r="B46">
        <v>45</v>
      </c>
      <c r="C46">
        <v>23.2</v>
      </c>
      <c r="D46">
        <v>89</v>
      </c>
      <c r="E46">
        <v>8.52</v>
      </c>
      <c r="I46">
        <v>0.95620000000000005</v>
      </c>
      <c r="K46">
        <v>1.0904</v>
      </c>
      <c r="M46">
        <f t="shared" si="0"/>
        <v>0.13419999999999999</v>
      </c>
      <c r="P46">
        <v>1</v>
      </c>
    </row>
    <row r="47" spans="1:16" x14ac:dyDescent="0.25">
      <c r="A47" t="s">
        <v>50</v>
      </c>
      <c r="B47">
        <v>46</v>
      </c>
      <c r="C47">
        <v>24.8</v>
      </c>
      <c r="D47">
        <v>94</v>
      </c>
      <c r="E47">
        <v>8.3800000000000008</v>
      </c>
      <c r="I47">
        <v>0.95099999999999996</v>
      </c>
      <c r="K47">
        <v>1.5176000000000001</v>
      </c>
      <c r="M47">
        <f t="shared" si="0"/>
        <v>0.5666000000000001</v>
      </c>
      <c r="P47">
        <v>1</v>
      </c>
    </row>
    <row r="48" spans="1:16" x14ac:dyDescent="0.25">
      <c r="A48" t="s">
        <v>50</v>
      </c>
      <c r="B48">
        <v>47</v>
      </c>
      <c r="C48">
        <v>25.1</v>
      </c>
      <c r="D48">
        <v>101</v>
      </c>
      <c r="E48">
        <v>8.2799999999999994</v>
      </c>
      <c r="I48">
        <v>0.95830000000000004</v>
      </c>
      <c r="K48">
        <v>1.4935</v>
      </c>
      <c r="M48">
        <f t="shared" si="0"/>
        <v>0.53520000000000001</v>
      </c>
      <c r="P48">
        <v>2</v>
      </c>
    </row>
    <row r="49" spans="1:16" x14ac:dyDescent="0.25">
      <c r="A49" t="s">
        <v>50</v>
      </c>
      <c r="B49">
        <v>48</v>
      </c>
      <c r="C49">
        <v>25.8</v>
      </c>
      <c r="D49">
        <v>101</v>
      </c>
      <c r="E49">
        <v>9.7899999999999991</v>
      </c>
      <c r="I49">
        <v>0.95899999999999996</v>
      </c>
      <c r="K49">
        <v>1.4282999999999999</v>
      </c>
      <c r="M49">
        <f>K50-I49</f>
        <v>0.46879999999999999</v>
      </c>
      <c r="P49">
        <v>1</v>
      </c>
    </row>
    <row r="50" spans="1:16" x14ac:dyDescent="0.25">
      <c r="A50" t="s">
        <v>50</v>
      </c>
      <c r="B50">
        <v>49</v>
      </c>
      <c r="C50">
        <v>23.5</v>
      </c>
      <c r="D50">
        <v>95</v>
      </c>
      <c r="E50">
        <v>7.47</v>
      </c>
      <c r="I50">
        <v>0.95909999999999995</v>
      </c>
      <c r="K50">
        <v>1.4278</v>
      </c>
      <c r="M50">
        <f>K51-I50</f>
        <v>0.36510000000000009</v>
      </c>
      <c r="P50">
        <v>1</v>
      </c>
    </row>
    <row r="51" spans="1:16" x14ac:dyDescent="0.25">
      <c r="A51" t="s">
        <v>50</v>
      </c>
      <c r="B51">
        <v>50</v>
      </c>
      <c r="C51">
        <v>24</v>
      </c>
      <c r="D51">
        <v>97</v>
      </c>
      <c r="E51">
        <v>7.74</v>
      </c>
      <c r="I51">
        <v>0.9587</v>
      </c>
      <c r="K51">
        <v>1.3242</v>
      </c>
      <c r="P51">
        <v>1</v>
      </c>
    </row>
    <row r="52" spans="1:16" x14ac:dyDescent="0.25">
      <c r="A52" t="s">
        <v>50</v>
      </c>
      <c r="B52">
        <v>51</v>
      </c>
      <c r="C52">
        <v>28.7</v>
      </c>
      <c r="D52">
        <v>112</v>
      </c>
      <c r="E52">
        <v>13.05</v>
      </c>
      <c r="F52">
        <v>510</v>
      </c>
      <c r="G52">
        <v>375</v>
      </c>
      <c r="H52">
        <f>SUM(F52:G52)</f>
        <v>885</v>
      </c>
      <c r="I52">
        <v>0.95220000000000005</v>
      </c>
      <c r="J52">
        <v>0.95330000000000004</v>
      </c>
      <c r="K52">
        <v>1.3782000000000001</v>
      </c>
      <c r="L52">
        <v>1.1536</v>
      </c>
      <c r="P52">
        <v>1</v>
      </c>
    </row>
    <row r="53" spans="1:16" x14ac:dyDescent="0.25">
      <c r="A53" t="s">
        <v>50</v>
      </c>
      <c r="B53">
        <v>52</v>
      </c>
      <c r="C53">
        <v>24.8</v>
      </c>
      <c r="D53">
        <v>97</v>
      </c>
      <c r="E53">
        <v>8.43</v>
      </c>
      <c r="I53">
        <v>0.95350000000000001</v>
      </c>
      <c r="P53">
        <v>1</v>
      </c>
    </row>
    <row r="54" spans="1:16" x14ac:dyDescent="0.25">
      <c r="A54" t="s">
        <v>50</v>
      </c>
      <c r="B54">
        <v>53</v>
      </c>
      <c r="C54">
        <v>24</v>
      </c>
      <c r="D54">
        <v>97</v>
      </c>
      <c r="E54">
        <v>7.89</v>
      </c>
      <c r="I54">
        <v>0.95850000000000002</v>
      </c>
      <c r="P54">
        <v>2</v>
      </c>
    </row>
    <row r="55" spans="1:16" x14ac:dyDescent="0.25">
      <c r="A55" t="s">
        <v>50</v>
      </c>
      <c r="B55">
        <v>54</v>
      </c>
      <c r="C55">
        <v>24</v>
      </c>
      <c r="D55">
        <v>99</v>
      </c>
      <c r="E55">
        <v>8.9</v>
      </c>
      <c r="I55">
        <v>1.2858000000000001</v>
      </c>
      <c r="P55">
        <v>1</v>
      </c>
    </row>
    <row r="56" spans="1:16" x14ac:dyDescent="0.25">
      <c r="A56" t="s">
        <v>50</v>
      </c>
      <c r="B56">
        <v>55</v>
      </c>
      <c r="C56">
        <v>24.5</v>
      </c>
      <c r="D56">
        <v>101</v>
      </c>
      <c r="E56">
        <v>9.09</v>
      </c>
      <c r="I56">
        <v>1.2825</v>
      </c>
      <c r="P56">
        <v>1</v>
      </c>
    </row>
    <row r="57" spans="1:16" x14ac:dyDescent="0.25">
      <c r="A57" t="s">
        <v>50</v>
      </c>
      <c r="B57">
        <v>56</v>
      </c>
      <c r="C57">
        <v>23.4</v>
      </c>
      <c r="D57">
        <v>94</v>
      </c>
      <c r="E57">
        <v>7.16</v>
      </c>
      <c r="I57">
        <v>1.2918000000000001</v>
      </c>
      <c r="P57">
        <v>1</v>
      </c>
    </row>
    <row r="58" spans="1:16" x14ac:dyDescent="0.25">
      <c r="A58" t="s">
        <v>50</v>
      </c>
      <c r="B58">
        <v>57</v>
      </c>
      <c r="C58">
        <v>23.7</v>
      </c>
      <c r="D58">
        <v>96</v>
      </c>
      <c r="E58">
        <v>7.35</v>
      </c>
      <c r="I58">
        <v>1.2898000000000001</v>
      </c>
      <c r="P58">
        <v>1</v>
      </c>
    </row>
    <row r="59" spans="1:16" x14ac:dyDescent="0.25">
      <c r="A59" t="s">
        <v>50</v>
      </c>
      <c r="B59">
        <v>58</v>
      </c>
      <c r="C59">
        <v>22.5</v>
      </c>
      <c r="D59">
        <v>95</v>
      </c>
      <c r="E59">
        <v>7.49</v>
      </c>
      <c r="I59">
        <v>1.2765</v>
      </c>
      <c r="P59">
        <v>1</v>
      </c>
    </row>
    <row r="60" spans="1:16" x14ac:dyDescent="0.25">
      <c r="A60" t="s">
        <v>50</v>
      </c>
      <c r="B60">
        <v>59</v>
      </c>
      <c r="C60">
        <v>24.3</v>
      </c>
      <c r="D60">
        <v>100</v>
      </c>
      <c r="E60">
        <v>7.91</v>
      </c>
      <c r="I60">
        <v>1.2726999999999999</v>
      </c>
      <c r="P60">
        <v>1</v>
      </c>
    </row>
    <row r="61" spans="1:16" x14ac:dyDescent="0.25">
      <c r="A61" t="s">
        <v>50</v>
      </c>
      <c r="B61">
        <v>60</v>
      </c>
      <c r="C61">
        <v>23</v>
      </c>
      <c r="D61">
        <v>88</v>
      </c>
      <c r="E61">
        <v>6.91</v>
      </c>
      <c r="I61">
        <v>1.2837000000000001</v>
      </c>
      <c r="P61">
        <v>1</v>
      </c>
    </row>
    <row r="62" spans="1:16" x14ac:dyDescent="0.25">
      <c r="A62" t="s">
        <v>50</v>
      </c>
      <c r="B62">
        <v>61</v>
      </c>
      <c r="C62">
        <v>22.3</v>
      </c>
      <c r="D62">
        <v>86</v>
      </c>
      <c r="E62">
        <v>6.51</v>
      </c>
      <c r="I62">
        <v>1.2904</v>
      </c>
      <c r="P62">
        <v>1</v>
      </c>
    </row>
    <row r="63" spans="1:16" x14ac:dyDescent="0.25">
      <c r="A63" t="s">
        <v>50</v>
      </c>
      <c r="B63">
        <v>62</v>
      </c>
      <c r="C63">
        <v>23.5</v>
      </c>
      <c r="D63">
        <v>96</v>
      </c>
      <c r="E63">
        <v>8.32</v>
      </c>
      <c r="I63">
        <v>1.2827</v>
      </c>
      <c r="P63">
        <v>1</v>
      </c>
    </row>
    <row r="64" spans="1:16" x14ac:dyDescent="0.25">
      <c r="A64" t="s">
        <v>46</v>
      </c>
      <c r="B64">
        <v>63</v>
      </c>
      <c r="C64">
        <v>25.8</v>
      </c>
      <c r="D64">
        <v>105</v>
      </c>
      <c r="E64">
        <v>10.6</v>
      </c>
      <c r="I64">
        <v>1.286</v>
      </c>
      <c r="P64">
        <v>1</v>
      </c>
    </row>
    <row r="65" spans="1:16" x14ac:dyDescent="0.25">
      <c r="A65" t="s">
        <v>46</v>
      </c>
      <c r="B65">
        <v>64</v>
      </c>
      <c r="C65">
        <v>23.5</v>
      </c>
      <c r="D65">
        <v>94</v>
      </c>
      <c r="E65">
        <v>7.4</v>
      </c>
      <c r="I65">
        <v>1.2822</v>
      </c>
      <c r="P65">
        <v>2</v>
      </c>
    </row>
    <row r="66" spans="1:16" x14ac:dyDescent="0.25">
      <c r="A66" t="s">
        <v>46</v>
      </c>
      <c r="B66">
        <v>65</v>
      </c>
      <c r="C66">
        <v>24.1</v>
      </c>
      <c r="D66">
        <v>93</v>
      </c>
      <c r="E66">
        <v>7.62</v>
      </c>
      <c r="I66">
        <v>1.2789999999999999</v>
      </c>
      <c r="P66">
        <v>1</v>
      </c>
    </row>
    <row r="67" spans="1:16" x14ac:dyDescent="0.25">
      <c r="A67" t="s">
        <v>46</v>
      </c>
      <c r="B67">
        <v>66</v>
      </c>
      <c r="C67">
        <v>23.7</v>
      </c>
      <c r="D67">
        <v>97</v>
      </c>
      <c r="E67">
        <v>7.75</v>
      </c>
      <c r="I67">
        <v>1.2810999999999999</v>
      </c>
      <c r="P67">
        <v>1</v>
      </c>
    </row>
    <row r="68" spans="1:16" x14ac:dyDescent="0.25">
      <c r="A68" t="s">
        <v>46</v>
      </c>
      <c r="B68">
        <v>67</v>
      </c>
      <c r="C68">
        <v>22.3</v>
      </c>
      <c r="D68">
        <v>84</v>
      </c>
      <c r="E68">
        <v>5.91</v>
      </c>
      <c r="I68">
        <v>1.2830999999999999</v>
      </c>
      <c r="P68">
        <v>1</v>
      </c>
    </row>
    <row r="69" spans="1:16" x14ac:dyDescent="0.25">
      <c r="A69" t="s">
        <v>46</v>
      </c>
      <c r="B69">
        <v>68</v>
      </c>
      <c r="C69">
        <v>25.7</v>
      </c>
      <c r="D69">
        <v>103</v>
      </c>
      <c r="E69">
        <v>10.6</v>
      </c>
      <c r="I69">
        <v>1.2876000000000001</v>
      </c>
      <c r="P69">
        <v>1</v>
      </c>
    </row>
    <row r="70" spans="1:16" x14ac:dyDescent="0.25">
      <c r="A70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D3A23-26C1-4CB5-B816-CC5D45DE0D2A}">
  <dimension ref="A1:F26"/>
  <sheetViews>
    <sheetView workbookViewId="0">
      <selection activeCell="A26" sqref="A26:B26"/>
    </sheetView>
  </sheetViews>
  <sheetFormatPr baseColWidth="10" defaultRowHeight="15" x14ac:dyDescent="0.25"/>
  <sheetData>
    <row r="1" spans="1:6" x14ac:dyDescent="0.25">
      <c r="A1" t="s">
        <v>48</v>
      </c>
      <c r="B1" t="s">
        <v>49</v>
      </c>
      <c r="C1" t="s">
        <v>44</v>
      </c>
    </row>
    <row r="2" spans="1:6" x14ac:dyDescent="0.25">
      <c r="A2">
        <v>97</v>
      </c>
      <c r="B2">
        <v>4.2399999999999993E-2</v>
      </c>
      <c r="C2">
        <v>1</v>
      </c>
      <c r="E2">
        <f>LN(A2)</f>
        <v>4.5747109785033828</v>
      </c>
      <c r="F2">
        <f>LN(B2)</f>
        <v>-3.160606916744225</v>
      </c>
    </row>
    <row r="3" spans="1:6" x14ac:dyDescent="0.25">
      <c r="A3">
        <v>245</v>
      </c>
      <c r="B3">
        <v>0.12700000000000011</v>
      </c>
      <c r="C3">
        <v>1</v>
      </c>
      <c r="E3">
        <f t="shared" ref="E3:E19" si="0">LN(A3)</f>
        <v>5.5012582105447274</v>
      </c>
      <c r="F3">
        <f t="shared" ref="F3:F19" si="1">LN(B3)</f>
        <v>-2.0635681925235447</v>
      </c>
    </row>
    <row r="4" spans="1:6" x14ac:dyDescent="0.25">
      <c r="A4">
        <v>330</v>
      </c>
      <c r="B4">
        <v>0.17599999999999993</v>
      </c>
      <c r="C4">
        <v>1</v>
      </c>
      <c r="E4">
        <f t="shared" si="0"/>
        <v>5.7990926544605257</v>
      </c>
      <c r="F4">
        <f t="shared" si="1"/>
        <v>-1.7372712839439857</v>
      </c>
    </row>
    <row r="5" spans="1:6" x14ac:dyDescent="0.25">
      <c r="A5">
        <v>550</v>
      </c>
      <c r="B5">
        <v>0.25900000000000012</v>
      </c>
      <c r="C5">
        <v>2</v>
      </c>
      <c r="E5">
        <f t="shared" si="0"/>
        <v>6.3099182782265162</v>
      </c>
      <c r="F5">
        <f t="shared" si="1"/>
        <v>-1.3509272172825988</v>
      </c>
    </row>
    <row r="6" spans="1:6" x14ac:dyDescent="0.25">
      <c r="A6">
        <v>296</v>
      </c>
      <c r="B6">
        <v>0.12960000000000005</v>
      </c>
      <c r="C6">
        <v>2</v>
      </c>
      <c r="E6">
        <f t="shared" si="0"/>
        <v>5.6903594543240601</v>
      </c>
      <c r="F6">
        <f t="shared" si="1"/>
        <v>-2.0433024950639624</v>
      </c>
    </row>
    <row r="7" spans="1:6" x14ac:dyDescent="0.25">
      <c r="A7">
        <v>418</v>
      </c>
      <c r="B7">
        <v>0.20749999999999991</v>
      </c>
      <c r="C7">
        <v>1</v>
      </c>
      <c r="E7">
        <f t="shared" si="0"/>
        <v>6.0354814325247563</v>
      </c>
      <c r="F7">
        <f t="shared" si="1"/>
        <v>-1.5726239393113846</v>
      </c>
    </row>
    <row r="8" spans="1:6" x14ac:dyDescent="0.25">
      <c r="A8">
        <v>156</v>
      </c>
      <c r="B8">
        <v>9.1799999999999993E-2</v>
      </c>
      <c r="C8">
        <v>1</v>
      </c>
      <c r="E8">
        <f t="shared" si="0"/>
        <v>5.0498560072495371</v>
      </c>
      <c r="F8">
        <f t="shared" si="1"/>
        <v>-2.3881429813556925</v>
      </c>
    </row>
    <row r="9" spans="1:6" x14ac:dyDescent="0.25">
      <c r="A9">
        <v>720</v>
      </c>
      <c r="B9">
        <v>0.58360000000000001</v>
      </c>
      <c r="C9">
        <v>1</v>
      </c>
      <c r="E9">
        <f t="shared" si="0"/>
        <v>6.5792512120101012</v>
      </c>
      <c r="F9">
        <f t="shared" si="1"/>
        <v>-0.53853946233350647</v>
      </c>
    </row>
    <row r="10" spans="1:6" x14ac:dyDescent="0.25">
      <c r="A10">
        <v>781</v>
      </c>
      <c r="B10">
        <v>0.39650000000000007</v>
      </c>
      <c r="C10">
        <v>1</v>
      </c>
      <c r="E10">
        <f t="shared" si="0"/>
        <v>6.6605751498396861</v>
      </c>
      <c r="F10">
        <f t="shared" si="1"/>
        <v>-0.92507923790723423</v>
      </c>
    </row>
    <row r="11" spans="1:6" x14ac:dyDescent="0.25">
      <c r="A11">
        <v>470</v>
      </c>
      <c r="B11">
        <v>0.27220000000000011</v>
      </c>
      <c r="C11">
        <v>2</v>
      </c>
      <c r="E11">
        <f t="shared" si="0"/>
        <v>6.1527326947041043</v>
      </c>
      <c r="F11">
        <f t="shared" si="1"/>
        <v>-1.3012181887647709</v>
      </c>
    </row>
    <row r="12" spans="1:6" x14ac:dyDescent="0.25">
      <c r="A12">
        <v>480</v>
      </c>
      <c r="B12">
        <v>0.21629999999999994</v>
      </c>
      <c r="C12">
        <v>2</v>
      </c>
      <c r="E12">
        <f t="shared" si="0"/>
        <v>6.1737861039019366</v>
      </c>
      <c r="F12">
        <f t="shared" si="1"/>
        <v>-1.5310889460231243</v>
      </c>
    </row>
    <row r="13" spans="1:6" x14ac:dyDescent="0.25">
      <c r="A13">
        <v>356</v>
      </c>
      <c r="B13">
        <v>0.21089999999999987</v>
      </c>
      <c r="C13">
        <v>1</v>
      </c>
      <c r="E13">
        <f t="shared" si="0"/>
        <v>5.8749307308520304</v>
      </c>
      <c r="F13">
        <f t="shared" si="1"/>
        <v>-1.5563711914974088</v>
      </c>
    </row>
    <row r="14" spans="1:6" x14ac:dyDescent="0.25">
      <c r="A14">
        <v>253</v>
      </c>
      <c r="B14">
        <v>0.13419999999999999</v>
      </c>
      <c r="C14">
        <v>1</v>
      </c>
      <c r="E14">
        <f t="shared" si="0"/>
        <v>5.5333894887275203</v>
      </c>
      <c r="F14">
        <f t="shared" si="1"/>
        <v>-2.0084240544445557</v>
      </c>
    </row>
    <row r="15" spans="1:6" x14ac:dyDescent="0.25">
      <c r="A15">
        <v>965</v>
      </c>
      <c r="B15">
        <v>0.71060000000000012</v>
      </c>
      <c r="C15">
        <v>1</v>
      </c>
      <c r="E15">
        <f t="shared" si="0"/>
        <v>6.8721281013389861</v>
      </c>
      <c r="F15">
        <f t="shared" si="1"/>
        <v>-0.34164559539521017</v>
      </c>
    </row>
    <row r="16" spans="1:6" x14ac:dyDescent="0.25">
      <c r="A16">
        <v>1111</v>
      </c>
      <c r="B16">
        <v>0.57250000000000001</v>
      </c>
      <c r="C16">
        <v>1</v>
      </c>
      <c r="E16">
        <f t="shared" si="0"/>
        <v>7.0130157896396303</v>
      </c>
      <c r="F16">
        <f t="shared" si="1"/>
        <v>-0.55774254355374231</v>
      </c>
    </row>
    <row r="17" spans="1:6" x14ac:dyDescent="0.25">
      <c r="A17">
        <v>1020</v>
      </c>
      <c r="B17">
        <v>0.53120000000000023</v>
      </c>
      <c r="C17">
        <v>2</v>
      </c>
      <c r="E17">
        <f t="shared" si="0"/>
        <v>6.9275579062783166</v>
      </c>
      <c r="F17">
        <f t="shared" si="1"/>
        <v>-0.63261668081991251</v>
      </c>
    </row>
    <row r="18" spans="1:6" x14ac:dyDescent="0.25">
      <c r="A18">
        <v>776</v>
      </c>
      <c r="B18">
        <v>0.34589999999999999</v>
      </c>
      <c r="C18">
        <v>2</v>
      </c>
      <c r="E18">
        <f t="shared" si="0"/>
        <v>6.654152520183219</v>
      </c>
      <c r="F18">
        <f t="shared" si="1"/>
        <v>-1.061605563039014</v>
      </c>
    </row>
    <row r="19" spans="1:6" x14ac:dyDescent="0.25">
      <c r="A19">
        <v>774</v>
      </c>
      <c r="B19">
        <v>0.41839999999999977</v>
      </c>
      <c r="C19">
        <v>1</v>
      </c>
      <c r="E19">
        <f t="shared" si="0"/>
        <v>6.6515718735897273</v>
      </c>
      <c r="F19">
        <f t="shared" si="1"/>
        <v>-0.87131736623142442</v>
      </c>
    </row>
    <row r="20" spans="1:6" x14ac:dyDescent="0.25">
      <c r="A20">
        <v>433</v>
      </c>
      <c r="B20">
        <v>0.18890000000000007</v>
      </c>
      <c r="C20">
        <v>1</v>
      </c>
      <c r="E20">
        <f t="shared" ref="E20:E26" si="2">LN(A20)</f>
        <v>6.0707377280024897</v>
      </c>
      <c r="F20">
        <f t="shared" ref="F20:F25" si="3">LN(B20)</f>
        <v>-1.6665375044746729</v>
      </c>
    </row>
    <row r="21" spans="1:6" x14ac:dyDescent="0.25">
      <c r="A21">
        <v>532</v>
      </c>
      <c r="B21">
        <v>0.24670000000000003</v>
      </c>
      <c r="C21">
        <v>1</v>
      </c>
      <c r="E21">
        <f t="shared" si="2"/>
        <v>6.2766434893416445</v>
      </c>
      <c r="F21">
        <f t="shared" si="3"/>
        <v>-1.399582255446826</v>
      </c>
    </row>
    <row r="22" spans="1:6" x14ac:dyDescent="0.25">
      <c r="A22">
        <v>424</v>
      </c>
      <c r="B22">
        <v>0.24640000000000006</v>
      </c>
      <c r="C22">
        <v>1</v>
      </c>
      <c r="E22">
        <f t="shared" si="2"/>
        <v>6.0497334552319577</v>
      </c>
      <c r="F22">
        <f t="shared" si="3"/>
        <v>-1.4007990473227721</v>
      </c>
    </row>
    <row r="23" spans="1:6" x14ac:dyDescent="0.25">
      <c r="A23">
        <v>326</v>
      </c>
      <c r="B23">
        <v>0.20979999999999999</v>
      </c>
      <c r="C23">
        <v>1</v>
      </c>
      <c r="E23">
        <f t="shared" si="2"/>
        <v>5.7868973813667077</v>
      </c>
      <c r="F23">
        <f t="shared" si="3"/>
        <v>-1.5616005830199404</v>
      </c>
    </row>
    <row r="24" spans="1:6" x14ac:dyDescent="0.25">
      <c r="A24">
        <v>857</v>
      </c>
      <c r="B24">
        <v>0.43530000000000013</v>
      </c>
      <c r="C24">
        <v>1</v>
      </c>
      <c r="E24">
        <f t="shared" si="2"/>
        <v>6.75343791859778</v>
      </c>
      <c r="F24">
        <f t="shared" si="3"/>
        <v>-0.83171983042388486</v>
      </c>
    </row>
    <row r="25" spans="1:6" x14ac:dyDescent="0.25">
      <c r="A25">
        <v>858</v>
      </c>
      <c r="B25">
        <v>0.45650000000000002</v>
      </c>
      <c r="C25">
        <v>1</v>
      </c>
      <c r="E25">
        <f t="shared" si="2"/>
        <v>6.7546040994879624</v>
      </c>
      <c r="F25">
        <f t="shared" si="3"/>
        <v>-0.78416657894711383</v>
      </c>
    </row>
    <row r="26" spans="1:6" x14ac:dyDescent="0.25">
      <c r="A26">
        <v>160</v>
      </c>
      <c r="B26">
        <v>3.6999999999999922E-2</v>
      </c>
      <c r="E26">
        <f t="shared" si="2"/>
        <v>5.0751738152338266</v>
      </c>
    </row>
  </sheetData>
  <autoFilter ref="A1:C19" xr:uid="{B572FBA2-BD3F-49F9-A6BD-FAEF2BBC0F4A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2DAF-214E-467E-9409-381BE6F0E015}">
  <dimension ref="A1:E1"/>
  <sheetViews>
    <sheetView workbookViewId="0">
      <selection activeCell="K9" sqref="K9"/>
    </sheetView>
  </sheetViews>
  <sheetFormatPr baseColWidth="10" defaultRowHeight="15" x14ac:dyDescent="0.25"/>
  <sheetData>
    <row r="1" spans="1:5" x14ac:dyDescent="0.25">
      <c r="A1" t="s">
        <v>1</v>
      </c>
      <c r="B1" t="s">
        <v>24</v>
      </c>
      <c r="C1" t="s">
        <v>25</v>
      </c>
      <c r="D1" t="s">
        <v>26</v>
      </c>
      <c r="E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metadata</vt:lpstr>
      <vt:lpstr>Shrimp</vt:lpstr>
      <vt:lpstr>Hoja1</vt:lpstr>
      <vt:lpstr>Egg 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Reviewer </cp:lastModifiedBy>
  <dcterms:created xsi:type="dcterms:W3CDTF">2019-03-12T14:02:57Z</dcterms:created>
  <dcterms:modified xsi:type="dcterms:W3CDTF">2019-05-14T19:25:52Z</dcterms:modified>
</cp:coreProperties>
</file>