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ndres/Dropbox/CORNELL/Spring 2017/BTRY 6020 Statistical Methods II/Homework/HW5/"/>
    </mc:Choice>
  </mc:AlternateContent>
  <bookViews>
    <workbookView xWindow="25720" yWindow="12220" windowWidth="20540" windowHeight="9460" tabRatio="500"/>
  </bookViews>
  <sheets>
    <sheet name="Q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3" i="1" l="1"/>
  <c r="K24" i="1"/>
  <c r="K25" i="1"/>
  <c r="K26" i="1"/>
  <c r="K27" i="1"/>
  <c r="K28" i="1"/>
  <c r="K22" i="1"/>
  <c r="E31" i="1"/>
  <c r="E30" i="1"/>
  <c r="E29" i="1"/>
  <c r="E23" i="1"/>
  <c r="E24" i="1"/>
  <c r="E22" i="1"/>
  <c r="J8" i="1"/>
  <c r="J7" i="1"/>
  <c r="L8" i="1"/>
  <c r="J6" i="1"/>
  <c r="J5" i="1"/>
  <c r="L6" i="1"/>
  <c r="K6" i="1"/>
  <c r="K5" i="1"/>
  <c r="J12" i="1"/>
  <c r="J11" i="1"/>
  <c r="L12" i="1"/>
  <c r="J10" i="1"/>
  <c r="J9" i="1"/>
  <c r="L10" i="1"/>
  <c r="K12" i="1"/>
  <c r="K11" i="1"/>
  <c r="M12" i="1"/>
  <c r="M6" i="1"/>
  <c r="K10" i="1"/>
  <c r="K9" i="1"/>
  <c r="M10" i="1"/>
  <c r="K8" i="1"/>
  <c r="K7" i="1"/>
  <c r="M8" i="1"/>
  <c r="A8" i="1"/>
</calcChain>
</file>

<file path=xl/sharedStrings.xml><?xml version="1.0" encoding="utf-8"?>
<sst xmlns="http://schemas.openxmlformats.org/spreadsheetml/2006/main" count="52" uniqueCount="39">
  <si>
    <t>b0</t>
  </si>
  <si>
    <t>b1</t>
  </si>
  <si>
    <t>b2</t>
  </si>
  <si>
    <t>b3</t>
  </si>
  <si>
    <t>Age</t>
  </si>
  <si>
    <t>Ind</t>
  </si>
  <si>
    <t>Gen</t>
  </si>
  <si>
    <t xml:space="preserve">p(Fshot=1 | Age=55, Ind=60, Gen=1) = </t>
  </si>
  <si>
    <t>with all observations</t>
  </si>
  <si>
    <t xml:space="preserve">Without observation 47 </t>
  </si>
  <si>
    <t>se_b0</t>
  </si>
  <si>
    <t>se_b1</t>
  </si>
  <si>
    <t>se_b2</t>
  </si>
  <si>
    <t>se_b3</t>
  </si>
  <si>
    <t>residual deviance</t>
  </si>
  <si>
    <t>b0_1</t>
  </si>
  <si>
    <t>coef</t>
  </si>
  <si>
    <t>se_coef</t>
  </si>
  <si>
    <t>b1_1</t>
  </si>
  <si>
    <t>b2_1</t>
  </si>
  <si>
    <t>b3_1</t>
  </si>
  <si>
    <t>Change SE of each bj (%)</t>
  </si>
  <si>
    <t>Change in each bj (%)</t>
  </si>
  <si>
    <t>pseudo-r2</t>
  </si>
  <si>
    <t>AIC</t>
  </si>
  <si>
    <t xml:space="preserve">two predictor </t>
  </si>
  <si>
    <t>Three predictor</t>
  </si>
  <si>
    <t>Five predictor</t>
  </si>
  <si>
    <t>null deviance</t>
  </si>
  <si>
    <t>All data</t>
  </si>
  <si>
    <t>Excluding highly influential data points</t>
  </si>
  <si>
    <t>Model with 170</t>
  </si>
  <si>
    <t>Model without</t>
  </si>
  <si>
    <t>Intercept</t>
  </si>
  <si>
    <t>Sector</t>
  </si>
  <si>
    <t>age2</t>
  </si>
  <si>
    <t>age3</t>
  </si>
  <si>
    <t>Residual deviance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</si>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</sst>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7" formatCode="0.0000"/>
    <numFmt numFmtId="192" formatCode="0.0000000000"/>
  </numFmts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Monaco"/>
    </font>
    <font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1" xfId="0" applyBorder="1"/>
    <xf numFmtId="167" fontId="0" fillId="0" borderId="0" xfId="0" applyNumberFormat="1" applyFont="1"/>
    <xf numFmtId="167" fontId="0" fillId="0" borderId="0" xfId="0" applyNumberFormat="1"/>
    <xf numFmtId="167" fontId="3" fillId="0" borderId="0" xfId="0" applyNumberFormat="1" applyFont="1"/>
    <xf numFmtId="192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topLeftCell="A26" workbookViewId="0">
      <selection activeCell="H35" sqref="H35"/>
    </sheetView>
  </sheetViews>
  <sheetFormatPr baseColWidth="10" defaultRowHeight="16" x14ac:dyDescent="0.2"/>
  <cols>
    <col min="2" max="2" width="14.5" bestFit="1" customWidth="1"/>
    <col min="3" max="3" width="15.1640625" bestFit="1" customWidth="1"/>
    <col min="4" max="5" width="15.1640625" customWidth="1"/>
    <col min="8" max="8" width="29.83203125" bestFit="1" customWidth="1"/>
    <col min="9" max="9" width="17.83203125" bestFit="1" customWidth="1"/>
    <col min="10" max="10" width="13.1640625" bestFit="1" customWidth="1"/>
    <col min="12" max="12" width="18.5" bestFit="1" customWidth="1"/>
    <col min="13" max="13" width="21" bestFit="1" customWidth="1"/>
  </cols>
  <sheetData>
    <row r="1" spans="1:13" x14ac:dyDescent="0.2">
      <c r="A1" t="s">
        <v>8</v>
      </c>
    </row>
    <row r="2" spans="1:13" x14ac:dyDescent="0.2">
      <c r="C2">
        <v>-1.17716</v>
      </c>
      <c r="F2" s="1" t="s">
        <v>10</v>
      </c>
      <c r="G2">
        <v>2.9824199999999998</v>
      </c>
    </row>
    <row r="3" spans="1:13" x14ac:dyDescent="0.2">
      <c r="A3" t="s">
        <v>4</v>
      </c>
      <c r="B3">
        <v>55</v>
      </c>
      <c r="C3">
        <v>7.2789999999999994E-2</v>
      </c>
      <c r="F3" s="1" t="s">
        <v>11</v>
      </c>
      <c r="G3">
        <v>3.0380000000000001E-2</v>
      </c>
    </row>
    <row r="4" spans="1:13" x14ac:dyDescent="0.2">
      <c r="A4" t="s">
        <v>5</v>
      </c>
      <c r="B4">
        <v>60</v>
      </c>
      <c r="C4">
        <v>-9.8989999999999995E-2</v>
      </c>
      <c r="F4" s="1" t="s">
        <v>12</v>
      </c>
      <c r="G4">
        <v>3.3480000000000003E-2</v>
      </c>
      <c r="J4" t="s">
        <v>16</v>
      </c>
      <c r="K4" t="s">
        <v>17</v>
      </c>
      <c r="L4" t="s">
        <v>22</v>
      </c>
      <c r="M4" t="s">
        <v>21</v>
      </c>
    </row>
    <row r="5" spans="1:13" x14ac:dyDescent="0.2">
      <c r="A5" t="s">
        <v>6</v>
      </c>
      <c r="B5">
        <v>1</v>
      </c>
      <c r="C5">
        <v>0.43397000000000002</v>
      </c>
      <c r="F5" s="1" t="s">
        <v>13</v>
      </c>
      <c r="G5">
        <v>0.52178999999999998</v>
      </c>
      <c r="I5" t="s">
        <v>0</v>
      </c>
      <c r="J5">
        <f>C2</f>
        <v>-1.17716</v>
      </c>
      <c r="K5">
        <f>G2</f>
        <v>2.9824199999999998</v>
      </c>
    </row>
    <row r="6" spans="1:13" x14ac:dyDescent="0.2">
      <c r="I6" t="s">
        <v>15</v>
      </c>
      <c r="J6">
        <f>C12</f>
        <v>-1.9303999999999999</v>
      </c>
      <c r="K6">
        <f>G12</f>
        <v>3.3363200000000002</v>
      </c>
      <c r="L6">
        <f>(((J6)-(J5))/(J5))*100</f>
        <v>63.987903088789963</v>
      </c>
      <c r="M6">
        <f>((K6-K5)/(K5))*100</f>
        <v>11.866202613984628</v>
      </c>
    </row>
    <row r="7" spans="1:13" x14ac:dyDescent="0.2">
      <c r="A7" t="s">
        <v>7</v>
      </c>
      <c r="I7" t="s">
        <v>1</v>
      </c>
      <c r="J7">
        <f>C3</f>
        <v>7.2789999999999994E-2</v>
      </c>
      <c r="K7">
        <f>G3</f>
        <v>3.0380000000000001E-2</v>
      </c>
    </row>
    <row r="8" spans="1:13" x14ac:dyDescent="0.2">
      <c r="A8">
        <f>(1/(1+(EXP(-(C2+(C3*B3)+(C4*B4)+(C5*B5))))))</f>
        <v>6.4215536076117685E-2</v>
      </c>
      <c r="I8" t="s">
        <v>18</v>
      </c>
      <c r="J8">
        <f>C13</f>
        <v>8.9179999999999995E-2</v>
      </c>
      <c r="K8">
        <f>G13</f>
        <v>3.3790000000000001E-2</v>
      </c>
      <c r="L8">
        <f>(((J8)-(J7))/(J7))*100</f>
        <v>22.516829234785003</v>
      </c>
      <c r="M8">
        <f>((K8-K7)/(K7))*100</f>
        <v>11.224489795918366</v>
      </c>
    </row>
    <row r="9" spans="1:13" x14ac:dyDescent="0.2">
      <c r="I9" t="s">
        <v>2</v>
      </c>
      <c r="J9">
        <f>C4</f>
        <v>-9.8989999999999995E-2</v>
      </c>
      <c r="K9">
        <f>G4</f>
        <v>3.3480000000000003E-2</v>
      </c>
    </row>
    <row r="10" spans="1:13" x14ac:dyDescent="0.2">
      <c r="I10" t="s">
        <v>19</v>
      </c>
      <c r="J10">
        <f>C14</f>
        <v>-0.11168</v>
      </c>
      <c r="K10">
        <f>G14</f>
        <v>3.771E-2</v>
      </c>
      <c r="L10">
        <f>(((J10)-(J9))/(J9))*100</f>
        <v>12.819476714819686</v>
      </c>
      <c r="M10">
        <f>((K10-K9)/(K9))*100</f>
        <v>12.634408602150529</v>
      </c>
    </row>
    <row r="11" spans="1:13" x14ac:dyDescent="0.2">
      <c r="A11" t="s">
        <v>9</v>
      </c>
      <c r="I11" t="s">
        <v>3</v>
      </c>
      <c r="J11">
        <f>C5</f>
        <v>0.43397000000000002</v>
      </c>
      <c r="K11">
        <f>G5</f>
        <v>0.52178999999999998</v>
      </c>
    </row>
    <row r="12" spans="1:13" x14ac:dyDescent="0.2">
      <c r="C12">
        <v>-1.9303999999999999</v>
      </c>
      <c r="F12" s="1" t="s">
        <v>10</v>
      </c>
      <c r="G12">
        <v>3.3363200000000002</v>
      </c>
      <c r="I12" t="s">
        <v>20</v>
      </c>
      <c r="J12">
        <f>C15</f>
        <v>0.75578999999999996</v>
      </c>
      <c r="K12">
        <f>G15</f>
        <v>0.57565999999999995</v>
      </c>
      <c r="L12">
        <f>(((J12)-(J11))/(J11))*100</f>
        <v>74.157199806438214</v>
      </c>
      <c r="M12">
        <f>((K12-K11)/(K11))*100</f>
        <v>10.324076735851582</v>
      </c>
    </row>
    <row r="13" spans="1:13" x14ac:dyDescent="0.2">
      <c r="C13">
        <v>8.9179999999999995E-2</v>
      </c>
      <c r="F13" s="1" t="s">
        <v>11</v>
      </c>
      <c r="G13">
        <v>3.3790000000000001E-2</v>
      </c>
    </row>
    <row r="14" spans="1:13" x14ac:dyDescent="0.2">
      <c r="C14">
        <v>-0.11168</v>
      </c>
      <c r="F14" s="1" t="s">
        <v>12</v>
      </c>
      <c r="G14">
        <v>3.771E-2</v>
      </c>
    </row>
    <row r="15" spans="1:13" x14ac:dyDescent="0.2">
      <c r="C15">
        <v>0.75578999999999996</v>
      </c>
      <c r="F15" s="1" t="s">
        <v>13</v>
      </c>
      <c r="G15">
        <v>0.57565999999999995</v>
      </c>
    </row>
    <row r="19" spans="2:11" x14ac:dyDescent="0.2">
      <c r="B19" t="s">
        <v>29</v>
      </c>
    </row>
    <row r="21" spans="2:11" x14ac:dyDescent="0.2">
      <c r="B21" s="2"/>
      <c r="C21" s="2" t="s">
        <v>14</v>
      </c>
      <c r="D21" s="2" t="s">
        <v>28</v>
      </c>
      <c r="E21" s="2" t="s">
        <v>23</v>
      </c>
      <c r="F21" s="2" t="s">
        <v>24</v>
      </c>
      <c r="I21" t="s">
        <v>31</v>
      </c>
      <c r="J21" t="s">
        <v>32</v>
      </c>
      <c r="K21" t="s">
        <v>38</v>
      </c>
    </row>
    <row r="22" spans="2:11" x14ac:dyDescent="0.2">
      <c r="B22" s="2" t="s">
        <v>25</v>
      </c>
      <c r="C22" s="2">
        <v>211.64</v>
      </c>
      <c r="D22" s="2">
        <v>236.33</v>
      </c>
      <c r="E22" s="2">
        <f>1 - (C22/D22)</f>
        <v>0.10447255955655244</v>
      </c>
      <c r="F22" s="2">
        <v>217.64</v>
      </c>
      <c r="H22" t="s">
        <v>33</v>
      </c>
      <c r="I22" s="3">
        <v>-4.6399999999999997</v>
      </c>
      <c r="J22" s="3">
        <v>-4.8040000000000003</v>
      </c>
      <c r="K22" s="4">
        <f>((J22-I22)/(I22))*100</f>
        <v>3.5344827586207024</v>
      </c>
    </row>
    <row r="23" spans="2:11" x14ac:dyDescent="0.2">
      <c r="B23" s="2" t="s">
        <v>26</v>
      </c>
      <c r="C23" s="2">
        <v>211.54</v>
      </c>
      <c r="D23" s="2">
        <v>236.33</v>
      </c>
      <c r="E23" s="2">
        <f t="shared" ref="E23:E24" si="0">1 - (C23/D23)</f>
        <v>0.10489569669529908</v>
      </c>
      <c r="F23" s="2">
        <v>219.54</v>
      </c>
      <c r="H23" t="s">
        <v>4</v>
      </c>
      <c r="I23" s="5">
        <v>0.30359999999999998</v>
      </c>
      <c r="J23" s="5">
        <v>0.33289999999999997</v>
      </c>
      <c r="K23" s="4">
        <f t="shared" ref="K23:K28" si="1">((J23-I23)/(I23))*100</f>
        <v>9.6508563899868225</v>
      </c>
    </row>
    <row r="24" spans="2:11" x14ac:dyDescent="0.2">
      <c r="B24" s="2" t="s">
        <v>27</v>
      </c>
      <c r="C24" s="2">
        <v>211.21</v>
      </c>
      <c r="D24" s="2">
        <v>236.33</v>
      </c>
      <c r="E24" s="2">
        <f t="shared" si="0"/>
        <v>0.10629204925316293</v>
      </c>
      <c r="F24" s="2">
        <v>223.21</v>
      </c>
      <c r="H24" t="s">
        <v>34</v>
      </c>
      <c r="I24" s="5">
        <v>1.325</v>
      </c>
      <c r="J24" s="5">
        <v>1.2829999999999999</v>
      </c>
      <c r="K24" s="4">
        <f t="shared" si="1"/>
        <v>-3.1698113207547203</v>
      </c>
    </row>
    <row r="25" spans="2:11" x14ac:dyDescent="0.2">
      <c r="H25" t="s">
        <v>35</v>
      </c>
      <c r="I25" s="5">
        <v>-7.842E-3</v>
      </c>
      <c r="J25" s="5">
        <v>-9.0060000000000001E-3</v>
      </c>
      <c r="K25" s="4">
        <f t="shared" si="1"/>
        <v>14.843152257077277</v>
      </c>
    </row>
    <row r="26" spans="2:11" x14ac:dyDescent="0.2">
      <c r="H26" t="s">
        <v>36</v>
      </c>
      <c r="I26" s="5">
        <v>6.2810000000000003E-5</v>
      </c>
      <c r="J26" s="5">
        <v>7.5309999999999996E-5</v>
      </c>
      <c r="K26" s="4">
        <f t="shared" si="1"/>
        <v>19.901289603566298</v>
      </c>
    </row>
    <row r="27" spans="2:11" x14ac:dyDescent="0.2">
      <c r="B27" t="s">
        <v>30</v>
      </c>
      <c r="H27" t="s">
        <v>37</v>
      </c>
      <c r="I27" s="5">
        <v>197.44</v>
      </c>
      <c r="J27" s="5">
        <v>195.55</v>
      </c>
      <c r="K27" s="4">
        <f t="shared" si="1"/>
        <v>-0.95725283630469327</v>
      </c>
    </row>
    <row r="28" spans="2:11" x14ac:dyDescent="0.2">
      <c r="B28" s="2"/>
      <c r="C28" s="2" t="s">
        <v>14</v>
      </c>
      <c r="D28" s="2" t="s">
        <v>28</v>
      </c>
      <c r="E28" s="2" t="s">
        <v>23</v>
      </c>
      <c r="F28" s="2" t="s">
        <v>24</v>
      </c>
      <c r="H28" t="s">
        <v>24</v>
      </c>
      <c r="I28" s="5">
        <v>207.44</v>
      </c>
      <c r="J28" s="5">
        <v>205.55</v>
      </c>
      <c r="K28" s="4">
        <f t="shared" si="1"/>
        <v>-0.91110682607018245</v>
      </c>
    </row>
    <row r="29" spans="2:11" x14ac:dyDescent="0.2">
      <c r="B29" s="2" t="s">
        <v>25</v>
      </c>
      <c r="C29" s="2">
        <v>206.84</v>
      </c>
      <c r="D29" s="2">
        <v>234.95</v>
      </c>
      <c r="E29" s="2">
        <f>1 - (C29/D29)</f>
        <v>0.11964247712279208</v>
      </c>
      <c r="F29" s="2">
        <v>212.84</v>
      </c>
    </row>
    <row r="30" spans="2:11" x14ac:dyDescent="0.2">
      <c r="B30" s="2" t="s">
        <v>26</v>
      </c>
      <c r="C30" s="2">
        <v>206.74</v>
      </c>
      <c r="D30" s="2">
        <v>234.95</v>
      </c>
      <c r="E30" s="2">
        <f t="shared" ref="E30:E31" si="2">1 - (C30/D30)</f>
        <v>0.12006809959565856</v>
      </c>
      <c r="F30" s="2">
        <v>214.74</v>
      </c>
    </row>
    <row r="31" spans="2:11" x14ac:dyDescent="0.2">
      <c r="B31" s="2" t="s">
        <v>27</v>
      </c>
      <c r="C31" s="2">
        <v>206.32</v>
      </c>
      <c r="D31" s="2">
        <v>234.95</v>
      </c>
      <c r="E31" s="2">
        <f t="shared" si="2"/>
        <v>0.12185571398169825</v>
      </c>
      <c r="F31" s="2">
        <v>218.32</v>
      </c>
    </row>
    <row r="35" spans="8:8" x14ac:dyDescent="0.2">
      <c r="H35" s="6">
        <v>3.814793E-7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Castaño</dc:creator>
  <cp:lastModifiedBy>Andrés Castaño</cp:lastModifiedBy>
  <dcterms:created xsi:type="dcterms:W3CDTF">2017-03-30T02:51:20Z</dcterms:created>
  <dcterms:modified xsi:type="dcterms:W3CDTF">2017-04-01T17:16:39Z</dcterms:modified>
</cp:coreProperties>
</file>