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8df7598d078267/Documents/A-Studies/ETH Zurich/0-Master Thesis/00-Optimisation code/data/"/>
    </mc:Choice>
  </mc:AlternateContent>
  <xr:revisionPtr revIDLastSave="124" documentId="8_{F9C1C2F0-BCAA-DF4A-8D36-CE45BD9279D0}" xr6:coauthVersionLast="47" xr6:coauthVersionMax="47" xr10:uidLastSave="{232606ED-0D9E-DF43-9A6A-821C8B355290}"/>
  <bookViews>
    <workbookView xWindow="0" yWindow="740" windowWidth="29400" windowHeight="18380" xr2:uid="{C4B7A592-ABCE-BC47-8A5B-D10DC6788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39" i="1"/>
</calcChain>
</file>

<file path=xl/sharedStrings.xml><?xml version="1.0" encoding="utf-8"?>
<sst xmlns="http://schemas.openxmlformats.org/spreadsheetml/2006/main" count="270" uniqueCount="144">
  <si>
    <t>Electrolyser</t>
  </si>
  <si>
    <t>Costs</t>
  </si>
  <si>
    <t>CAPEX (per unit of installed power capacity)</t>
  </si>
  <si>
    <t>cost curve</t>
  </si>
  <si>
    <t>[kCHF/kW_AC]</t>
  </si>
  <si>
    <t>1.0 to 1.5</t>
  </si>
  <si>
    <t xml:space="preserve">doi.org/10.1016/j.apenergy.2020.115197; https://data.sccer-jasm.ch/energy-conversion-technologies-ses-eth/2020-12-02/; Demonstrators from CEDA project </t>
  </si>
  <si>
    <t>CAPEX over kW of H2 produced</t>
  </si>
  <si>
    <t>OPEX and maintainence per year</t>
  </si>
  <si>
    <t>Range or average value</t>
  </si>
  <si>
    <t>[% of CAPEX/y]</t>
  </si>
  <si>
    <t>https://www.now-gmbh.de/wp-content/uploads/2020/09/now-studie-wasserelektrolyse-2011.pdf</t>
  </si>
  <si>
    <t>OPEX (variable, production-dependent)</t>
  </si>
  <si>
    <t>[CHF/kWh]</t>
  </si>
  <si>
    <t>0.04 to 0.07</t>
  </si>
  <si>
    <t>https://www.mdpi.com/1996-1073/12/22/4262/html; https://www.elcom.admin.ch/dam/elcom/de/dokumente/2022/handelsvoluminaundpreisvolatilitaetandendayaheadundintradaystrommaerktenmitlieferortschweizdeutschlandundfrankreich.pdf</t>
  </si>
  <si>
    <t>form</t>
  </si>
  <si>
    <t>units</t>
  </si>
  <si>
    <t>value</t>
  </si>
  <si>
    <t>source</t>
  </si>
  <si>
    <t>remark</t>
  </si>
  <si>
    <t>Lifetime</t>
  </si>
  <si>
    <t>[y]</t>
  </si>
  <si>
    <t>7 to 20</t>
  </si>
  <si>
    <t>https://www.sciencedirect.com/science/article/pii/S0306261921014306?via%3Dihub; https://www.awoe.net/Water-Electrolysis-PEM-LCA.html#:~:text=electricity%20consumption%20only.-,Life%20Cycle%20Analysis,with%20iridium%20or%20platinum%20plating.</t>
  </si>
  <si>
    <t>Efficiency</t>
  </si>
  <si>
    <t>[-]</t>
  </si>
  <si>
    <t>0.61 to 0.74</t>
  </si>
  <si>
    <t>Demonstrators and doi.org/10.1016/j.apenergy.2020.116031</t>
  </si>
  <si>
    <t>System efficiency accounting for BOP losses</t>
  </si>
  <si>
    <t>Standby Losses</t>
  </si>
  <si>
    <t>[%power capacity]</t>
  </si>
  <si>
    <t>1 to 8</t>
  </si>
  <si>
    <t>Demonstrators</t>
  </si>
  <si>
    <t>Ramping (Rate of Change)</t>
  </si>
  <si>
    <t>[%KWsize/s]</t>
  </si>
  <si>
    <t xml:space="preserve">doi.org/10.1016/j.ijepes.2022.108121
</t>
  </si>
  <si>
    <t>Minimum Up/Down time</t>
  </si>
  <si>
    <t>[minutes]</t>
  </si>
  <si>
    <t>5 to 50</t>
  </si>
  <si>
    <t>Demonstrators; doi.org/10.1016/j.rser.2017.09.003</t>
  </si>
  <si>
    <t>Minimum Operating Level</t>
  </si>
  <si>
    <t>[% of rated capacity]</t>
  </si>
  <si>
    <t>5 to 10</t>
  </si>
  <si>
    <t>Heat integration</t>
  </si>
  <si>
    <t>°C</t>
  </si>
  <si>
    <t>20 to 65</t>
  </si>
  <si>
    <t>Demonstators</t>
  </si>
  <si>
    <t xml:space="preserve">Heat network temperature range. Dissipation heat at ca. 60 - 75°C
Prevent condensation (not too cool).
Have a reasonable dT. (&gt;5°C)
</t>
  </si>
  <si>
    <t>Aging</t>
  </si>
  <si>
    <t>Performance</t>
  </si>
  <si>
    <t>Flexibiity</t>
  </si>
  <si>
    <t>Heat</t>
  </si>
  <si>
    <t>from 0.95 to 5</t>
  </si>
  <si>
    <t>Demonstrators and doi.org/10.1016/j.apenergy.2020.115197</t>
  </si>
  <si>
    <t>price per kW of alternating current</t>
  </si>
  <si>
    <t>https://www.energy.gov/eere/fuelcells/articles/manufacturing-cost-analysis-pem-fuel-cell-systems-5-and-10-kw-backup-power</t>
  </si>
  <si>
    <t>0.44 to 1.12</t>
  </si>
  <si>
    <t>https://www.pnnl.gov/sites/default/files/media/file/Hydrogen_Methodology.pdf ; doi.org/10.1016/j.joule.2021.06.018</t>
  </si>
  <si>
    <t>reference in USD2018, converted for a 0.86 conversion rate (January 2024)</t>
  </si>
  <si>
    <t>Stationary Fuel Cell Applications (ieafuelcell.com)</t>
  </si>
  <si>
    <t>Reference report around 40000 to 80000 h; lifetime calculated assuming 8000 h/y</t>
  </si>
  <si>
    <t>Technology Readiness Level</t>
  </si>
  <si>
    <t>Value from 1-9</t>
  </si>
  <si>
    <t>0.53 to 0.62</t>
  </si>
  <si>
    <t>doi.org/10.1016/j.ijepes.2022.108121 ; Techs_H2_JASM_CLI ; https://powercellgroup.com/product/power-generation-system-100/</t>
  </si>
  <si>
    <t>8 to 9</t>
  </si>
  <si>
    <t>ETP Clean Energy Technology Guide – Data Tools - IEA</t>
  </si>
  <si>
    <t>TRL higher for small size than larger size</t>
  </si>
  <si>
    <t>0.5 to 2.5</t>
  </si>
  <si>
    <t>https://www.grasshopperproject.eu/wp-content/uploads/2022/05/GH_Leaflet-as-built.pdf</t>
  </si>
  <si>
    <t>2.5 to 8</t>
  </si>
  <si>
    <t>Demonstrators ; doi.org/10.1016/j.ijepes.2022.108121 ; doi.org/10.1016/j.ijepes.2022.108121 ; doi.org/10.3390/en15134801</t>
  </si>
  <si>
    <t>1 to 15</t>
  </si>
  <si>
    <t>Demonstrators and https://www.grasshopperproject.eu/wp-content/uploads/2022/05/GH_Leaflet-as-built.pdf</t>
  </si>
  <si>
    <t>Demonstrators and https://powercellgroup.com/product/power-generation-system-100/</t>
  </si>
  <si>
    <t>Data inputs</t>
  </si>
  <si>
    <t>Fuel Cell</t>
  </si>
  <si>
    <t>Hydrogen storage</t>
  </si>
  <si>
    <t>Heat pump</t>
  </si>
  <si>
    <t>Storage volume range</t>
  </si>
  <si>
    <t>[m3]</t>
  </si>
  <si>
    <t>40 to 2000</t>
  </si>
  <si>
    <t>Energy capacity range</t>
  </si>
  <si>
    <t>[MWh]</t>
  </si>
  <si>
    <t>140 to 7000</t>
  </si>
  <si>
    <t>CAPEX per unit of storage capacity</t>
  </si>
  <si>
    <t>cost curve, empirically determined</t>
  </si>
  <si>
    <t>[CHF/MWh]</t>
  </si>
  <si>
    <t>18.7 to 62.6</t>
  </si>
  <si>
    <t>n.a.</t>
  </si>
  <si>
    <t>[kCHF/kW]</t>
  </si>
  <si>
    <t>[CHF/y/kWh]</t>
  </si>
  <si>
    <t>Demonstrators and https://pdf.sciencedirectassets.com/271429/1-s2.0-S0306261918X0004X/1-s2.0-S0306261918301090/main.pdf?X-Amz-Security-Token=IQoJb3JpZ2luX2VjEDcaCXVzLWVhc3QtMSJGMEQCIBlwkGkfoc8MpAyHXPYv1Gt%2FQDkMVAET0fgenvGqXwnCAiBZ0zWWpib4GneCn1ybSU04WrpiQk71RLBfnA77K%2FEevyq8BQjv%2F%2F%2F%2F%2F%2F%2F%2F%2F%2F8BEAUaDDA1OTAwMzU0Njg2NSIMAyOPiLcX3yL%2B9yxMKpAFF6UlukfDvj28dlOnfiGeQYUBO2b%2BMynTNpauYOaP%2Fg4IcrsvHJC7ETTLBuA4%2B9V%2BqoMfbF29ApQJYKgkwsrhVIGcDfTzCYWNmHZkg1vosNsWOq7K1CJcd6ono9JtGe4I1wnXsYdBfls4nF1HexfKQIX9IE5epfka6z4P44%2FcwVw9hUOmLC0l65Ro9qlGBtxFq1iA9r0ChvZHNgCr7cDx6gNf0SzmmVMjV7d%2B%2FvrR0h6debQO%2F6y68i5Q%2BFKCQfOd3%2FMpfmPICocT5cU%2FewTiICaVQsiiBedEjrpzfCixinn9QGh6HXPxYpRhpATYJNTquWUPjJ5%2FdksHSAyRLMgV%2F0lSBrGmqCKTu4zch%2B7N6olE%2BKxnqZ9%2BEUHUzcbW5ezmr3Eh7U92jYP%2FCnNBCAOVLxjgMXZN8QPdKVXo7Z4GiZZcme%2Fd9RmePI9Oo447VfKbxaMDOuBzEj6tep%2BfMEV0mJVrg%2FaZ3c9pwu6qP6eE89IDneSSlxMs9CkELKiZ90md%2BPiGGLRO033CjarLyZGrgfjE4M10t4EyeOCiApZtB%2FNYmavVDyWk8nq%2FV7ybqElAozUJI6IFY%2B8bI6%2BYYtTm2wNG6cpIbNqHOW256j%2Fr2T%2FB0gSY10hgyXafjp7PHNCssScjcUlXLvMleJQJ0BBueLztWUL6h%2BoW%2BwWUecyK5ZGXatakKyOYQoT1s6wGf6BVQ6%2BGSQBH37KzeSgRCPjqve%2B3ayjU3KBEzPq9IGUW41Q1L8%2BIlPe%2BDej5NWsOljrPRhhmBgC8nuq6m2UitSC1nIB7vpQukcZCCk0G2mTcmHhmOlSrUtwYXtCHFVU%2FeFNTsQ3GmRgIo2VeZbpEiqRURxy71j%2FtjGdt1jnvEuBZ1Osw7uHerQY6sgHhGzNek9vskCVpjvY392DQYGBOhDIetZRXba1WBW8SEFWPS5Lhogr9tZlvDA%2BIThVdtBqfqf%2FNPyEfAzzIwukxOv9XBAMiHkOsmPNj5huvJgYtEhFrRshFGEDllIBAj01DLQtyysC2%2F68EEQOgeEhiNHoO7bLZ1x4Zz0tGxBA%2FIbmETMf2Dw7ABl1zaKcZoi%2F7E3M30Pv8TEIu67CtV2O%2F83ZuwQUu5iTlrMDL%2Behjqshs&amp;X-Amz-Algorithm=AWS4-HMAC-SHA256&amp;X-Amz-Date=20240129T143156Z&amp;X-Amz-SignedHeaders=host&amp;X-Amz-Expires=300&amp;X-Amz-Credential=ASIAQ3PHCVTY3BXLBROK%2F20240129%2Fus-east-1%2Fs3%2Faws4_request&amp;X-Amz-Signature=e7a6633283ad01cf50717a3cf098ea20299c2d0f5d2aa78baf6d0ebc00d64caa&amp;hash=74aa7683010936db8699b8f6ed8339d068383a5ab4dfa96be53a2b9d762aeb29&amp;host=68042c943591013ac2b2430a89b270f6af2c76d8dfd086a07176afe7c76c2c61&amp;pii=S0306261918301090&amp;tid=spdf-526a17d8-cc73-41af-a20d-894f88ac9e57&amp;sid=b0ddc9bc2978c643612b71b860ea9551122fgxrqb&amp;type=client&amp;tsoh=d3d3LnNjaWVuY2VkaXJlY3QuY29t&amp;ua=050e5d5b02555d015f5f&amp;rr=84d22e80cacb3b58&amp;cc=ch</t>
  </si>
  <si>
    <t>[%]</t>
  </si>
  <si>
    <t>Energy density (gravimetric)</t>
  </si>
  <si>
    <t>[kWh/kg]</t>
  </si>
  <si>
    <t>Energy density (volumetric)</t>
  </si>
  <si>
    <t>[kWh/m3]</t>
  </si>
  <si>
    <t>Round trip efficiency</t>
  </si>
  <si>
    <t>Demonstrators and https://data.sccer-jasm.ch/</t>
  </si>
  <si>
    <t>Maximum charging power</t>
  </si>
  <si>
    <t>[kW]</t>
  </si>
  <si>
    <t>Maximum discharging power</t>
  </si>
  <si>
    <t>Minimum operational capacity</t>
  </si>
  <si>
    <t>Number of cycles per year</t>
  </si>
  <si>
    <t>1 to 8000</t>
  </si>
  <si>
    <t xml:space="preserve">Physical storage can be used from daily to seasonal storage </t>
  </si>
  <si>
    <t>Hydrogen purity</t>
  </si>
  <si>
    <t>Range or specific value</t>
  </si>
  <si>
    <t>Demonstrator</t>
  </si>
  <si>
    <t>Material</t>
  </si>
  <si>
    <t>Steel 25CrMo4</t>
  </si>
  <si>
    <t>Power (heating)</t>
  </si>
  <si>
    <t>Power (cooling)</t>
  </si>
  <si>
    <t>Levelized cost of heat/energy</t>
  </si>
  <si>
    <t>[%/s]</t>
  </si>
  <si>
    <t>Efficiency (Coefficient of Performance, 40°C space heating)</t>
  </si>
  <si>
    <t>Efficiency (Coefficient of Performance, 55°C hot water)</t>
  </si>
  <si>
    <t>Efficiency (Coefficient of Performance, average)</t>
  </si>
  <si>
    <t>Operable temperature range (condenser)</t>
  </si>
  <si>
    <t>[°C]</t>
  </si>
  <si>
    <t>Operable temperature range (evaporator)</t>
  </si>
  <si>
    <t>1 to 100</t>
  </si>
  <si>
    <t>https://pubs.rsc.org/en/content/articlehtml/2012/ee/c2ee22653g</t>
  </si>
  <si>
    <t>for residential / small commercial</t>
  </si>
  <si>
    <t xml:space="preserve"> 0.8 to 1.0</t>
  </si>
  <si>
    <t>110 to 130</t>
  </si>
  <si>
    <t>https://www.sciencedirect.com/science/article/pii/S0378778821004825#s0050</t>
  </si>
  <si>
    <t>.</t>
  </si>
  <si>
    <t>see technology specific</t>
  </si>
  <si>
    <t>3.3 to 3.9</t>
  </si>
  <si>
    <t>2.3 to 2.8</t>
  </si>
  <si>
    <t>2.9 to 3.5</t>
  </si>
  <si>
    <t>32 to 65</t>
  </si>
  <si>
    <t>High and Very High Temperature heat pumps capable of higher condenser temperatures (not covered here)</t>
  </si>
  <si>
    <t>above -20</t>
  </si>
  <si>
    <t xml:space="preserve">Power </t>
  </si>
  <si>
    <t>15 to 10000</t>
  </si>
  <si>
    <t>Demonstrators and manufacturer</t>
  </si>
  <si>
    <t>5 to 1000</t>
  </si>
  <si>
    <t>https://www.plugpower.com/fuel-cell-power/gensure-backup-power/gensure-low-power/ ; https://www.proton-motor.de/produkte/brennstoffzellen-systeme/ ; https://news.panasonic.com/global/press/en211001-4 ;  https://www.ballard.com/fuel-cell-solutions/fuel-cell-power-products/backup-power-systems ; https://powercellgroup.com/product/power-generation-system-5/ ; https://resources.plugpower.com/progen-onroad-fuel-cell/plug-progen-fuel-cells-for-e-mobility-english ; https://powercellgroup.com/product/power-generation-system-100/ ; https://resources.plugpower.com/gensure-stationary-power-fuel-cell/gensurehpbrochure-120722 ; https://powercellgroup.com/product/power-generation-mw-solutions/</t>
  </si>
  <si>
    <t>modular solutions to increase size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</si>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</sst>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Display"/>
      <family val="2"/>
      <scheme val="major"/>
    </font>
    <font>
      <sz val="11"/>
      <color theme="4" tint="-0.249977111117893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1"/>
      <color theme="4" tint="-0.249977111117893"/>
      <name val="Aptos Narrow"/>
      <family val="2"/>
      <scheme val="minor"/>
    </font>
    <font>
      <sz val="11"/>
      <name val="Calibri"/>
      <family val="2"/>
    </font>
    <font>
      <sz val="10"/>
      <name val="Segoe UI"/>
      <family val="2"/>
    </font>
    <font>
      <sz val="10"/>
      <color rgb="FF000000"/>
      <name val="Segoe U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EA9DB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indexed="64"/>
      </right>
      <top/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0" fillId="3" borderId="3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2" fillId="3" borderId="2" xfId="1" applyFont="1" applyFill="1" applyBorder="1" applyAlignment="1"/>
    <xf numFmtId="0" fontId="0" fillId="3" borderId="0" xfId="0" applyFill="1"/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0" fillId="3" borderId="2" xfId="1" applyFont="1" applyFill="1" applyBorder="1" applyAlignment="1"/>
    <xf numFmtId="0" fontId="5" fillId="3" borderId="0" xfId="2" applyFill="1" applyAlignment="1">
      <alignment horizontal="left" vertical="top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2" xfId="1" applyFont="1" applyFill="1" applyBorder="1" applyAlignment="1"/>
    <xf numFmtId="0" fontId="0" fillId="5" borderId="0" xfId="0" applyFill="1"/>
    <xf numFmtId="0" fontId="4" fillId="5" borderId="0" xfId="0" applyFont="1" applyFill="1" applyAlignment="1">
      <alignment horizontal="left" vertical="top"/>
    </xf>
    <xf numFmtId="0" fontId="0" fillId="6" borderId="3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3" borderId="6" xfId="0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6" borderId="2" xfId="1" applyFont="1" applyFill="1" applyBorder="1" applyAlignment="1"/>
    <xf numFmtId="0" fontId="0" fillId="6" borderId="3" xfId="0" applyFill="1" applyBorder="1"/>
    <xf numFmtId="0" fontId="0" fillId="6" borderId="6" xfId="0" applyFill="1" applyBorder="1"/>
    <xf numFmtId="0" fontId="4" fillId="6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 vertical="top"/>
    </xf>
    <xf numFmtId="0" fontId="0" fillId="7" borderId="2" xfId="1" applyFont="1" applyFill="1" applyBorder="1" applyAlignment="1"/>
    <xf numFmtId="0" fontId="0" fillId="7" borderId="3" xfId="0" applyFill="1" applyBorder="1"/>
    <xf numFmtId="0" fontId="0" fillId="7" borderId="6" xfId="0" applyFill="1" applyBorder="1"/>
    <xf numFmtId="0" fontId="0" fillId="7" borderId="0" xfId="0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6" fillId="7" borderId="0" xfId="0" applyFont="1" applyFill="1" applyAlignment="1">
      <alignment horizontal="left" vertical="top"/>
    </xf>
    <xf numFmtId="0" fontId="0" fillId="8" borderId="2" xfId="1" applyFont="1" applyFill="1" applyBorder="1" applyAlignment="1"/>
    <xf numFmtId="0" fontId="0" fillId="8" borderId="0" xfId="0" applyFill="1"/>
    <xf numFmtId="0" fontId="2" fillId="8" borderId="0" xfId="0" applyFont="1" applyFill="1" applyAlignment="1">
      <alignment horizontal="left" vertical="top"/>
    </xf>
    <xf numFmtId="0" fontId="0" fillId="5" borderId="6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4" fillId="8" borderId="0" xfId="0" applyFont="1" applyFill="1" applyAlignment="1">
      <alignment horizontal="left" vertical="top"/>
    </xf>
    <xf numFmtId="0" fontId="0" fillId="8" borderId="6" xfId="0" applyFill="1" applyBorder="1" applyAlignment="1">
      <alignment horizontal="left"/>
    </xf>
    <xf numFmtId="0" fontId="5" fillId="6" borderId="0" xfId="2" applyFill="1" applyAlignment="1">
      <alignment horizontal="center" vertical="top"/>
    </xf>
    <xf numFmtId="0" fontId="2" fillId="7" borderId="0" xfId="0" applyFont="1" applyFill="1" applyAlignment="1">
      <alignment horizontal="left" vertical="top"/>
    </xf>
    <xf numFmtId="0" fontId="7" fillId="0" borderId="0" xfId="0" applyFont="1"/>
    <xf numFmtId="0" fontId="7" fillId="9" borderId="0" xfId="0" applyFont="1" applyFill="1"/>
    <xf numFmtId="0" fontId="2" fillId="10" borderId="9" xfId="0" applyFont="1" applyFill="1" applyBorder="1" applyAlignment="1">
      <alignment horizontal="left"/>
    </xf>
    <xf numFmtId="0" fontId="8" fillId="11" borderId="7" xfId="2" applyFont="1" applyFill="1" applyBorder="1" applyAlignment="1">
      <alignment horizontal="left" vertical="top"/>
    </xf>
    <xf numFmtId="0" fontId="2" fillId="10" borderId="8" xfId="0" applyFont="1" applyFill="1" applyBorder="1" applyAlignment="1">
      <alignment horizontal="left" vertical="top"/>
    </xf>
    <xf numFmtId="0" fontId="2" fillId="10" borderId="3" xfId="0" applyFont="1" applyFill="1" applyBorder="1" applyAlignment="1">
      <alignment horizontal="left"/>
    </xf>
    <xf numFmtId="0" fontId="8" fillId="11" borderId="0" xfId="2" applyFont="1" applyFill="1" applyAlignment="1">
      <alignment horizontal="left" vertical="top"/>
    </xf>
    <xf numFmtId="0" fontId="2" fillId="10" borderId="6" xfId="0" applyFont="1" applyFill="1" applyBorder="1" applyAlignment="1">
      <alignment vertical="top"/>
    </xf>
    <xf numFmtId="0" fontId="2" fillId="3" borderId="2" xfId="1" applyFont="1" applyFill="1" applyBorder="1" applyAlignment="1">
      <alignment wrapText="1"/>
    </xf>
    <xf numFmtId="0" fontId="9" fillId="12" borderId="3" xfId="0" applyFont="1" applyFill="1" applyBorder="1" applyAlignment="1">
      <alignment horizontal="left"/>
    </xf>
    <xf numFmtId="0" fontId="8" fillId="12" borderId="0" xfId="2" applyFont="1" applyFill="1" applyAlignment="1">
      <alignment horizontal="left" vertical="top"/>
    </xf>
    <xf numFmtId="0" fontId="2" fillId="3" borderId="6" xfId="0" applyFont="1" applyFill="1" applyBorder="1" applyAlignment="1">
      <alignment vertical="top"/>
    </xf>
    <xf numFmtId="0" fontId="0" fillId="3" borderId="2" xfId="1" applyFont="1" applyFill="1" applyBorder="1" applyAlignment="1">
      <alignment wrapText="1"/>
    </xf>
    <xf numFmtId="0" fontId="2" fillId="3" borderId="3" xfId="0" applyFont="1" applyFill="1" applyBorder="1" applyAlignment="1">
      <alignment horizontal="left"/>
    </xf>
    <xf numFmtId="0" fontId="0" fillId="5" borderId="2" xfId="1" applyFont="1" applyFill="1" applyBorder="1" applyAlignment="1">
      <alignment wrapText="1"/>
    </xf>
    <xf numFmtId="0" fontId="2" fillId="5" borderId="3" xfId="0" applyFont="1" applyFill="1" applyBorder="1" applyAlignment="1">
      <alignment horizontal="left"/>
    </xf>
    <xf numFmtId="0" fontId="2" fillId="5" borderId="6" xfId="0" applyFont="1" applyFill="1" applyBorder="1" applyAlignment="1">
      <alignment vertical="top"/>
    </xf>
    <xf numFmtId="0" fontId="8" fillId="13" borderId="0" xfId="2" applyFont="1" applyFill="1" applyAlignment="1">
      <alignment horizontal="left" vertical="top"/>
    </xf>
    <xf numFmtId="0" fontId="0" fillId="6" borderId="2" xfId="1" applyFont="1" applyFill="1" applyBorder="1" applyAlignment="1">
      <alignment wrapText="1"/>
    </xf>
    <xf numFmtId="0" fontId="2" fillId="6" borderId="3" xfId="0" applyFont="1" applyFill="1" applyBorder="1" applyAlignment="1">
      <alignment horizontal="left"/>
    </xf>
    <xf numFmtId="0" fontId="9" fillId="14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0" fontId="8" fillId="14" borderId="0" xfId="2" applyFont="1" applyFill="1" applyAlignment="1">
      <alignment horizontal="left" vertical="top"/>
    </xf>
    <xf numFmtId="0" fontId="0" fillId="7" borderId="2" xfId="1" applyFont="1" applyFill="1" applyBorder="1" applyAlignment="1">
      <alignment wrapText="1"/>
    </xf>
    <xf numFmtId="0" fontId="2" fillId="7" borderId="3" xfId="0" applyFont="1" applyFill="1" applyBorder="1" applyAlignment="1">
      <alignment horizontal="left"/>
    </xf>
    <xf numFmtId="0" fontId="9" fillId="15" borderId="6" xfId="0" applyFont="1" applyFill="1" applyBorder="1" applyAlignment="1">
      <alignment vertical="top"/>
    </xf>
    <xf numFmtId="0" fontId="2" fillId="7" borderId="6" xfId="0" applyFont="1" applyFill="1" applyBorder="1" applyAlignment="1">
      <alignment vertical="top"/>
    </xf>
    <xf numFmtId="0" fontId="9" fillId="15" borderId="3" xfId="0" applyFont="1" applyFill="1" applyBorder="1" applyAlignment="1">
      <alignment horizontal="left"/>
    </xf>
    <xf numFmtId="0" fontId="0" fillId="8" borderId="2" xfId="1" applyFont="1" applyFill="1" applyBorder="1" applyAlignment="1">
      <alignment wrapText="1"/>
    </xf>
    <xf numFmtId="0" fontId="2" fillId="8" borderId="3" xfId="0" applyFont="1" applyFill="1" applyBorder="1" applyAlignment="1">
      <alignment horizontal="left"/>
    </xf>
    <xf numFmtId="0" fontId="2" fillId="8" borderId="6" xfId="0" applyFont="1" applyFill="1" applyBorder="1" applyAlignment="1">
      <alignment vertical="top"/>
    </xf>
    <xf numFmtId="0" fontId="0" fillId="6" borderId="0" xfId="0" applyFill="1"/>
    <xf numFmtId="0" fontId="0" fillId="10" borderId="8" xfId="0" applyFill="1" applyBorder="1"/>
    <xf numFmtId="0" fontId="0" fillId="10" borderId="0" xfId="0" applyFill="1"/>
    <xf numFmtId="0" fontId="0" fillId="10" borderId="6" xfId="0" applyFill="1" applyBorder="1"/>
    <xf numFmtId="0" fontId="0" fillId="10" borderId="10" xfId="1" applyFont="1" applyFill="1" applyBorder="1" applyAlignment="1"/>
    <xf numFmtId="0" fontId="0" fillId="3" borderId="6" xfId="0" applyFill="1" applyBorder="1"/>
    <xf numFmtId="0" fontId="0" fillId="5" borderId="6" xfId="0" applyFill="1" applyBorder="1"/>
    <xf numFmtId="0" fontId="0" fillId="7" borderId="0" xfId="0" applyFill="1"/>
    <xf numFmtId="0" fontId="10" fillId="7" borderId="2" xfId="1" applyFont="1" applyFill="1" applyBorder="1" applyAlignment="1"/>
    <xf numFmtId="0" fontId="2" fillId="7" borderId="2" xfId="1" applyFont="1" applyFill="1" applyBorder="1" applyAlignment="1"/>
    <xf numFmtId="0" fontId="2" fillId="7" borderId="6" xfId="0" applyFont="1" applyFill="1" applyBorder="1"/>
    <xf numFmtId="0" fontId="0" fillId="8" borderId="0" xfId="1" applyFont="1" applyFill="1" applyBorder="1" applyAlignment="1"/>
    <xf numFmtId="0" fontId="0" fillId="8" borderId="6" xfId="1" applyFont="1" applyFill="1" applyBorder="1" applyAlignment="1"/>
    <xf numFmtId="0" fontId="2" fillId="8" borderId="6" xfId="0" applyFont="1" applyFill="1" applyBorder="1"/>
    <xf numFmtId="0" fontId="0" fillId="16" borderId="8" xfId="0" applyFill="1" applyBorder="1" applyAlignment="1">
      <alignment wrapText="1"/>
    </xf>
    <xf numFmtId="0" fontId="0" fillId="16" borderId="0" xfId="0" applyFill="1"/>
    <xf numFmtId="0" fontId="0" fillId="16" borderId="0" xfId="0" applyFill="1" applyAlignment="1">
      <alignment wrapText="1"/>
    </xf>
    <xf numFmtId="0" fontId="0" fillId="16" borderId="10" xfId="1" applyFont="1" applyFill="1" applyBorder="1" applyAlignment="1">
      <alignment wrapText="1"/>
    </xf>
    <xf numFmtId="0" fontId="2" fillId="3" borderId="0" xfId="0" applyFont="1" applyFill="1"/>
    <xf numFmtId="0" fontId="0" fillId="16" borderId="3" xfId="0" applyFill="1" applyBorder="1" applyAlignment="1">
      <alignment horizontal="left"/>
    </xf>
    <xf numFmtId="0" fontId="4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8" borderId="3" xfId="0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11" fillId="17" borderId="8" xfId="0" applyFont="1" applyFill="1" applyBorder="1" applyAlignment="1">
      <alignment wrapText="1"/>
    </xf>
    <xf numFmtId="0" fontId="11" fillId="17" borderId="0" xfId="0" applyFont="1" applyFill="1"/>
    <xf numFmtId="0" fontId="11" fillId="17" borderId="0" xfId="0" applyFont="1" applyFill="1" applyAlignment="1">
      <alignment wrapText="1"/>
    </xf>
    <xf numFmtId="0" fontId="11" fillId="17" borderId="3" xfId="0" applyFont="1" applyFill="1" applyBorder="1" applyAlignment="1">
      <alignment horizontal="left"/>
    </xf>
    <xf numFmtId="0" fontId="11" fillId="17" borderId="3" xfId="0" applyFont="1" applyFill="1" applyBorder="1" applyAlignment="1">
      <alignment horizontal="left" vertical="top"/>
    </xf>
    <xf numFmtId="0" fontId="11" fillId="17" borderId="0" xfId="0" applyFont="1" applyFill="1" applyAlignment="1">
      <alignment horizontal="left"/>
    </xf>
    <xf numFmtId="0" fontId="0" fillId="16" borderId="9" xfId="0" applyFill="1" applyBorder="1" applyAlignment="1">
      <alignment horizontal="left"/>
    </xf>
    <xf numFmtId="0" fontId="4" fillId="16" borderId="7" xfId="0" applyFont="1" applyFill="1" applyBorder="1" applyAlignment="1">
      <alignment horizontal="left" vertical="top"/>
    </xf>
    <xf numFmtId="0" fontId="0" fillId="16" borderId="8" xfId="0" applyFill="1" applyBorder="1" applyAlignment="1">
      <alignment horizontal="left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eere/fuelcells/articles/manufacturing-cost-analysis-pem-fuel-cell-systems-5-and-10-kw-backup-power" TargetMode="External"/><Relationship Id="rId2" Type="http://schemas.openxmlformats.org/officeDocument/2006/relationships/hyperlink" Target="https://www.mdpi.com/1996-1073/12/22/4262/html;" TargetMode="External"/><Relationship Id="rId1" Type="http://schemas.openxmlformats.org/officeDocument/2006/relationships/hyperlink" Target="https://www.now-gmbh.de/wp-content/uploads/2020/09/now-studie-wasserelektrolyse-2011.pdf" TargetMode="External"/><Relationship Id="rId6" Type="http://schemas.openxmlformats.org/officeDocument/2006/relationships/hyperlink" Target="https://www.grasshopperproject.eu/wp-content/uploads/2022/05/GH_Leaflet-as-built.pdf" TargetMode="External"/><Relationship Id="rId5" Type="http://schemas.openxmlformats.org/officeDocument/2006/relationships/hyperlink" Target="https://www.iea.org/data-and-statistics/data-tools/etp-clean-energy-technology-guide" TargetMode="External"/><Relationship Id="rId4" Type="http://schemas.openxmlformats.org/officeDocument/2006/relationships/hyperlink" Target="https://www.pnnl.gov/sites/default/files/media/file/Hydrogen_Methodology.pdf%20;%20doi.org/10.1016/j.joule.2021.06.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AB79-6B00-2B4F-BC38-8920F1EA1E65}">
  <dimension ref="A1:H67"/>
  <sheetViews>
    <sheetView tabSelected="1" topLeftCell="A32" zoomScale="116" workbookViewId="0">
      <selection activeCell="G49" sqref="G49"/>
    </sheetView>
  </sheetViews>
  <sheetFormatPr baseColWidth="10" defaultRowHeight="16" x14ac:dyDescent="0.2"/>
  <cols>
    <col min="2" max="2" width="55.33203125" customWidth="1"/>
    <col min="3" max="3" width="21.33203125" customWidth="1"/>
    <col min="4" max="4" width="19" customWidth="1"/>
    <col min="5" max="5" width="13" customWidth="1"/>
    <col min="6" max="6" width="28.5" customWidth="1"/>
    <col min="7" max="7" width="55.33203125" customWidth="1"/>
  </cols>
  <sheetData>
    <row r="1" spans="1:7" ht="52" customHeight="1" x14ac:dyDescent="0.2">
      <c r="A1" s="44" t="s">
        <v>76</v>
      </c>
    </row>
    <row r="2" spans="1:7" s="45" customFormat="1" x14ac:dyDescent="0.2">
      <c r="A2" s="45" t="s">
        <v>0</v>
      </c>
    </row>
    <row r="3" spans="1:7" x14ac:dyDescent="0.2">
      <c r="C3" s="21" t="s">
        <v>16</v>
      </c>
      <c r="D3" s="21" t="s">
        <v>17</v>
      </c>
      <c r="E3" s="9" t="s">
        <v>18</v>
      </c>
      <c r="F3" s="10" t="s">
        <v>19</v>
      </c>
      <c r="G3" s="10" t="s">
        <v>20</v>
      </c>
    </row>
    <row r="4" spans="1:7" x14ac:dyDescent="0.2">
      <c r="B4" s="104" t="s">
        <v>137</v>
      </c>
      <c r="C4" s="105" t="s">
        <v>9</v>
      </c>
      <c r="D4" s="106" t="s">
        <v>102</v>
      </c>
      <c r="E4" s="107" t="s">
        <v>138</v>
      </c>
      <c r="F4" s="108" t="s">
        <v>139</v>
      </c>
      <c r="G4" s="109"/>
    </row>
    <row r="5" spans="1:7" x14ac:dyDescent="0.2">
      <c r="A5" t="s">
        <v>1</v>
      </c>
      <c r="B5" s="3" t="s">
        <v>2</v>
      </c>
      <c r="C5" s="4" t="s">
        <v>3</v>
      </c>
      <c r="D5" s="5" t="s">
        <v>4</v>
      </c>
      <c r="E5" s="1" t="s">
        <v>5</v>
      </c>
      <c r="F5" s="6" t="s">
        <v>6</v>
      </c>
      <c r="G5" s="2" t="s">
        <v>7</v>
      </c>
    </row>
    <row r="6" spans="1:7" x14ac:dyDescent="0.2">
      <c r="B6" s="7" t="s">
        <v>8</v>
      </c>
      <c r="C6" s="4" t="s">
        <v>9</v>
      </c>
      <c r="D6" s="5" t="s">
        <v>10</v>
      </c>
      <c r="E6" s="1">
        <v>4</v>
      </c>
      <c r="F6" s="6" t="s">
        <v>11</v>
      </c>
      <c r="G6" s="2"/>
    </row>
    <row r="7" spans="1:7" x14ac:dyDescent="0.2">
      <c r="B7" s="7" t="s">
        <v>12</v>
      </c>
      <c r="C7" s="4" t="s">
        <v>9</v>
      </c>
      <c r="D7" s="5" t="s">
        <v>13</v>
      </c>
      <c r="E7" s="1" t="s">
        <v>14</v>
      </c>
      <c r="F7" s="8" t="s">
        <v>15</v>
      </c>
      <c r="G7" s="2"/>
    </row>
    <row r="8" spans="1:7" x14ac:dyDescent="0.2">
      <c r="A8" t="s">
        <v>49</v>
      </c>
      <c r="B8" s="12" t="s">
        <v>21</v>
      </c>
      <c r="C8" s="13" t="s">
        <v>9</v>
      </c>
      <c r="D8" s="13" t="s">
        <v>22</v>
      </c>
      <c r="E8" s="11" t="s">
        <v>23</v>
      </c>
      <c r="F8" s="14" t="s">
        <v>24</v>
      </c>
    </row>
    <row r="10" spans="1:7" x14ac:dyDescent="0.2">
      <c r="A10" t="s">
        <v>50</v>
      </c>
      <c r="B10" s="22" t="s">
        <v>25</v>
      </c>
      <c r="C10" s="23" t="s">
        <v>9</v>
      </c>
      <c r="D10" s="24" t="s">
        <v>26</v>
      </c>
      <c r="E10" s="15" t="s">
        <v>27</v>
      </c>
      <c r="F10" s="25" t="s">
        <v>28</v>
      </c>
      <c r="G10" s="16" t="s">
        <v>29</v>
      </c>
    </row>
    <row r="11" spans="1:7" x14ac:dyDescent="0.2">
      <c r="B11" s="22" t="s">
        <v>30</v>
      </c>
      <c r="C11" s="23" t="s">
        <v>9</v>
      </c>
      <c r="D11" s="24" t="s">
        <v>31</v>
      </c>
      <c r="E11" s="26" t="s">
        <v>32</v>
      </c>
      <c r="F11" s="27" t="s">
        <v>33</v>
      </c>
      <c r="G11" s="16"/>
    </row>
    <row r="13" spans="1:7" x14ac:dyDescent="0.2">
      <c r="A13" t="s">
        <v>51</v>
      </c>
      <c r="B13" s="28" t="s">
        <v>34</v>
      </c>
      <c r="C13" s="29" t="s">
        <v>9</v>
      </c>
      <c r="D13" s="30" t="s">
        <v>35</v>
      </c>
      <c r="E13" s="17">
        <v>3.2</v>
      </c>
      <c r="F13" s="31" t="s">
        <v>36</v>
      </c>
      <c r="G13" s="18"/>
    </row>
    <row r="14" spans="1:7" x14ac:dyDescent="0.2">
      <c r="B14" s="28" t="s">
        <v>37</v>
      </c>
      <c r="C14" s="29" t="s">
        <v>9</v>
      </c>
      <c r="D14" s="30" t="s">
        <v>38</v>
      </c>
      <c r="E14" s="17" t="s">
        <v>39</v>
      </c>
      <c r="F14" s="32" t="s">
        <v>40</v>
      </c>
      <c r="G14" s="18"/>
    </row>
    <row r="15" spans="1:7" x14ac:dyDescent="0.2">
      <c r="B15" s="28" t="s">
        <v>41</v>
      </c>
      <c r="C15" s="29" t="s">
        <v>9</v>
      </c>
      <c r="D15" s="30" t="s">
        <v>42</v>
      </c>
      <c r="E15" s="17" t="s">
        <v>43</v>
      </c>
      <c r="F15" s="33" t="s">
        <v>33</v>
      </c>
      <c r="G15" s="18"/>
    </row>
    <row r="17" spans="1:7" x14ac:dyDescent="0.2">
      <c r="A17" t="s">
        <v>52</v>
      </c>
      <c r="B17" s="34" t="s">
        <v>44</v>
      </c>
      <c r="C17" s="35" t="s">
        <v>9</v>
      </c>
      <c r="D17" s="35" t="s">
        <v>45</v>
      </c>
      <c r="E17" s="19" t="s">
        <v>46</v>
      </c>
      <c r="F17" s="36" t="s">
        <v>47</v>
      </c>
      <c r="G17" s="19" t="s">
        <v>48</v>
      </c>
    </row>
    <row r="19" spans="1:7" s="45" customFormat="1" x14ac:dyDescent="0.2">
      <c r="A19" s="45" t="s">
        <v>77</v>
      </c>
    </row>
    <row r="20" spans="1:7" s="45" customFormat="1" ht="17" x14ac:dyDescent="0.2">
      <c r="B20" s="89" t="s">
        <v>137</v>
      </c>
      <c r="C20" s="90" t="s">
        <v>9</v>
      </c>
      <c r="D20" s="91" t="s">
        <v>102</v>
      </c>
      <c r="E20" s="110" t="s">
        <v>140</v>
      </c>
      <c r="F20" s="111" t="s">
        <v>141</v>
      </c>
      <c r="G20" s="112" t="s">
        <v>142</v>
      </c>
    </row>
    <row r="21" spans="1:7" x14ac:dyDescent="0.2">
      <c r="B21" s="3" t="s">
        <v>2</v>
      </c>
      <c r="C21" s="4" t="s">
        <v>3</v>
      </c>
      <c r="D21" s="5" t="s">
        <v>4</v>
      </c>
      <c r="E21" s="1" t="s">
        <v>53</v>
      </c>
      <c r="F21" s="6" t="s">
        <v>54</v>
      </c>
      <c r="G21" s="20" t="s">
        <v>55</v>
      </c>
    </row>
    <row r="22" spans="1:7" x14ac:dyDescent="0.2">
      <c r="B22" s="7" t="s">
        <v>8</v>
      </c>
      <c r="C22" s="4" t="s">
        <v>9</v>
      </c>
      <c r="D22" s="5" t="s">
        <v>10</v>
      </c>
      <c r="E22" s="1">
        <v>6</v>
      </c>
      <c r="F22" s="6" t="s">
        <v>56</v>
      </c>
      <c r="G22" s="20"/>
    </row>
    <row r="23" spans="1:7" x14ac:dyDescent="0.2">
      <c r="B23" s="7" t="s">
        <v>12</v>
      </c>
      <c r="C23" s="4" t="s">
        <v>9</v>
      </c>
      <c r="D23" s="5" t="s">
        <v>13</v>
      </c>
      <c r="E23" s="1" t="s">
        <v>57</v>
      </c>
      <c r="F23" s="8" t="s">
        <v>58</v>
      </c>
      <c r="G23" s="20" t="s">
        <v>59</v>
      </c>
    </row>
    <row r="25" spans="1:7" x14ac:dyDescent="0.2">
      <c r="B25" s="12" t="s">
        <v>21</v>
      </c>
      <c r="C25" s="13" t="s">
        <v>9</v>
      </c>
      <c r="D25" s="13" t="s">
        <v>22</v>
      </c>
      <c r="E25" s="11" t="s">
        <v>43</v>
      </c>
      <c r="F25" s="14" t="s">
        <v>60</v>
      </c>
      <c r="G25" s="37" t="s">
        <v>61</v>
      </c>
    </row>
    <row r="27" spans="1:7" x14ac:dyDescent="0.2">
      <c r="B27" s="22" t="s">
        <v>25</v>
      </c>
      <c r="C27" s="23" t="s">
        <v>9</v>
      </c>
      <c r="D27" s="24" t="s">
        <v>26</v>
      </c>
      <c r="E27" s="15" t="s">
        <v>64</v>
      </c>
      <c r="F27" s="25" t="s">
        <v>65</v>
      </c>
      <c r="G27" s="38"/>
    </row>
    <row r="28" spans="1:7" x14ac:dyDescent="0.2">
      <c r="B28" s="22" t="s">
        <v>62</v>
      </c>
      <c r="C28" s="75" t="s">
        <v>63</v>
      </c>
      <c r="D28" s="75" t="s">
        <v>26</v>
      </c>
      <c r="E28" s="15" t="s">
        <v>66</v>
      </c>
      <c r="F28" s="25" t="s">
        <v>67</v>
      </c>
      <c r="G28" s="38" t="s">
        <v>68</v>
      </c>
    </row>
    <row r="29" spans="1:7" x14ac:dyDescent="0.2">
      <c r="B29" s="22" t="s">
        <v>30</v>
      </c>
      <c r="C29" s="23" t="s">
        <v>9</v>
      </c>
      <c r="D29" s="24" t="s">
        <v>31</v>
      </c>
      <c r="E29" s="15" t="s">
        <v>69</v>
      </c>
      <c r="F29" s="42" t="s">
        <v>70</v>
      </c>
      <c r="G29" s="38"/>
    </row>
    <row r="31" spans="1:7" x14ac:dyDescent="0.2">
      <c r="B31" s="28" t="s">
        <v>34</v>
      </c>
      <c r="C31" s="29" t="s">
        <v>9</v>
      </c>
      <c r="D31" s="30" t="s">
        <v>35</v>
      </c>
      <c r="E31" s="17" t="s">
        <v>71</v>
      </c>
      <c r="F31" s="32" t="s">
        <v>72</v>
      </c>
      <c r="G31" s="39"/>
    </row>
    <row r="32" spans="1:7" x14ac:dyDescent="0.2">
      <c r="B32" s="28" t="s">
        <v>37</v>
      </c>
      <c r="C32" s="29" t="s">
        <v>9</v>
      </c>
      <c r="D32" s="30" t="s">
        <v>38</v>
      </c>
      <c r="E32" s="17" t="s">
        <v>73</v>
      </c>
      <c r="F32" s="32" t="s">
        <v>74</v>
      </c>
      <c r="G32" s="39"/>
    </row>
    <row r="33" spans="1:8" x14ac:dyDescent="0.2">
      <c r="B33" s="28" t="s">
        <v>41</v>
      </c>
      <c r="C33" s="29" t="s">
        <v>9</v>
      </c>
      <c r="D33" s="30" t="s">
        <v>42</v>
      </c>
      <c r="E33" s="17">
        <v>15</v>
      </c>
      <c r="F33" s="43" t="s">
        <v>75</v>
      </c>
      <c r="G33" s="39"/>
    </row>
    <row r="35" spans="1:8" x14ac:dyDescent="0.2">
      <c r="B35" s="34" t="s">
        <v>44</v>
      </c>
      <c r="C35" s="35" t="s">
        <v>9</v>
      </c>
      <c r="D35" s="35" t="s">
        <v>45</v>
      </c>
      <c r="E35" s="19" t="s">
        <v>46</v>
      </c>
      <c r="F35" s="40"/>
      <c r="G35" s="41"/>
    </row>
    <row r="37" spans="1:8" s="45" customFormat="1" ht="17" customHeight="1" x14ac:dyDescent="0.2">
      <c r="A37" s="45" t="s">
        <v>78</v>
      </c>
    </row>
    <row r="38" spans="1:8" x14ac:dyDescent="0.2">
      <c r="B38" s="76" t="s">
        <v>80</v>
      </c>
      <c r="C38" s="77" t="s">
        <v>9</v>
      </c>
      <c r="D38" s="78" t="s">
        <v>81</v>
      </c>
      <c r="E38" s="46" t="s">
        <v>82</v>
      </c>
      <c r="F38" s="47" t="s">
        <v>33</v>
      </c>
      <c r="G38" s="48"/>
    </row>
    <row r="39" spans="1:8" x14ac:dyDescent="0.2">
      <c r="B39" s="79" t="s">
        <v>83</v>
      </c>
      <c r="C39" s="77" t="s">
        <v>9</v>
      </c>
      <c r="D39" s="78" t="s">
        <v>84</v>
      </c>
      <c r="E39" s="49" t="s">
        <v>85</v>
      </c>
      <c r="F39" s="50" t="s">
        <v>33</v>
      </c>
      <c r="G39" s="51">
        <f>40*E44</f>
        <v>4200</v>
      </c>
    </row>
    <row r="40" spans="1:8" x14ac:dyDescent="0.2">
      <c r="B40" s="3" t="s">
        <v>86</v>
      </c>
      <c r="C40" s="4" t="s">
        <v>87</v>
      </c>
      <c r="D40" s="80" t="s">
        <v>88</v>
      </c>
      <c r="E40" s="53" t="s">
        <v>89</v>
      </c>
      <c r="F40" s="54" t="s">
        <v>33</v>
      </c>
      <c r="G40" s="55"/>
    </row>
    <row r="41" spans="1:8" x14ac:dyDescent="0.2">
      <c r="B41" s="7" t="s">
        <v>8</v>
      </c>
      <c r="C41" s="4" t="s">
        <v>87</v>
      </c>
      <c r="D41" s="80" t="s">
        <v>92</v>
      </c>
      <c r="E41" s="57">
        <v>0.15</v>
      </c>
      <c r="F41" s="54" t="s">
        <v>33</v>
      </c>
      <c r="G41" s="55"/>
    </row>
    <row r="42" spans="1:8" x14ac:dyDescent="0.2">
      <c r="B42" s="12" t="s">
        <v>21</v>
      </c>
      <c r="C42" s="13" t="s">
        <v>9</v>
      </c>
      <c r="D42" s="81" t="s">
        <v>22</v>
      </c>
      <c r="E42" s="59">
        <v>30</v>
      </c>
      <c r="F42" s="61" t="s">
        <v>93</v>
      </c>
      <c r="G42" s="60"/>
    </row>
    <row r="43" spans="1:8" x14ac:dyDescent="0.2">
      <c r="B43" s="22" t="s">
        <v>95</v>
      </c>
      <c r="C43" s="75" t="s">
        <v>9</v>
      </c>
      <c r="D43" s="24" t="s">
        <v>96</v>
      </c>
      <c r="E43" s="63">
        <v>0.18</v>
      </c>
      <c r="F43" s="25" t="s">
        <v>33</v>
      </c>
      <c r="G43" s="64">
        <f>E44/E43</f>
        <v>583.33333333333337</v>
      </c>
      <c r="H43" t="s">
        <v>143</v>
      </c>
    </row>
    <row r="44" spans="1:8" x14ac:dyDescent="0.2">
      <c r="B44" s="22" t="s">
        <v>97</v>
      </c>
      <c r="C44" s="75" t="s">
        <v>9</v>
      </c>
      <c r="D44" s="24" t="s">
        <v>98</v>
      </c>
      <c r="E44" s="63">
        <v>105</v>
      </c>
      <c r="F44" s="25" t="s">
        <v>33</v>
      </c>
      <c r="G44" s="65"/>
    </row>
    <row r="45" spans="1:8" x14ac:dyDescent="0.2">
      <c r="B45" s="22" t="s">
        <v>99</v>
      </c>
      <c r="C45" s="75" t="s">
        <v>9</v>
      </c>
      <c r="D45" s="24" t="s">
        <v>94</v>
      </c>
      <c r="E45" s="63">
        <v>99</v>
      </c>
      <c r="F45" s="66" t="s">
        <v>100</v>
      </c>
      <c r="G45" s="65"/>
    </row>
    <row r="46" spans="1:8" x14ac:dyDescent="0.2">
      <c r="B46" s="28" t="s">
        <v>101</v>
      </c>
      <c r="C46" s="82" t="s">
        <v>9</v>
      </c>
      <c r="D46" s="30" t="s">
        <v>102</v>
      </c>
      <c r="E46" s="68">
        <v>150</v>
      </c>
      <c r="F46" s="32" t="s">
        <v>33</v>
      </c>
      <c r="G46" s="69"/>
    </row>
    <row r="47" spans="1:8" x14ac:dyDescent="0.2">
      <c r="B47" s="83" t="s">
        <v>103</v>
      </c>
      <c r="C47" s="82" t="s">
        <v>9</v>
      </c>
      <c r="D47" s="30" t="s">
        <v>102</v>
      </c>
      <c r="E47" s="68">
        <v>560</v>
      </c>
      <c r="F47" s="32" t="s">
        <v>33</v>
      </c>
      <c r="G47" s="69"/>
    </row>
    <row r="48" spans="1:8" x14ac:dyDescent="0.2">
      <c r="B48" s="84" t="s">
        <v>104</v>
      </c>
      <c r="C48" s="82" t="s">
        <v>9</v>
      </c>
      <c r="D48" s="85" t="s">
        <v>94</v>
      </c>
      <c r="E48" s="68">
        <v>20</v>
      </c>
      <c r="F48" s="32" t="s">
        <v>33</v>
      </c>
      <c r="G48" s="70"/>
    </row>
    <row r="49" spans="1:7" x14ac:dyDescent="0.2">
      <c r="B49" s="84" t="s">
        <v>105</v>
      </c>
      <c r="C49" s="82" t="s">
        <v>9</v>
      </c>
      <c r="D49" s="30" t="s">
        <v>26</v>
      </c>
      <c r="E49" s="71" t="s">
        <v>106</v>
      </c>
      <c r="F49" s="32" t="s">
        <v>33</v>
      </c>
      <c r="G49" s="70" t="s">
        <v>107</v>
      </c>
    </row>
    <row r="50" spans="1:7" x14ac:dyDescent="0.2">
      <c r="B50" s="34" t="s">
        <v>108</v>
      </c>
      <c r="C50" s="86" t="s">
        <v>109</v>
      </c>
      <c r="D50" s="87" t="s">
        <v>94</v>
      </c>
      <c r="E50" s="73">
        <v>99.995000000000005</v>
      </c>
      <c r="F50" s="40" t="s">
        <v>110</v>
      </c>
      <c r="G50" s="74"/>
    </row>
    <row r="51" spans="1:7" x14ac:dyDescent="0.2">
      <c r="B51" s="34" t="s">
        <v>111</v>
      </c>
      <c r="C51" s="86" t="s">
        <v>109</v>
      </c>
      <c r="D51" s="87" t="s">
        <v>26</v>
      </c>
      <c r="E51" s="73" t="s">
        <v>112</v>
      </c>
      <c r="F51" s="40" t="s">
        <v>110</v>
      </c>
      <c r="G51" s="88"/>
    </row>
    <row r="52" spans="1:7" ht="17" customHeight="1" x14ac:dyDescent="0.2"/>
    <row r="53" spans="1:7" s="45" customFormat="1" ht="17" customHeight="1" x14ac:dyDescent="0.2">
      <c r="A53" s="45" t="s">
        <v>79</v>
      </c>
    </row>
    <row r="54" spans="1:7" ht="17" x14ac:dyDescent="0.2">
      <c r="B54" s="89" t="s">
        <v>113</v>
      </c>
      <c r="C54" s="90" t="s">
        <v>9</v>
      </c>
      <c r="D54" s="91" t="s">
        <v>102</v>
      </c>
      <c r="E54" s="94" t="s">
        <v>123</v>
      </c>
      <c r="F54" s="95" t="s">
        <v>124</v>
      </c>
      <c r="G54" s="96" t="s">
        <v>125</v>
      </c>
    </row>
    <row r="55" spans="1:7" ht="17" x14ac:dyDescent="0.2">
      <c r="B55" s="92" t="s">
        <v>114</v>
      </c>
      <c r="C55" s="90" t="s">
        <v>9</v>
      </c>
      <c r="D55" s="91" t="s">
        <v>102</v>
      </c>
      <c r="E55" s="94" t="s">
        <v>123</v>
      </c>
      <c r="F55" s="95" t="s">
        <v>124</v>
      </c>
      <c r="G55" s="96" t="s">
        <v>125</v>
      </c>
    </row>
    <row r="56" spans="1:7" ht="17" customHeight="1" x14ac:dyDescent="0.2">
      <c r="B56" s="52" t="s">
        <v>2</v>
      </c>
      <c r="C56" s="4" t="s">
        <v>3</v>
      </c>
      <c r="D56" s="93" t="s">
        <v>91</v>
      </c>
      <c r="E56" s="1" t="s">
        <v>126</v>
      </c>
      <c r="F56" s="97"/>
      <c r="G56" s="2" t="s">
        <v>125</v>
      </c>
    </row>
    <row r="57" spans="1:7" ht="17" x14ac:dyDescent="0.2">
      <c r="B57" s="56" t="s">
        <v>115</v>
      </c>
      <c r="C57" s="4" t="s">
        <v>3</v>
      </c>
      <c r="D57" s="93" t="s">
        <v>88</v>
      </c>
      <c r="E57" s="1" t="s">
        <v>127</v>
      </c>
      <c r="F57" s="97" t="s">
        <v>128</v>
      </c>
      <c r="G57" s="2" t="s">
        <v>129</v>
      </c>
    </row>
    <row r="58" spans="1:7" ht="17" x14ac:dyDescent="0.2">
      <c r="B58" s="58" t="s">
        <v>21</v>
      </c>
      <c r="C58" s="13" t="s">
        <v>9</v>
      </c>
      <c r="D58" s="13" t="s">
        <v>22</v>
      </c>
      <c r="E58" s="11">
        <v>20</v>
      </c>
      <c r="F58" s="98" t="s">
        <v>128</v>
      </c>
      <c r="G58" s="99" t="s">
        <v>129</v>
      </c>
    </row>
    <row r="59" spans="1:7" ht="17" x14ac:dyDescent="0.2">
      <c r="B59" s="62" t="s">
        <v>25</v>
      </c>
      <c r="C59" s="23" t="s">
        <v>9</v>
      </c>
      <c r="D59" s="24" t="s">
        <v>26</v>
      </c>
      <c r="E59" s="15" t="s">
        <v>130</v>
      </c>
      <c r="F59" s="100"/>
      <c r="G59" s="16"/>
    </row>
    <row r="60" spans="1:7" ht="17" x14ac:dyDescent="0.2">
      <c r="B60" s="67" t="s">
        <v>34</v>
      </c>
      <c r="C60" s="29" t="s">
        <v>9</v>
      </c>
      <c r="D60" s="30" t="s">
        <v>116</v>
      </c>
      <c r="E60" s="17" t="s">
        <v>90</v>
      </c>
      <c r="F60" s="101"/>
      <c r="G60" s="18"/>
    </row>
    <row r="61" spans="1:7" ht="17" customHeight="1" x14ac:dyDescent="0.2">
      <c r="B61" s="67" t="s">
        <v>37</v>
      </c>
      <c r="C61" s="29" t="s">
        <v>9</v>
      </c>
      <c r="D61" s="30" t="s">
        <v>38</v>
      </c>
      <c r="E61" s="17" t="s">
        <v>90</v>
      </c>
      <c r="F61" s="101"/>
      <c r="G61" s="18"/>
    </row>
    <row r="62" spans="1:7" ht="17" x14ac:dyDescent="0.2">
      <c r="B62" s="67" t="s">
        <v>41</v>
      </c>
      <c r="C62" s="29" t="s">
        <v>9</v>
      </c>
      <c r="D62" s="30" t="s">
        <v>42</v>
      </c>
      <c r="E62" s="17" t="s">
        <v>90</v>
      </c>
      <c r="F62" s="101"/>
      <c r="G62" s="18"/>
    </row>
    <row r="63" spans="1:7" ht="17" x14ac:dyDescent="0.2">
      <c r="B63" s="72" t="s">
        <v>117</v>
      </c>
      <c r="C63" s="35" t="s">
        <v>9</v>
      </c>
      <c r="D63" s="35" t="s">
        <v>26</v>
      </c>
      <c r="E63" s="102" t="s">
        <v>131</v>
      </c>
      <c r="F63" s="103" t="s">
        <v>124</v>
      </c>
      <c r="G63" s="19" t="s">
        <v>129</v>
      </c>
    </row>
    <row r="64" spans="1:7" ht="17" x14ac:dyDescent="0.2">
      <c r="B64" s="72" t="s">
        <v>118</v>
      </c>
      <c r="C64" s="35" t="s">
        <v>9</v>
      </c>
      <c r="D64" s="35" t="s">
        <v>26</v>
      </c>
      <c r="E64" s="102" t="s">
        <v>132</v>
      </c>
      <c r="F64" s="103" t="s">
        <v>124</v>
      </c>
      <c r="G64" s="19" t="s">
        <v>129</v>
      </c>
    </row>
    <row r="65" spans="2:7" ht="17" x14ac:dyDescent="0.2">
      <c r="B65" s="72" t="s">
        <v>119</v>
      </c>
      <c r="C65" s="35" t="s">
        <v>9</v>
      </c>
      <c r="D65" s="35" t="s">
        <v>26</v>
      </c>
      <c r="E65" s="102" t="s">
        <v>133</v>
      </c>
      <c r="F65" s="103" t="s">
        <v>124</v>
      </c>
      <c r="G65" s="19" t="s">
        <v>129</v>
      </c>
    </row>
    <row r="66" spans="2:7" ht="17" x14ac:dyDescent="0.2">
      <c r="B66" s="72" t="s">
        <v>120</v>
      </c>
      <c r="C66" s="35" t="s">
        <v>9</v>
      </c>
      <c r="D66" s="35" t="s">
        <v>121</v>
      </c>
      <c r="E66" s="102" t="s">
        <v>134</v>
      </c>
      <c r="F66" s="103" t="s">
        <v>128</v>
      </c>
      <c r="G66" s="19" t="s">
        <v>135</v>
      </c>
    </row>
    <row r="67" spans="2:7" ht="17" x14ac:dyDescent="0.2">
      <c r="B67" s="72" t="s">
        <v>122</v>
      </c>
      <c r="C67" s="35" t="s">
        <v>9</v>
      </c>
      <c r="D67" s="35" t="s">
        <v>121</v>
      </c>
      <c r="E67" s="102" t="s">
        <v>136</v>
      </c>
      <c r="F67" s="103" t="s">
        <v>128</v>
      </c>
      <c r="G67" s="19" t="s">
        <v>129</v>
      </c>
    </row>
  </sheetData>
  <hyperlinks>
    <hyperlink ref="F6" r:id="rId1" xr:uid="{73285133-70A7-3144-8FDD-B9E187130BB4}"/>
    <hyperlink ref="F7" r:id="rId2" display="https://www.mdpi.com/1996-1073/12/22/4262/html; " xr:uid="{BC6BAB53-5E25-374B-A965-523AF6CE0150}"/>
    <hyperlink ref="F22" r:id="rId3" xr:uid="{976B7337-F980-B243-A371-15C25597A86D}"/>
    <hyperlink ref="F23" r:id="rId4" xr:uid="{30450B94-7C9A-C348-9CE5-207D3280ADAA}"/>
    <hyperlink ref="F28" r:id="rId5" display="https://www.iea.org/data-and-statistics/data-tools/etp-clean-energy-technology-guide" xr:uid="{DADEADFB-30CA-1B43-9AE0-610B4476F9EC}"/>
    <hyperlink ref="F29" r:id="rId6" xr:uid="{FD65A129-995D-574A-820D-C5FD5AB098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Decormis Leon, Paolo Andres</dc:creator>
  <cp:lastModifiedBy>Andres Decormis</cp:lastModifiedBy>
  <dcterms:created xsi:type="dcterms:W3CDTF">2024-07-11T13:03:59Z</dcterms:created>
  <dcterms:modified xsi:type="dcterms:W3CDTF">2024-08-02T16:25:31Z</dcterms:modified>
</cp:coreProperties>
</file>