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88C95712-ADD4-4F9E-9551-4CBBF34F45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3" i="1" l="1"/>
  <c r="V3" i="1"/>
  <c r="W3" i="1"/>
  <c r="X3" i="1"/>
  <c r="Y3" i="1"/>
  <c r="Z3" i="1"/>
  <c r="AA3" i="1"/>
  <c r="AB3" i="1"/>
  <c r="AC3" i="1"/>
  <c r="AD3" i="1"/>
  <c r="T3" i="1"/>
  <c r="U2" i="1"/>
  <c r="V2" i="1"/>
  <c r="W2" i="1"/>
  <c r="X2" i="1"/>
  <c r="Y2" i="1"/>
  <c r="Z2" i="1"/>
  <c r="AA2" i="1"/>
  <c r="AB2" i="1"/>
  <c r="AC2" i="1"/>
  <c r="AD2" i="1"/>
  <c r="T2" i="1"/>
  <c r="U27" i="1" l="1"/>
  <c r="U24" i="1" s="1"/>
  <c r="V27" i="1"/>
  <c r="W27" i="1"/>
  <c r="X27" i="1"/>
  <c r="Y27" i="1"/>
  <c r="Z27" i="1"/>
  <c r="AA27" i="1"/>
  <c r="AB27" i="1"/>
  <c r="AC27" i="1"/>
  <c r="AD27" i="1"/>
  <c r="U28" i="1"/>
  <c r="V28" i="1"/>
  <c r="W28" i="1"/>
  <c r="X28" i="1"/>
  <c r="Y28" i="1"/>
  <c r="Z28" i="1"/>
  <c r="AA28" i="1"/>
  <c r="AB28" i="1"/>
  <c r="AC28" i="1"/>
  <c r="AD28" i="1"/>
  <c r="U29" i="1"/>
  <c r="V29" i="1"/>
  <c r="W29" i="1"/>
  <c r="X29" i="1"/>
  <c r="Y29" i="1"/>
  <c r="Z29" i="1"/>
  <c r="AA29" i="1"/>
  <c r="AB29" i="1"/>
  <c r="AC29" i="1"/>
  <c r="AD29" i="1"/>
  <c r="U30" i="1"/>
  <c r="V30" i="1"/>
  <c r="W30" i="1"/>
  <c r="X30" i="1"/>
  <c r="Y30" i="1"/>
  <c r="Z30" i="1"/>
  <c r="AA30" i="1"/>
  <c r="AB30" i="1"/>
  <c r="AC30" i="1"/>
  <c r="AD30" i="1"/>
  <c r="U31" i="1"/>
  <c r="V31" i="1"/>
  <c r="W31" i="1"/>
  <c r="X31" i="1"/>
  <c r="Y31" i="1"/>
  <c r="Z31" i="1"/>
  <c r="AA31" i="1"/>
  <c r="AB31" i="1"/>
  <c r="AC31" i="1"/>
  <c r="AD31" i="1"/>
  <c r="U32" i="1"/>
  <c r="V32" i="1"/>
  <c r="W32" i="1"/>
  <c r="X32" i="1"/>
  <c r="Y32" i="1"/>
  <c r="Z32" i="1"/>
  <c r="AA32" i="1"/>
  <c r="AB32" i="1"/>
  <c r="AC32" i="1"/>
  <c r="AD32" i="1"/>
  <c r="U33" i="1"/>
  <c r="V33" i="1"/>
  <c r="W33" i="1"/>
  <c r="X33" i="1"/>
  <c r="Y33" i="1"/>
  <c r="Z33" i="1"/>
  <c r="AA33" i="1"/>
  <c r="AB33" i="1"/>
  <c r="AC33" i="1"/>
  <c r="AD33" i="1"/>
  <c r="U34" i="1"/>
  <c r="V34" i="1"/>
  <c r="W34" i="1"/>
  <c r="X34" i="1"/>
  <c r="Y34" i="1"/>
  <c r="Z34" i="1"/>
  <c r="AA34" i="1"/>
  <c r="AB34" i="1"/>
  <c r="AC34" i="1"/>
  <c r="AD34" i="1"/>
  <c r="U35" i="1"/>
  <c r="V35" i="1"/>
  <c r="W35" i="1"/>
  <c r="X35" i="1"/>
  <c r="Y35" i="1"/>
  <c r="Z35" i="1"/>
  <c r="AA35" i="1"/>
  <c r="AB35" i="1"/>
  <c r="AC35" i="1"/>
  <c r="AD35" i="1"/>
  <c r="U36" i="1"/>
  <c r="V36" i="1"/>
  <c r="W36" i="1"/>
  <c r="X36" i="1"/>
  <c r="Y36" i="1"/>
  <c r="Z36" i="1"/>
  <c r="AA36" i="1"/>
  <c r="AB36" i="1"/>
  <c r="AC36" i="1"/>
  <c r="AD36" i="1"/>
  <c r="U37" i="1"/>
  <c r="V37" i="1"/>
  <c r="W37" i="1"/>
  <c r="X37" i="1"/>
  <c r="Y37" i="1"/>
  <c r="Z37" i="1"/>
  <c r="AA37" i="1"/>
  <c r="AB37" i="1"/>
  <c r="AC37" i="1"/>
  <c r="AD37" i="1"/>
  <c r="U38" i="1"/>
  <c r="V38" i="1"/>
  <c r="W38" i="1"/>
  <c r="X38" i="1"/>
  <c r="Y38" i="1"/>
  <c r="Z38" i="1"/>
  <c r="AA38" i="1"/>
  <c r="AB38" i="1"/>
  <c r="AC38" i="1"/>
  <c r="AD38" i="1"/>
  <c r="U39" i="1"/>
  <c r="V39" i="1"/>
  <c r="W39" i="1"/>
  <c r="X39" i="1"/>
  <c r="Y39" i="1"/>
  <c r="Z39" i="1"/>
  <c r="AA39" i="1"/>
  <c r="AB39" i="1"/>
  <c r="AC39" i="1"/>
  <c r="AD39" i="1"/>
  <c r="U40" i="1"/>
  <c r="V40" i="1"/>
  <c r="W40" i="1"/>
  <c r="X40" i="1"/>
  <c r="Y40" i="1"/>
  <c r="Z40" i="1"/>
  <c r="AA40" i="1"/>
  <c r="AB40" i="1"/>
  <c r="AC40" i="1"/>
  <c r="AD40" i="1"/>
  <c r="U41" i="1"/>
  <c r="V41" i="1"/>
  <c r="W41" i="1"/>
  <c r="X41" i="1"/>
  <c r="Y41" i="1"/>
  <c r="Z41" i="1"/>
  <c r="AA41" i="1"/>
  <c r="AB41" i="1"/>
  <c r="AC41" i="1"/>
  <c r="AD41" i="1"/>
  <c r="U42" i="1"/>
  <c r="V42" i="1"/>
  <c r="W42" i="1"/>
  <c r="X42" i="1"/>
  <c r="Y42" i="1"/>
  <c r="Z42" i="1"/>
  <c r="AA42" i="1"/>
  <c r="AB42" i="1"/>
  <c r="AC42" i="1"/>
  <c r="AD42" i="1"/>
  <c r="U43" i="1"/>
  <c r="V43" i="1"/>
  <c r="W43" i="1"/>
  <c r="X43" i="1"/>
  <c r="Y43" i="1"/>
  <c r="Z43" i="1"/>
  <c r="AA43" i="1"/>
  <c r="AB43" i="1"/>
  <c r="AC43" i="1"/>
  <c r="AD43" i="1"/>
  <c r="T27" i="1"/>
  <c r="T24" i="1" s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AC24" i="1" l="1"/>
  <c r="W24" i="1"/>
  <c r="AD24" i="1"/>
  <c r="Z24" i="1"/>
  <c r="V24" i="1"/>
  <c r="AA24" i="1"/>
  <c r="Y24" i="1"/>
  <c r="AB24" i="1"/>
  <c r="X24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<sst xmlns="http://schemas.openxmlformats.org/spreadsheetml/2006/main" count="20" uniqueCount="20">
  <si>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</si>
  <si>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</si>
  <si>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</si>
  <si>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</si>
  <si>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</si>
  <si>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</si>
  <si>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</si>
  <si>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</si>
  <si>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</si>
  <si>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</si>
  <si>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</si>
  <si>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</si>
  <si>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</si>
  <si>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</si>
  <si>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</si>
  <si>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Diameter (mm)</t>
  </si>
  <si>
    <t>Unit cost ($/m)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</si>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</sst>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Two Reservoirs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794098667602853"/>
                  <c:y val="0.29193665133135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Hoja1!$B$4:$B$11</c:f>
              <c:numCache>
                <c:formatCode>General</c:formatCode>
                <c:ptCount val="8"/>
                <c:pt idx="0">
                  <c:v>152</c:v>
                </c:pt>
                <c:pt idx="1">
                  <c:v>203</c:v>
                </c:pt>
                <c:pt idx="2">
                  <c:v>254</c:v>
                </c:pt>
                <c:pt idx="3">
                  <c:v>305</c:v>
                </c:pt>
                <c:pt idx="4">
                  <c:v>356</c:v>
                </c:pt>
                <c:pt idx="5">
                  <c:v>407</c:v>
                </c:pt>
                <c:pt idx="6">
                  <c:v>458</c:v>
                </c:pt>
                <c:pt idx="7">
                  <c:v>509</c:v>
                </c:pt>
              </c:numCache>
            </c:numRef>
          </c:xVal>
          <c:yVal>
            <c:numRef>
              <c:f>Hoja1!$C$4:$C$11</c:f>
              <c:numCache>
                <c:formatCode>0.00</c:formatCode>
                <c:ptCount val="8"/>
                <c:pt idx="0">
                  <c:v>49.54</c:v>
                </c:pt>
                <c:pt idx="1">
                  <c:v>63.32</c:v>
                </c:pt>
                <c:pt idx="2">
                  <c:v>94.82</c:v>
                </c:pt>
                <c:pt idx="3">
                  <c:v>132.87</c:v>
                </c:pt>
                <c:pt idx="4">
                  <c:v>170.93</c:v>
                </c:pt>
                <c:pt idx="5">
                  <c:v>194.88</c:v>
                </c:pt>
                <c:pt idx="6">
                  <c:v>232.94</c:v>
                </c:pt>
                <c:pt idx="7">
                  <c:v>264.10000000000002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Two Reservoirs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Hoja1!$T$24:$AD$24</c:f>
              <c:numCache>
                <c:formatCode>"$"\ #,##0</c:formatCode>
                <c:ptCount val="11"/>
                <c:pt idx="0">
                  <c:v>2660294.7783930069</c:v>
                </c:pt>
                <c:pt idx="1">
                  <c:v>2760729.5844710125</c:v>
                </c:pt>
                <c:pt idx="2">
                  <c:v>2799955.5972157642</c:v>
                </c:pt>
                <c:pt idx="3">
                  <c:v>2844058.1882566484</c:v>
                </c:pt>
                <c:pt idx="4">
                  <c:v>2927386.7920422833</c:v>
                </c:pt>
                <c:pt idx="5">
                  <c:v>3010715.3958279188</c:v>
                </c:pt>
                <c:pt idx="6">
                  <c:v>3094043.9996135538</c:v>
                </c:pt>
                <c:pt idx="7">
                  <c:v>3204420.7812115853</c:v>
                </c:pt>
                <c:pt idx="8">
                  <c:v>3475829.0270423354</c:v>
                </c:pt>
                <c:pt idx="9">
                  <c:v>5282559.2268582452</c:v>
                </c:pt>
                <c:pt idx="10">
                  <c:v>5618376.3788050208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304798</xdr:colOff>
      <xdr:row>24</xdr:row>
      <xdr:rowOff>171450</xdr:rowOff>
    </xdr:from>
    <xdr:to>
      <xdr:col>17</xdr:col>
      <xdr:colOff>438149</xdr:colOff>
      <xdr:row>46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tabSelected="1" zoomScaleNormal="100" workbookViewId="0">
      <selection activeCell="T26" sqref="T26:AD26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5.42578125" bestFit="1" customWidth="1"/>
    <col min="21" max="30" width="14" bestFit="1" customWidth="1"/>
    <col min="31" max="31" width="15" bestFit="1" customWidth="1"/>
  </cols>
  <sheetData>
    <row r="1" spans="1:30" x14ac:dyDescent="0.25">
      <c r="A1">
        <f>COUNT(B4:B11)</f>
        <v>8</v>
      </c>
      <c r="B1">
        <f>COUNT(R7:R23)</f>
        <v>17</v>
      </c>
    </row>
    <row r="2" spans="1:30" x14ac:dyDescent="0.25">
      <c r="S2" s="4" t="s">
        <v>18</v>
      </c>
      <c r="T2" s="8">
        <f>AVERAGE(T7:T23)</f>
        <v>170</v>
      </c>
      <c r="U2" s="8">
        <f t="shared" ref="U2:AD2" si="0">AVERAGE(U7:U23)</f>
        <v>176</v>
      </c>
      <c r="V2" s="8">
        <f t="shared" si="0"/>
        <v>179</v>
      </c>
      <c r="W2" s="8">
        <f t="shared" si="0"/>
        <v>182</v>
      </c>
      <c r="X2" s="8">
        <f t="shared" si="0"/>
        <v>188</v>
      </c>
      <c r="Y2" s="8">
        <f t="shared" si="0"/>
        <v>194</v>
      </c>
      <c r="Z2" s="8">
        <f t="shared" si="0"/>
        <v>194</v>
      </c>
      <c r="AA2" s="8">
        <f t="shared" si="0"/>
        <v>197</v>
      </c>
      <c r="AB2" s="8">
        <f t="shared" si="0"/>
        <v>209</v>
      </c>
      <c r="AC2" s="8">
        <f t="shared" si="0"/>
        <v>257</v>
      </c>
      <c r="AD2" s="8">
        <f t="shared" si="0"/>
        <v>329</v>
      </c>
    </row>
    <row r="3" spans="1:30" x14ac:dyDescent="0.25">
      <c r="B3" s="1" t="s">
        <v>15</v>
      </c>
      <c r="C3" s="1" t="s">
        <v>16</v>
      </c>
      <c r="S3" s="4" t="s">
        <v>19</v>
      </c>
      <c r="T3" s="3">
        <f>_xlfn.STDEV.S(T7:T23)</f>
        <v>43.950255971950831</v>
      </c>
      <c r="U3" s="3">
        <f t="shared" ref="U3:AD3" si="1">_xlfn.STDEV.S(U7:U23)</f>
        <v>44.598206241955516</v>
      </c>
      <c r="V3" s="3">
        <f t="shared" si="1"/>
        <v>44.598206241955516</v>
      </c>
      <c r="W3" s="3">
        <f t="shared" si="1"/>
        <v>47.90615826801394</v>
      </c>
      <c r="X3" s="3">
        <f t="shared" si="1"/>
        <v>50.244402673332679</v>
      </c>
      <c r="Y3" s="3">
        <f t="shared" si="1"/>
        <v>51.744564931981017</v>
      </c>
      <c r="Z3" s="3">
        <f t="shared" si="1"/>
        <v>51.744564931981017</v>
      </c>
      <c r="AA3" s="3">
        <f t="shared" si="1"/>
        <v>56.683330883073552</v>
      </c>
      <c r="AB3" s="3">
        <f t="shared" si="1"/>
        <v>56.683330883073552</v>
      </c>
      <c r="AC3" s="3">
        <f t="shared" si="1"/>
        <v>96.210706264947461</v>
      </c>
      <c r="AD3" s="3">
        <f t="shared" si="1"/>
        <v>106.85328726810421</v>
      </c>
    </row>
    <row r="4" spans="1:30" x14ac:dyDescent="0.25">
      <c r="B4" s="2">
        <v>152</v>
      </c>
      <c r="C4" s="9">
        <v>49.54</v>
      </c>
    </row>
    <row r="5" spans="1:30" x14ac:dyDescent="0.25">
      <c r="B5" s="2">
        <v>203</v>
      </c>
      <c r="C5" s="9">
        <v>63.32</v>
      </c>
      <c r="T5" s="10" t="s">
        <v>17</v>
      </c>
      <c r="U5" s="11"/>
      <c r="V5" s="11"/>
      <c r="W5" s="11"/>
      <c r="X5" s="11"/>
      <c r="Y5" s="11"/>
      <c r="Z5" s="11"/>
      <c r="AA5" s="11"/>
      <c r="AB5" s="11"/>
      <c r="AC5" s="11"/>
      <c r="AD5" s="12"/>
    </row>
    <row r="6" spans="1:30" x14ac:dyDescent="0.25">
      <c r="B6" s="2">
        <v>254</v>
      </c>
      <c r="C6" s="9">
        <v>94.82</v>
      </c>
      <c r="R6" s="4" t="s">
        <v>0</v>
      </c>
      <c r="S6" s="4" t="s">
        <v>1</v>
      </c>
      <c r="T6" s="4" t="s">
        <v>2</v>
      </c>
      <c r="U6" s="4" t="s">
        <v>3</v>
      </c>
      <c r="V6" s="4" t="s">
        <v>4</v>
      </c>
      <c r="W6" s="4" t="s">
        <v>5</v>
      </c>
      <c r="X6" s="4" t="s">
        <v>6</v>
      </c>
      <c r="Y6" s="4" t="s">
        <v>7</v>
      </c>
      <c r="Z6" s="4" t="s">
        <v>8</v>
      </c>
      <c r="AA6" s="4" t="s">
        <v>9</v>
      </c>
      <c r="AB6" s="4" t="s">
        <v>10</v>
      </c>
      <c r="AC6" s="4" t="s">
        <v>11</v>
      </c>
      <c r="AD6" s="4" t="s">
        <v>12</v>
      </c>
    </row>
    <row r="7" spans="1:30" x14ac:dyDescent="0.25">
      <c r="B7" s="2">
        <v>305</v>
      </c>
      <c r="C7" s="9">
        <v>132.87</v>
      </c>
      <c r="R7" s="2">
        <v>1</v>
      </c>
      <c r="S7" s="7">
        <v>4828</v>
      </c>
      <c r="T7" s="3">
        <v>152</v>
      </c>
      <c r="U7" s="3">
        <v>254</v>
      </c>
      <c r="V7" s="3">
        <v>152</v>
      </c>
      <c r="W7" s="3">
        <v>254</v>
      </c>
      <c r="X7" s="3">
        <v>254</v>
      </c>
      <c r="Y7" s="3">
        <v>152</v>
      </c>
      <c r="Z7" s="3">
        <v>152</v>
      </c>
      <c r="AA7" s="3">
        <v>254</v>
      </c>
      <c r="AB7" s="3">
        <v>152</v>
      </c>
      <c r="AC7" s="3">
        <v>509</v>
      </c>
      <c r="AD7" s="3">
        <v>305</v>
      </c>
    </row>
    <row r="8" spans="1:30" x14ac:dyDescent="0.25">
      <c r="B8" s="2">
        <v>356</v>
      </c>
      <c r="C8" s="9">
        <v>170.93</v>
      </c>
      <c r="R8" s="2">
        <v>2</v>
      </c>
      <c r="S8" s="7">
        <v>1609</v>
      </c>
      <c r="T8" s="3">
        <v>152</v>
      </c>
      <c r="U8" s="3">
        <v>152</v>
      </c>
      <c r="V8" s="3">
        <v>254</v>
      </c>
      <c r="W8" s="3">
        <v>152</v>
      </c>
      <c r="X8" s="3">
        <v>152</v>
      </c>
      <c r="Y8" s="3">
        <v>152</v>
      </c>
      <c r="Z8" s="3">
        <v>254</v>
      </c>
      <c r="AA8" s="3">
        <v>152</v>
      </c>
      <c r="AB8" s="3">
        <v>152</v>
      </c>
      <c r="AC8" s="3">
        <v>254</v>
      </c>
      <c r="AD8" s="3">
        <v>254</v>
      </c>
    </row>
    <row r="9" spans="1:30" x14ac:dyDescent="0.25">
      <c r="B9" s="2">
        <v>407</v>
      </c>
      <c r="C9" s="9">
        <v>194.88</v>
      </c>
      <c r="R9" s="2">
        <v>3</v>
      </c>
      <c r="S9" s="7">
        <v>1609</v>
      </c>
      <c r="T9" s="3">
        <v>203</v>
      </c>
      <c r="U9" s="3">
        <v>152</v>
      </c>
      <c r="V9" s="3">
        <v>152</v>
      </c>
      <c r="W9" s="3">
        <v>152</v>
      </c>
      <c r="X9" s="3">
        <v>152</v>
      </c>
      <c r="Y9" s="3">
        <v>254</v>
      </c>
      <c r="Z9" s="3">
        <v>254</v>
      </c>
      <c r="AA9" s="3">
        <v>152</v>
      </c>
      <c r="AB9" s="3">
        <v>254</v>
      </c>
      <c r="AC9" s="3">
        <v>152</v>
      </c>
      <c r="AD9" s="3">
        <v>458</v>
      </c>
    </row>
    <row r="10" spans="1:30" x14ac:dyDescent="0.25">
      <c r="B10" s="2">
        <v>458</v>
      </c>
      <c r="C10" s="9">
        <v>232.94</v>
      </c>
      <c r="R10" s="2">
        <v>4</v>
      </c>
      <c r="S10" s="7">
        <v>6437</v>
      </c>
      <c r="T10" s="3">
        <v>152</v>
      </c>
      <c r="U10" s="3">
        <v>152</v>
      </c>
      <c r="V10" s="3">
        <v>254</v>
      </c>
      <c r="W10" s="3">
        <v>254</v>
      </c>
      <c r="X10" s="3">
        <v>254</v>
      </c>
      <c r="Y10" s="3">
        <v>152</v>
      </c>
      <c r="Z10" s="3">
        <v>254</v>
      </c>
      <c r="AA10" s="3">
        <v>152</v>
      </c>
      <c r="AB10" s="3">
        <v>254</v>
      </c>
      <c r="AC10" s="3">
        <v>254</v>
      </c>
      <c r="AD10" s="3">
        <v>152</v>
      </c>
    </row>
    <row r="11" spans="1:30" x14ac:dyDescent="0.25">
      <c r="B11" s="2">
        <v>509</v>
      </c>
      <c r="C11" s="9">
        <v>264.10000000000002</v>
      </c>
      <c r="R11" s="2">
        <v>5</v>
      </c>
      <c r="S11" s="7">
        <v>1609</v>
      </c>
      <c r="T11" s="3">
        <v>152</v>
      </c>
      <c r="U11" s="3">
        <v>254</v>
      </c>
      <c r="V11" s="3">
        <v>152</v>
      </c>
      <c r="W11" s="3">
        <v>152</v>
      </c>
      <c r="X11" s="3">
        <v>152</v>
      </c>
      <c r="Y11" s="3">
        <v>254</v>
      </c>
      <c r="Z11" s="3">
        <v>254</v>
      </c>
      <c r="AA11" s="3">
        <v>152</v>
      </c>
      <c r="AB11" s="3">
        <v>152</v>
      </c>
      <c r="AC11" s="3">
        <v>152</v>
      </c>
      <c r="AD11" s="3">
        <v>356</v>
      </c>
    </row>
    <row r="12" spans="1:30" x14ac:dyDescent="0.25">
      <c r="B12" s="6"/>
      <c r="C12" s="6"/>
      <c r="R12" s="2">
        <v>6</v>
      </c>
      <c r="S12" s="7">
        <v>1609</v>
      </c>
      <c r="T12" s="3">
        <v>254</v>
      </c>
      <c r="U12" s="3">
        <v>152</v>
      </c>
      <c r="V12" s="3">
        <v>203</v>
      </c>
      <c r="W12" s="3">
        <v>152</v>
      </c>
      <c r="X12" s="3">
        <v>254</v>
      </c>
      <c r="Y12" s="3">
        <v>254</v>
      </c>
      <c r="Z12" s="3">
        <v>152</v>
      </c>
      <c r="AA12" s="3">
        <v>152</v>
      </c>
      <c r="AB12" s="3">
        <v>152</v>
      </c>
      <c r="AC12" s="3">
        <v>254</v>
      </c>
      <c r="AD12" s="3">
        <v>407</v>
      </c>
    </row>
    <row r="13" spans="1:30" x14ac:dyDescent="0.25">
      <c r="B13" s="6"/>
      <c r="C13" s="6"/>
      <c r="R13" s="2">
        <v>7</v>
      </c>
      <c r="S13" s="7">
        <v>1609</v>
      </c>
      <c r="T13" s="3">
        <v>152</v>
      </c>
      <c r="U13" s="3">
        <v>254</v>
      </c>
      <c r="V13" s="3">
        <v>254</v>
      </c>
      <c r="W13" s="3">
        <v>152</v>
      </c>
      <c r="X13" s="3">
        <v>152</v>
      </c>
      <c r="Y13" s="3">
        <v>254</v>
      </c>
      <c r="Z13" s="3">
        <v>152</v>
      </c>
      <c r="AA13" s="3">
        <v>254</v>
      </c>
      <c r="AB13" s="3">
        <v>254</v>
      </c>
      <c r="AC13" s="3">
        <v>254</v>
      </c>
      <c r="AD13" s="3">
        <v>254</v>
      </c>
    </row>
    <row r="14" spans="1:30" x14ac:dyDescent="0.25">
      <c r="B14" s="6"/>
      <c r="C14" s="6"/>
      <c r="R14" s="2">
        <v>8</v>
      </c>
      <c r="S14" s="7">
        <v>1609</v>
      </c>
      <c r="T14" s="3">
        <v>152</v>
      </c>
      <c r="U14" s="3">
        <v>152</v>
      </c>
      <c r="V14" s="3">
        <v>152</v>
      </c>
      <c r="W14" s="3">
        <v>152</v>
      </c>
      <c r="X14" s="3">
        <v>254</v>
      </c>
      <c r="Y14" s="3">
        <v>152</v>
      </c>
      <c r="Z14" s="3">
        <v>152</v>
      </c>
      <c r="AA14" s="3">
        <v>254</v>
      </c>
      <c r="AB14" s="3">
        <v>152</v>
      </c>
      <c r="AC14" s="3">
        <v>152</v>
      </c>
      <c r="AD14" s="3">
        <v>509</v>
      </c>
    </row>
    <row r="15" spans="1:30" x14ac:dyDescent="0.25">
      <c r="B15" s="6"/>
      <c r="C15" s="6"/>
      <c r="R15" s="2">
        <v>9</v>
      </c>
      <c r="S15" s="7">
        <v>1609</v>
      </c>
      <c r="T15" s="3">
        <v>152</v>
      </c>
      <c r="U15" s="3">
        <v>152</v>
      </c>
      <c r="V15" s="3">
        <v>152</v>
      </c>
      <c r="W15" s="3">
        <v>152</v>
      </c>
      <c r="X15" s="3">
        <v>152</v>
      </c>
      <c r="Y15" s="3">
        <v>152</v>
      </c>
      <c r="Z15" s="3">
        <v>254</v>
      </c>
      <c r="AA15" s="3">
        <v>152</v>
      </c>
      <c r="AB15" s="3">
        <v>152</v>
      </c>
      <c r="AC15" s="3">
        <v>305</v>
      </c>
      <c r="AD15" s="3">
        <v>305</v>
      </c>
    </row>
    <row r="16" spans="1:30" x14ac:dyDescent="0.25">
      <c r="B16" s="6"/>
      <c r="C16" s="6"/>
      <c r="R16" s="2">
        <v>10</v>
      </c>
      <c r="S16" s="7">
        <v>1609</v>
      </c>
      <c r="T16" s="3">
        <v>152</v>
      </c>
      <c r="U16" s="3">
        <v>152</v>
      </c>
      <c r="V16" s="3">
        <v>152</v>
      </c>
      <c r="W16" s="3">
        <v>152</v>
      </c>
      <c r="X16" s="3">
        <v>152</v>
      </c>
      <c r="Y16" s="3">
        <v>152</v>
      </c>
      <c r="Z16" s="3">
        <v>152</v>
      </c>
      <c r="AA16" s="3">
        <v>254</v>
      </c>
      <c r="AB16" s="3">
        <v>152</v>
      </c>
      <c r="AC16" s="3">
        <v>152</v>
      </c>
      <c r="AD16" s="3">
        <v>509</v>
      </c>
    </row>
    <row r="17" spans="2:30" x14ac:dyDescent="0.25">
      <c r="B17" s="6"/>
      <c r="C17" s="6"/>
      <c r="R17" s="2">
        <v>11</v>
      </c>
      <c r="S17" s="7">
        <v>1609</v>
      </c>
      <c r="T17" s="3">
        <v>152</v>
      </c>
      <c r="U17" s="3">
        <v>152</v>
      </c>
      <c r="V17" s="3">
        <v>152</v>
      </c>
      <c r="W17" s="3">
        <v>254</v>
      </c>
      <c r="X17" s="3">
        <v>152</v>
      </c>
      <c r="Y17" s="3">
        <v>152</v>
      </c>
      <c r="Z17" s="3">
        <v>152</v>
      </c>
      <c r="AA17" s="3">
        <v>152</v>
      </c>
      <c r="AB17" s="3">
        <v>254</v>
      </c>
      <c r="AC17" s="3">
        <v>254</v>
      </c>
      <c r="AD17" s="3">
        <v>407</v>
      </c>
    </row>
    <row r="18" spans="2:30" x14ac:dyDescent="0.25">
      <c r="R18" s="2">
        <v>12</v>
      </c>
      <c r="S18" s="7">
        <v>1609</v>
      </c>
      <c r="T18" s="3">
        <v>152</v>
      </c>
      <c r="U18" s="3">
        <v>152</v>
      </c>
      <c r="V18" s="3">
        <v>152</v>
      </c>
      <c r="W18" s="3">
        <v>152</v>
      </c>
      <c r="X18" s="3">
        <v>254</v>
      </c>
      <c r="Y18" s="3">
        <v>254</v>
      </c>
      <c r="Z18" s="3">
        <v>254</v>
      </c>
      <c r="AA18" s="3">
        <v>254</v>
      </c>
      <c r="AB18" s="3">
        <v>254</v>
      </c>
      <c r="AC18" s="3">
        <v>203</v>
      </c>
      <c r="AD18" s="3">
        <v>305</v>
      </c>
    </row>
    <row r="19" spans="2:30" x14ac:dyDescent="0.25">
      <c r="R19" s="2">
        <v>13</v>
      </c>
      <c r="S19" s="7">
        <v>1609</v>
      </c>
      <c r="T19" s="3">
        <v>152</v>
      </c>
      <c r="U19" s="3">
        <v>152</v>
      </c>
      <c r="V19" s="3">
        <v>152</v>
      </c>
      <c r="W19" s="3">
        <v>254</v>
      </c>
      <c r="X19" s="3">
        <v>152</v>
      </c>
      <c r="Y19" s="3">
        <v>152</v>
      </c>
      <c r="Z19" s="3">
        <v>152</v>
      </c>
      <c r="AA19" s="3">
        <v>152</v>
      </c>
      <c r="AB19" s="3">
        <v>305</v>
      </c>
      <c r="AC19" s="3">
        <v>407</v>
      </c>
      <c r="AD19" s="3">
        <v>203</v>
      </c>
    </row>
    <row r="20" spans="2:30" x14ac:dyDescent="0.25">
      <c r="R20" s="2">
        <v>14</v>
      </c>
      <c r="S20" s="7">
        <v>1609</v>
      </c>
      <c r="T20" s="3">
        <v>152</v>
      </c>
      <c r="U20" s="3">
        <v>152</v>
      </c>
      <c r="V20" s="3">
        <v>152</v>
      </c>
      <c r="W20" s="3">
        <v>152</v>
      </c>
      <c r="X20" s="3">
        <v>152</v>
      </c>
      <c r="Y20" s="3">
        <v>152</v>
      </c>
      <c r="Z20" s="3">
        <v>152</v>
      </c>
      <c r="AA20" s="3">
        <v>152</v>
      </c>
      <c r="AB20" s="3">
        <v>254</v>
      </c>
      <c r="AC20" s="3">
        <v>203</v>
      </c>
      <c r="AD20" s="3">
        <v>203</v>
      </c>
    </row>
    <row r="21" spans="2:30" x14ac:dyDescent="0.25">
      <c r="R21" s="2">
        <v>101</v>
      </c>
      <c r="S21" s="7">
        <v>4828</v>
      </c>
      <c r="T21" s="3">
        <v>152</v>
      </c>
      <c r="U21" s="3">
        <v>152</v>
      </c>
      <c r="V21" s="3">
        <v>254</v>
      </c>
      <c r="W21" s="3">
        <v>152</v>
      </c>
      <c r="X21" s="3">
        <v>152</v>
      </c>
      <c r="Y21" s="3">
        <v>254</v>
      </c>
      <c r="Z21" s="3">
        <v>152</v>
      </c>
      <c r="AA21" s="3">
        <v>152</v>
      </c>
      <c r="AB21" s="3">
        <v>254</v>
      </c>
      <c r="AC21" s="3">
        <v>254</v>
      </c>
      <c r="AD21" s="3">
        <v>254</v>
      </c>
    </row>
    <row r="22" spans="2:30" x14ac:dyDescent="0.25">
      <c r="R22" s="2">
        <v>104</v>
      </c>
      <c r="S22" s="7">
        <v>6437</v>
      </c>
      <c r="T22" s="3">
        <v>305</v>
      </c>
      <c r="U22" s="3">
        <v>254</v>
      </c>
      <c r="V22" s="3">
        <v>152</v>
      </c>
      <c r="W22" s="3">
        <v>152</v>
      </c>
      <c r="X22" s="3">
        <v>152</v>
      </c>
      <c r="Y22" s="3">
        <v>254</v>
      </c>
      <c r="Z22" s="3">
        <v>254</v>
      </c>
      <c r="AA22" s="3">
        <v>305</v>
      </c>
      <c r="AB22" s="3">
        <v>254</v>
      </c>
      <c r="AC22" s="3">
        <v>356</v>
      </c>
      <c r="AD22" s="3">
        <v>305</v>
      </c>
    </row>
    <row r="23" spans="2:30" x14ac:dyDescent="0.25">
      <c r="R23" s="2">
        <v>105</v>
      </c>
      <c r="S23" s="7">
        <v>1609</v>
      </c>
      <c r="T23" s="3">
        <v>152</v>
      </c>
      <c r="U23" s="3">
        <v>152</v>
      </c>
      <c r="V23" s="3">
        <v>152</v>
      </c>
      <c r="W23" s="3">
        <v>254</v>
      </c>
      <c r="X23" s="3">
        <v>254</v>
      </c>
      <c r="Y23" s="3">
        <v>152</v>
      </c>
      <c r="Z23" s="3">
        <v>152</v>
      </c>
      <c r="AA23" s="3">
        <v>254</v>
      </c>
      <c r="AB23" s="3">
        <v>152</v>
      </c>
      <c r="AC23" s="3">
        <v>254</v>
      </c>
      <c r="AD23" s="3">
        <v>407</v>
      </c>
    </row>
    <row r="24" spans="2:30" x14ac:dyDescent="0.25">
      <c r="R24" s="10" t="s">
        <v>13</v>
      </c>
      <c r="S24" s="12"/>
      <c r="T24" s="5">
        <f>0.0298*SUM(T27:T43)</f>
        <v>2660294.7783930069</v>
      </c>
      <c r="U24" s="5">
        <f>0.0298*SUM(U27:U43)</f>
        <v>2760729.5844710125</v>
      </c>
      <c r="V24" s="5">
        <f>0.0298*SUM(V27:V43)</f>
        <v>2799955.5972157642</v>
      </c>
      <c r="W24" s="5">
        <f>0.0298*SUM(W27:W43)</f>
        <v>2844058.1882566484</v>
      </c>
      <c r="X24" s="5">
        <f>0.0298*SUM(X27:X43)</f>
        <v>2927386.7920422833</v>
      </c>
      <c r="Y24" s="5">
        <f>0.0298*SUM(Y27:Y43)</f>
        <v>3010715.3958279188</v>
      </c>
      <c r="Z24" s="5">
        <f>0.0298*SUM(Z27:Z43)</f>
        <v>3094043.9996135538</v>
      </c>
      <c r="AA24" s="5">
        <f>0.0298*SUM(AA27:AA43)</f>
        <v>3204420.7812115853</v>
      </c>
      <c r="AB24" s="5">
        <f>0.0298*SUM(AB27:AB43)</f>
        <v>3475829.0270423354</v>
      </c>
      <c r="AC24" s="5">
        <f>0.0298*SUM(AC27:AC43)</f>
        <v>5282559.2268582452</v>
      </c>
      <c r="AD24" s="5">
        <f>0.0298*SUM(AD27:AD43)</f>
        <v>5618376.3788050208</v>
      </c>
    </row>
    <row r="26" spans="2:30" x14ac:dyDescent="0.25">
      <c r="T26" s="10" t="s">
        <v>14</v>
      </c>
      <c r="U26" s="11"/>
      <c r="V26" s="11"/>
      <c r="W26" s="11"/>
      <c r="X26" s="11"/>
      <c r="Y26" s="11"/>
      <c r="Z26" s="11"/>
      <c r="AA26" s="11"/>
      <c r="AB26" s="11"/>
      <c r="AC26" s="11"/>
      <c r="AD26" s="12"/>
    </row>
    <row r="27" spans="2:30" x14ac:dyDescent="0.25">
      <c r="T27" s="3">
        <f>$S7*T7^1.4626</f>
        <v>7497762.7350115357</v>
      </c>
      <c r="U27" s="3">
        <f>$S7*U7^1.4626</f>
        <v>15888286.239064822</v>
      </c>
      <c r="V27" s="3">
        <f>$S7*V7^1.4626</f>
        <v>7497762.7350115357</v>
      </c>
      <c r="W27" s="3">
        <f>$S7*W7^1.4626</f>
        <v>15888286.239064822</v>
      </c>
      <c r="X27" s="3">
        <f>$S7*X7^1.4626</f>
        <v>15888286.239064822</v>
      </c>
      <c r="Y27" s="3">
        <f>$S7*Y7^1.4626</f>
        <v>7497762.7350115357</v>
      </c>
      <c r="Z27" s="3">
        <f>$S7*Z7^1.4626</f>
        <v>7497762.7350115357</v>
      </c>
      <c r="AA27" s="3">
        <f>$S7*AA7^1.4626</f>
        <v>15888286.239064822</v>
      </c>
      <c r="AB27" s="3">
        <f>$S7*AB7^1.4626</f>
        <v>7497762.7350115357</v>
      </c>
      <c r="AC27" s="3">
        <f>$S7*AC7^1.4626</f>
        <v>43914980.057801679</v>
      </c>
      <c r="AD27" s="3">
        <f>$S7*AD7^1.4626</f>
        <v>20763674.231055025</v>
      </c>
    </row>
    <row r="28" spans="2:30" x14ac:dyDescent="0.25">
      <c r="T28" s="3">
        <f>$S8*T8^1.4626</f>
        <v>2498736.5867095198</v>
      </c>
      <c r="U28" s="3">
        <f>$S8*U8^1.4626</f>
        <v>2498736.5867095198</v>
      </c>
      <c r="V28" s="3">
        <f>$S8*V8^1.4626</f>
        <v>5294998.4587107077</v>
      </c>
      <c r="W28" s="3">
        <f>$S8*W8^1.4626</f>
        <v>2498736.5867095198</v>
      </c>
      <c r="X28" s="3">
        <f>$S8*X8^1.4626</f>
        <v>2498736.5867095198</v>
      </c>
      <c r="Y28" s="3">
        <f>$S8*Y8^1.4626</f>
        <v>2498736.5867095198</v>
      </c>
      <c r="Z28" s="3">
        <f>$S8*Z8^1.4626</f>
        <v>5294998.4587107077</v>
      </c>
      <c r="AA28" s="3">
        <f>$S8*AA8^1.4626</f>
        <v>2498736.5867095198</v>
      </c>
      <c r="AB28" s="3">
        <f>$S8*AB8^1.4626</f>
        <v>2498736.5867095198</v>
      </c>
      <c r="AC28" s="3">
        <f>$S8*AC8^1.4626</f>
        <v>5294998.4587107077</v>
      </c>
      <c r="AD28" s="3">
        <f>$S8*AD8^1.4626</f>
        <v>5294998.4587107077</v>
      </c>
    </row>
    <row r="29" spans="2:30" x14ac:dyDescent="0.25">
      <c r="T29" s="3">
        <f>$S9*T9^1.4626</f>
        <v>3815045.7392179449</v>
      </c>
      <c r="U29" s="3">
        <f>$S9*U9^1.4626</f>
        <v>2498736.5867095198</v>
      </c>
      <c r="V29" s="3">
        <f>$S9*V9^1.4626</f>
        <v>2498736.5867095198</v>
      </c>
      <c r="W29" s="3">
        <f>$S9*W9^1.4626</f>
        <v>2498736.5867095198</v>
      </c>
      <c r="X29" s="3">
        <f>$S9*X9^1.4626</f>
        <v>2498736.5867095198</v>
      </c>
      <c r="Y29" s="3">
        <f>$S9*Y9^1.4626</f>
        <v>5294998.4587107077</v>
      </c>
      <c r="Z29" s="3">
        <f>$S9*Z9^1.4626</f>
        <v>5294998.4587107077</v>
      </c>
      <c r="AA29" s="3">
        <f>$S9*AA9^1.4626</f>
        <v>2498736.5867095198</v>
      </c>
      <c r="AB29" s="3">
        <f>$S9*AB9^1.4626</f>
        <v>5294998.4587107077</v>
      </c>
      <c r="AC29" s="3">
        <f>$S9*AC9^1.4626</f>
        <v>2498736.5867095198</v>
      </c>
      <c r="AD29" s="3">
        <f>$S9*AD9^1.4626</f>
        <v>12541165.302400196</v>
      </c>
    </row>
    <row r="30" spans="2:30" x14ac:dyDescent="0.25">
      <c r="T30" s="3">
        <f>$S10*T10^1.4626</f>
        <v>9996499.3217210565</v>
      </c>
      <c r="U30" s="3">
        <f>$S10*U10^1.4626</f>
        <v>9996499.3217210565</v>
      </c>
      <c r="V30" s="3">
        <f>$S10*V10^1.4626</f>
        <v>21183284.697775528</v>
      </c>
      <c r="W30" s="3">
        <f>$S10*W10^1.4626</f>
        <v>21183284.697775528</v>
      </c>
      <c r="X30" s="3">
        <f>$S10*X10^1.4626</f>
        <v>21183284.697775528</v>
      </c>
      <c r="Y30" s="3">
        <f>$S10*Y10^1.4626</f>
        <v>9996499.3217210565</v>
      </c>
      <c r="Z30" s="3">
        <f>$S10*Z10^1.4626</f>
        <v>21183284.697775528</v>
      </c>
      <c r="AA30" s="3">
        <f>$S10*AA10^1.4626</f>
        <v>9996499.3217210565</v>
      </c>
      <c r="AB30" s="3">
        <f>$S10*AB10^1.4626</f>
        <v>21183284.697775528</v>
      </c>
      <c r="AC30" s="3">
        <f>$S10*AC10^1.4626</f>
        <v>21183284.697775528</v>
      </c>
      <c r="AD30" s="3">
        <f>$S10*AD10^1.4626</f>
        <v>9996499.3217210565</v>
      </c>
    </row>
    <row r="31" spans="2:30" x14ac:dyDescent="0.25">
      <c r="T31" s="3">
        <f>$S11*T11^1.4626</f>
        <v>2498736.5867095198</v>
      </c>
      <c r="U31" s="3">
        <f>$S11*U11^1.4626</f>
        <v>5294998.4587107077</v>
      </c>
      <c r="V31" s="3">
        <f>$S11*V11^1.4626</f>
        <v>2498736.5867095198</v>
      </c>
      <c r="W31" s="3">
        <f>$S11*W11^1.4626</f>
        <v>2498736.5867095198</v>
      </c>
      <c r="X31" s="3">
        <f>$S11*X11^1.4626</f>
        <v>2498736.5867095198</v>
      </c>
      <c r="Y31" s="3">
        <f>$S11*Y11^1.4626</f>
        <v>5294998.4587107077</v>
      </c>
      <c r="Z31" s="3">
        <f>$S11*Z11^1.4626</f>
        <v>5294998.4587107077</v>
      </c>
      <c r="AA31" s="3">
        <f>$S11*AA11^1.4626</f>
        <v>2498736.5867095198</v>
      </c>
      <c r="AB31" s="3">
        <f>$S11*AB11^1.4626</f>
        <v>2498736.5867095198</v>
      </c>
      <c r="AC31" s="3">
        <f>$S11*AC11^1.4626</f>
        <v>2498736.5867095198</v>
      </c>
      <c r="AD31" s="3">
        <f>$S11*AD11^1.4626</f>
        <v>8675745.6495028771</v>
      </c>
    </row>
    <row r="32" spans="2:30" x14ac:dyDescent="0.25">
      <c r="T32" s="3">
        <f>$S12*T12^1.4626</f>
        <v>5294998.4587107077</v>
      </c>
      <c r="U32" s="3">
        <f>$S12*U12^1.4626</f>
        <v>2498736.5867095198</v>
      </c>
      <c r="V32" s="3">
        <f>$S12*V12^1.4626</f>
        <v>3815045.7392179449</v>
      </c>
      <c r="W32" s="3">
        <f>$S12*W12^1.4626</f>
        <v>2498736.5867095198</v>
      </c>
      <c r="X32" s="3">
        <f>$S12*X12^1.4626</f>
        <v>5294998.4587107077</v>
      </c>
      <c r="Y32" s="3">
        <f>$S12*Y12^1.4626</f>
        <v>5294998.4587107077</v>
      </c>
      <c r="Z32" s="3">
        <f>$S12*Z12^1.4626</f>
        <v>2498736.5867095198</v>
      </c>
      <c r="AA32" s="3">
        <f>$S12*AA12^1.4626</f>
        <v>2498736.5867095198</v>
      </c>
      <c r="AB32" s="3">
        <f>$S12*AB12^1.4626</f>
        <v>2498736.5867095198</v>
      </c>
      <c r="AC32" s="3">
        <f>$S12*AC12^1.4626</f>
        <v>5294998.4587107077</v>
      </c>
      <c r="AD32" s="3">
        <f>$S12*AD12^1.4626</f>
        <v>10552341.242862053</v>
      </c>
    </row>
    <row r="33" spans="20:30" x14ac:dyDescent="0.25">
      <c r="T33" s="3">
        <f>$S13*T13^1.4626</f>
        <v>2498736.5867095198</v>
      </c>
      <c r="U33" s="3">
        <f>$S13*U13^1.4626</f>
        <v>5294998.4587107077</v>
      </c>
      <c r="V33" s="3">
        <f>$S13*V13^1.4626</f>
        <v>5294998.4587107077</v>
      </c>
      <c r="W33" s="3">
        <f>$S13*W13^1.4626</f>
        <v>2498736.5867095198</v>
      </c>
      <c r="X33" s="3">
        <f>$S13*X13^1.4626</f>
        <v>2498736.5867095198</v>
      </c>
      <c r="Y33" s="3">
        <f>$S13*Y13^1.4626</f>
        <v>5294998.4587107077</v>
      </c>
      <c r="Z33" s="3">
        <f>$S13*Z13^1.4626</f>
        <v>2498736.5867095198</v>
      </c>
      <c r="AA33" s="3">
        <f>$S13*AA13^1.4626</f>
        <v>5294998.4587107077</v>
      </c>
      <c r="AB33" s="3">
        <f>$S13*AB13^1.4626</f>
        <v>5294998.4587107077</v>
      </c>
      <c r="AC33" s="3">
        <f>$S13*AC13^1.4626</f>
        <v>5294998.4587107077</v>
      </c>
      <c r="AD33" s="3">
        <f>$S13*AD13^1.4626</f>
        <v>5294998.4587107077</v>
      </c>
    </row>
    <row r="34" spans="20:30" x14ac:dyDescent="0.25">
      <c r="T34" s="3">
        <f>$S14*T14^1.4626</f>
        <v>2498736.5867095198</v>
      </c>
      <c r="U34" s="3">
        <f>$S14*U14^1.4626</f>
        <v>2498736.5867095198</v>
      </c>
      <c r="V34" s="3">
        <f>$S14*V14^1.4626</f>
        <v>2498736.5867095198</v>
      </c>
      <c r="W34" s="3">
        <f>$S14*W14^1.4626</f>
        <v>2498736.5867095198</v>
      </c>
      <c r="X34" s="3">
        <f>$S14*X14^1.4626</f>
        <v>5294998.4587107077</v>
      </c>
      <c r="Y34" s="3">
        <f>$S14*Y14^1.4626</f>
        <v>2498736.5867095198</v>
      </c>
      <c r="Z34" s="3">
        <f>$S14*Z14^1.4626</f>
        <v>2498736.5867095198</v>
      </c>
      <c r="AA34" s="3">
        <f>$S14*AA14^1.4626</f>
        <v>5294998.4587107077</v>
      </c>
      <c r="AB34" s="3">
        <f>$S14*AB14^1.4626</f>
        <v>2498736.5867095198</v>
      </c>
      <c r="AC34" s="3">
        <f>$S14*AC14^1.4626</f>
        <v>2498736.5867095198</v>
      </c>
      <c r="AD34" s="3">
        <f>$S14*AD14^1.4626</f>
        <v>14635294.721003087</v>
      </c>
    </row>
    <row r="35" spans="20:30" x14ac:dyDescent="0.25">
      <c r="T35" s="3">
        <f>$S15*T15^1.4626</f>
        <v>2498736.5867095198</v>
      </c>
      <c r="U35" s="3">
        <f>$S15*U15^1.4626</f>
        <v>2498736.5867095198</v>
      </c>
      <c r="V35" s="3">
        <f>$S15*V15^1.4626</f>
        <v>2498736.5867095198</v>
      </c>
      <c r="W35" s="3">
        <f>$S15*W15^1.4626</f>
        <v>2498736.5867095198</v>
      </c>
      <c r="X35" s="3">
        <f>$S15*X15^1.4626</f>
        <v>2498736.5867095198</v>
      </c>
      <c r="Y35" s="3">
        <f>$S15*Y15^1.4626</f>
        <v>2498736.5867095198</v>
      </c>
      <c r="Z35" s="3">
        <f>$S15*Z15^1.4626</f>
        <v>5294998.4587107077</v>
      </c>
      <c r="AA35" s="3">
        <f>$S15*AA15^1.4626</f>
        <v>2498736.5867095198</v>
      </c>
      <c r="AB35" s="3">
        <f>$S15*AB15^1.4626</f>
        <v>2498736.5867095198</v>
      </c>
      <c r="AC35" s="3">
        <f>$S15*AC15^1.4626</f>
        <v>6919791.1842931928</v>
      </c>
      <c r="AD35" s="3">
        <f>$S15*AD15^1.4626</f>
        <v>6919791.1842931928</v>
      </c>
    </row>
    <row r="36" spans="20:30" x14ac:dyDescent="0.25">
      <c r="T36" s="3">
        <f>$S16*T16^1.4626</f>
        <v>2498736.5867095198</v>
      </c>
      <c r="U36" s="3">
        <f>$S16*U16^1.4626</f>
        <v>2498736.5867095198</v>
      </c>
      <c r="V36" s="3">
        <f>$S16*V16^1.4626</f>
        <v>2498736.5867095198</v>
      </c>
      <c r="W36" s="3">
        <f>$S16*W16^1.4626</f>
        <v>2498736.5867095198</v>
      </c>
      <c r="X36" s="3">
        <f>$S16*X16^1.4626</f>
        <v>2498736.5867095198</v>
      </c>
      <c r="Y36" s="3">
        <f>$S16*Y16^1.4626</f>
        <v>2498736.5867095198</v>
      </c>
      <c r="Z36" s="3">
        <f>$S16*Z16^1.4626</f>
        <v>2498736.5867095198</v>
      </c>
      <c r="AA36" s="3">
        <f>$S16*AA16^1.4626</f>
        <v>5294998.4587107077</v>
      </c>
      <c r="AB36" s="3">
        <f>$S16*AB16^1.4626</f>
        <v>2498736.5867095198</v>
      </c>
      <c r="AC36" s="3">
        <f>$S16*AC16^1.4626</f>
        <v>2498736.5867095198</v>
      </c>
      <c r="AD36" s="3">
        <f>$S16*AD16^1.4626</f>
        <v>14635294.721003087</v>
      </c>
    </row>
    <row r="37" spans="20:30" x14ac:dyDescent="0.25">
      <c r="T37" s="3">
        <f>$S17*T17^1.4626</f>
        <v>2498736.5867095198</v>
      </c>
      <c r="U37" s="3">
        <f>$S17*U17^1.4626</f>
        <v>2498736.5867095198</v>
      </c>
      <c r="V37" s="3">
        <f>$S17*V17^1.4626</f>
        <v>2498736.5867095198</v>
      </c>
      <c r="W37" s="3">
        <f>$S17*W17^1.4626</f>
        <v>5294998.4587107077</v>
      </c>
      <c r="X37" s="3">
        <f>$S17*X17^1.4626</f>
        <v>2498736.5867095198</v>
      </c>
      <c r="Y37" s="3">
        <f>$S17*Y17^1.4626</f>
        <v>2498736.5867095198</v>
      </c>
      <c r="Z37" s="3">
        <f>$S17*Z17^1.4626</f>
        <v>2498736.5867095198</v>
      </c>
      <c r="AA37" s="3">
        <f>$S17*AA17^1.4626</f>
        <v>2498736.5867095198</v>
      </c>
      <c r="AB37" s="3">
        <f>$S17*AB17^1.4626</f>
        <v>5294998.4587107077</v>
      </c>
      <c r="AC37" s="3">
        <f>$S17*AC17^1.4626</f>
        <v>5294998.4587107077</v>
      </c>
      <c r="AD37" s="3">
        <f>$S17*AD17^1.4626</f>
        <v>10552341.242862053</v>
      </c>
    </row>
    <row r="38" spans="20:30" x14ac:dyDescent="0.25">
      <c r="T38" s="3">
        <f>$S18*T18^1.4626</f>
        <v>2498736.5867095198</v>
      </c>
      <c r="U38" s="3">
        <f>$S18*U18^1.4626</f>
        <v>2498736.5867095198</v>
      </c>
      <c r="V38" s="3">
        <f>$S18*V18^1.4626</f>
        <v>2498736.5867095198</v>
      </c>
      <c r="W38" s="3">
        <f>$S18*W18^1.4626</f>
        <v>2498736.5867095198</v>
      </c>
      <c r="X38" s="3">
        <f>$S18*X18^1.4626</f>
        <v>5294998.4587107077</v>
      </c>
      <c r="Y38" s="3">
        <f>$S18*Y18^1.4626</f>
        <v>5294998.4587107077</v>
      </c>
      <c r="Z38" s="3">
        <f>$S18*Z18^1.4626</f>
        <v>5294998.4587107077</v>
      </c>
      <c r="AA38" s="3">
        <f>$S18*AA18^1.4626</f>
        <v>5294998.4587107077</v>
      </c>
      <c r="AB38" s="3">
        <f>$S18*AB18^1.4626</f>
        <v>5294998.4587107077</v>
      </c>
      <c r="AC38" s="3">
        <f>$S18*AC18^1.4626</f>
        <v>3815045.7392179449</v>
      </c>
      <c r="AD38" s="3">
        <f>$S18*AD18^1.4626</f>
        <v>6919791.1842931928</v>
      </c>
    </row>
    <row r="39" spans="20:30" x14ac:dyDescent="0.25">
      <c r="T39" s="3">
        <f>$S19*T19^1.4626</f>
        <v>2498736.5867095198</v>
      </c>
      <c r="U39" s="3">
        <f>$S19*U19^1.4626</f>
        <v>2498736.5867095198</v>
      </c>
      <c r="V39" s="3">
        <f>$S19*V19^1.4626</f>
        <v>2498736.5867095198</v>
      </c>
      <c r="W39" s="3">
        <f>$S19*W19^1.4626</f>
        <v>5294998.4587107077</v>
      </c>
      <c r="X39" s="3">
        <f>$S19*X19^1.4626</f>
        <v>2498736.5867095198</v>
      </c>
      <c r="Y39" s="3">
        <f>$S19*Y19^1.4626</f>
        <v>2498736.5867095198</v>
      </c>
      <c r="Z39" s="3">
        <f>$S19*Z19^1.4626</f>
        <v>2498736.5867095198</v>
      </c>
      <c r="AA39" s="3">
        <f>$S19*AA19^1.4626</f>
        <v>2498736.5867095198</v>
      </c>
      <c r="AB39" s="3">
        <f>$S19*AB19^1.4626</f>
        <v>6919791.1842931928</v>
      </c>
      <c r="AC39" s="3">
        <f>$S19*AC19^1.4626</f>
        <v>10552341.242862053</v>
      </c>
      <c r="AD39" s="3">
        <f>$S19*AD19^1.4626</f>
        <v>3815045.7392179449</v>
      </c>
    </row>
    <row r="40" spans="20:30" x14ac:dyDescent="0.25">
      <c r="T40" s="3">
        <f>$S20*T20^1.4626</f>
        <v>2498736.5867095198</v>
      </c>
      <c r="U40" s="3">
        <f>$S20*U20^1.4626</f>
        <v>2498736.5867095198</v>
      </c>
      <c r="V40" s="3">
        <f>$S20*V20^1.4626</f>
        <v>2498736.5867095198</v>
      </c>
      <c r="W40" s="3">
        <f>$S20*W20^1.4626</f>
        <v>2498736.5867095198</v>
      </c>
      <c r="X40" s="3">
        <f>$S20*X20^1.4626</f>
        <v>2498736.5867095198</v>
      </c>
      <c r="Y40" s="3">
        <f>$S20*Y20^1.4626</f>
        <v>2498736.5867095198</v>
      </c>
      <c r="Z40" s="3">
        <f>$S20*Z20^1.4626</f>
        <v>2498736.5867095198</v>
      </c>
      <c r="AA40" s="3">
        <f>$S20*AA20^1.4626</f>
        <v>2498736.5867095198</v>
      </c>
      <c r="AB40" s="3">
        <f>$S20*AB20^1.4626</f>
        <v>5294998.4587107077</v>
      </c>
      <c r="AC40" s="3">
        <f>$S20*AC20^1.4626</f>
        <v>3815045.7392179449</v>
      </c>
      <c r="AD40" s="3">
        <f>$S20*AD20^1.4626</f>
        <v>3815045.7392179449</v>
      </c>
    </row>
    <row r="41" spans="20:30" x14ac:dyDescent="0.25">
      <c r="T41" s="3">
        <f>$S21*T21^1.4626</f>
        <v>7497762.7350115357</v>
      </c>
      <c r="U41" s="3">
        <f>$S21*U21^1.4626</f>
        <v>7497762.7350115357</v>
      </c>
      <c r="V41" s="3">
        <f>$S21*V21^1.4626</f>
        <v>15888286.239064822</v>
      </c>
      <c r="W41" s="3">
        <f>$S21*W21^1.4626</f>
        <v>7497762.7350115357</v>
      </c>
      <c r="X41" s="3">
        <f>$S21*X21^1.4626</f>
        <v>7497762.7350115357</v>
      </c>
      <c r="Y41" s="3">
        <f>$S21*Y21^1.4626</f>
        <v>15888286.239064822</v>
      </c>
      <c r="Z41" s="3">
        <f>$S21*Z21^1.4626</f>
        <v>7497762.7350115357</v>
      </c>
      <c r="AA41" s="3">
        <f>$S21*AA21^1.4626</f>
        <v>7497762.7350115357</v>
      </c>
      <c r="AB41" s="3">
        <f>$S21*AB21^1.4626</f>
        <v>15888286.239064822</v>
      </c>
      <c r="AC41" s="3">
        <f>$S21*AC21^1.4626</f>
        <v>15888286.239064822</v>
      </c>
      <c r="AD41" s="3">
        <f>$S21*AD21^1.4626</f>
        <v>15888286.239064822</v>
      </c>
    </row>
    <row r="42" spans="20:30" x14ac:dyDescent="0.25">
      <c r="T42" s="3">
        <f>$S22*T22^1.4626</f>
        <v>27683465.415348221</v>
      </c>
      <c r="U42" s="3">
        <f>$S22*U22^1.4626</f>
        <v>21183284.697775528</v>
      </c>
      <c r="V42" s="3">
        <f>$S22*V22^1.4626</f>
        <v>9996499.3217210565</v>
      </c>
      <c r="W42" s="3">
        <f>$S22*W22^1.4626</f>
        <v>9996499.3217210565</v>
      </c>
      <c r="X42" s="3">
        <f>$S22*X22^1.4626</f>
        <v>9996499.3217210565</v>
      </c>
      <c r="Y42" s="3">
        <f>$S22*Y22^1.4626</f>
        <v>21183284.697775528</v>
      </c>
      <c r="Z42" s="3">
        <f>$S22*Z22^1.4626</f>
        <v>21183284.697775528</v>
      </c>
      <c r="AA42" s="3">
        <f>$S22*AA22^1.4626</f>
        <v>27683465.415348221</v>
      </c>
      <c r="AB42" s="3">
        <f>$S22*AB22^1.4626</f>
        <v>21183284.697775528</v>
      </c>
      <c r="AC42" s="3">
        <f>$S22*AC22^1.4626</f>
        <v>34708374.608980745</v>
      </c>
      <c r="AD42" s="3">
        <f>$S22*AD22^1.4626</f>
        <v>27683465.415348221</v>
      </c>
    </row>
    <row r="43" spans="20:30" x14ac:dyDescent="0.25">
      <c r="T43" s="3">
        <f>$S23*T23^1.4626</f>
        <v>2498736.5867095198</v>
      </c>
      <c r="U43" s="3">
        <f>$S23*U23^1.4626</f>
        <v>2498736.5867095198</v>
      </c>
      <c r="V43" s="3">
        <f>$S23*V23^1.4626</f>
        <v>2498736.5867095198</v>
      </c>
      <c r="W43" s="3">
        <f>$S23*W23^1.4626</f>
        <v>5294998.4587107077</v>
      </c>
      <c r="X43" s="3">
        <f>$S23*X23^1.4626</f>
        <v>5294998.4587107077</v>
      </c>
      <c r="Y43" s="3">
        <f>$S23*Y23^1.4626</f>
        <v>2498736.5867095198</v>
      </c>
      <c r="Z43" s="3">
        <f>$S23*Z23^1.4626</f>
        <v>2498736.5867095198</v>
      </c>
      <c r="AA43" s="3">
        <f>$S23*AA23^1.4626</f>
        <v>5294998.4587107077</v>
      </c>
      <c r="AB43" s="3">
        <f>$S23*AB23^1.4626</f>
        <v>2498736.5867095198</v>
      </c>
      <c r="AC43" s="3">
        <f>$S23*AC23^1.4626</f>
        <v>5294998.4587107077</v>
      </c>
      <c r="AD43" s="3">
        <f>$S23*AD23^1.4626</f>
        <v>10552341.242862053</v>
      </c>
    </row>
  </sheetData>
  <mergeCells count="3">
    <mergeCell ref="R24:S24"/>
    <mergeCell ref="T5:AD5"/>
    <mergeCell ref="T26:AD2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2021-02-18T23:20:45Z</dcterms:modified>
</cp:coreProperties>
</file>