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CostCurves_CostCalculation\"/>
    </mc:Choice>
  </mc:AlternateContent>
  <xr:revisionPtr revIDLastSave="0" documentId="13_ncr:1_{B4C51B95-CD6D-4A3D-BC14-B7E4E261FDC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A1" i="1"/>
  <c r="U3" i="1" l="1"/>
  <c r="V3" i="1"/>
  <c r="W3" i="1"/>
  <c r="X3" i="1"/>
  <c r="Y3" i="1"/>
  <c r="Z3" i="1"/>
  <c r="AA3" i="1"/>
  <c r="AB3" i="1"/>
  <c r="AC3" i="1"/>
  <c r="AD3" i="1"/>
  <c r="T2" i="1"/>
  <c r="T3" i="1"/>
  <c r="U2" i="1"/>
  <c r="V2" i="1"/>
  <c r="W2" i="1"/>
  <c r="X2" i="1"/>
  <c r="Y2" i="1"/>
  <c r="Z2" i="1"/>
  <c r="AA2" i="1"/>
  <c r="AB2" i="1"/>
  <c r="AC2" i="1"/>
  <c r="AD2" i="1"/>
  <c r="U41" i="1" l="1"/>
  <c r="V41" i="1"/>
  <c r="W41" i="1"/>
  <c r="X41" i="1"/>
  <c r="Y41" i="1"/>
  <c r="Z41" i="1"/>
  <c r="AA41" i="1"/>
  <c r="AB41" i="1"/>
  <c r="AC41" i="1"/>
  <c r="AD41" i="1"/>
  <c r="U42" i="1"/>
  <c r="V42" i="1"/>
  <c r="W42" i="1"/>
  <c r="X42" i="1"/>
  <c r="Y42" i="1"/>
  <c r="Z42" i="1"/>
  <c r="AA42" i="1"/>
  <c r="AB42" i="1"/>
  <c r="AC42" i="1"/>
  <c r="AD42" i="1"/>
  <c r="U43" i="1"/>
  <c r="V43" i="1"/>
  <c r="W43" i="1"/>
  <c r="X43" i="1"/>
  <c r="Y43" i="1"/>
  <c r="Z43" i="1"/>
  <c r="AA43" i="1"/>
  <c r="AB43" i="1"/>
  <c r="AC43" i="1"/>
  <c r="AD43" i="1"/>
  <c r="U44" i="1"/>
  <c r="V44" i="1"/>
  <c r="W44" i="1"/>
  <c r="X44" i="1"/>
  <c r="Y44" i="1"/>
  <c r="Z44" i="1"/>
  <c r="AA44" i="1"/>
  <c r="AB44" i="1"/>
  <c r="AC44" i="1"/>
  <c r="AD44" i="1"/>
  <c r="U45" i="1"/>
  <c r="V45" i="1"/>
  <c r="W45" i="1"/>
  <c r="X45" i="1"/>
  <c r="Y45" i="1"/>
  <c r="Z45" i="1"/>
  <c r="AA45" i="1"/>
  <c r="AB45" i="1"/>
  <c r="AC45" i="1"/>
  <c r="AD45" i="1"/>
  <c r="U46" i="1"/>
  <c r="V46" i="1"/>
  <c r="W46" i="1"/>
  <c r="X46" i="1"/>
  <c r="Y46" i="1"/>
  <c r="Z46" i="1"/>
  <c r="AA46" i="1"/>
  <c r="AB46" i="1"/>
  <c r="AC46" i="1"/>
  <c r="AD46" i="1"/>
  <c r="U47" i="1"/>
  <c r="V47" i="1"/>
  <c r="W47" i="1"/>
  <c r="X47" i="1"/>
  <c r="Y47" i="1"/>
  <c r="Z47" i="1"/>
  <c r="AA47" i="1"/>
  <c r="AB47" i="1"/>
  <c r="AC47" i="1"/>
  <c r="AD47" i="1"/>
  <c r="U48" i="1"/>
  <c r="V48" i="1"/>
  <c r="W48" i="1"/>
  <c r="X48" i="1"/>
  <c r="Y48" i="1"/>
  <c r="Z48" i="1"/>
  <c r="AA48" i="1"/>
  <c r="AB48" i="1"/>
  <c r="AC48" i="1"/>
  <c r="AD48" i="1"/>
  <c r="U49" i="1"/>
  <c r="V49" i="1"/>
  <c r="W49" i="1"/>
  <c r="X49" i="1"/>
  <c r="Y49" i="1"/>
  <c r="Z49" i="1"/>
  <c r="AA49" i="1"/>
  <c r="AB49" i="1"/>
  <c r="AC49" i="1"/>
  <c r="AD49" i="1"/>
  <c r="U50" i="1"/>
  <c r="V50" i="1"/>
  <c r="W50" i="1"/>
  <c r="X50" i="1"/>
  <c r="Y50" i="1"/>
  <c r="Z50" i="1"/>
  <c r="AA50" i="1"/>
  <c r="AB50" i="1"/>
  <c r="AC50" i="1"/>
  <c r="AD50" i="1"/>
  <c r="U51" i="1"/>
  <c r="V51" i="1"/>
  <c r="W51" i="1"/>
  <c r="X51" i="1"/>
  <c r="Y51" i="1"/>
  <c r="Z51" i="1"/>
  <c r="AA51" i="1"/>
  <c r="AB51" i="1"/>
  <c r="AC51" i="1"/>
  <c r="AD51" i="1"/>
  <c r="U52" i="1"/>
  <c r="V52" i="1"/>
  <c r="W52" i="1"/>
  <c r="X52" i="1"/>
  <c r="Y52" i="1"/>
  <c r="Z52" i="1"/>
  <c r="AA52" i="1"/>
  <c r="AB52" i="1"/>
  <c r="AC52" i="1"/>
  <c r="AD52" i="1"/>
  <c r="U53" i="1"/>
  <c r="V53" i="1"/>
  <c r="W53" i="1"/>
  <c r="X53" i="1"/>
  <c r="Y53" i="1"/>
  <c r="Z53" i="1"/>
  <c r="AA53" i="1"/>
  <c r="AB53" i="1"/>
  <c r="AC53" i="1"/>
  <c r="AD53" i="1"/>
  <c r="U54" i="1"/>
  <c r="V54" i="1"/>
  <c r="W54" i="1"/>
  <c r="X54" i="1"/>
  <c r="Y54" i="1"/>
  <c r="Z54" i="1"/>
  <c r="AA54" i="1"/>
  <c r="AB54" i="1"/>
  <c r="AC54" i="1"/>
  <c r="AD54" i="1"/>
  <c r="U55" i="1"/>
  <c r="V55" i="1"/>
  <c r="W55" i="1"/>
  <c r="X55" i="1"/>
  <c r="Y55" i="1"/>
  <c r="Z55" i="1"/>
  <c r="AA55" i="1"/>
  <c r="AB55" i="1"/>
  <c r="AC55" i="1"/>
  <c r="AD55" i="1"/>
  <c r="U56" i="1"/>
  <c r="V56" i="1"/>
  <c r="W56" i="1"/>
  <c r="X56" i="1"/>
  <c r="Y56" i="1"/>
  <c r="Z56" i="1"/>
  <c r="AA56" i="1"/>
  <c r="AB56" i="1"/>
  <c r="AC56" i="1"/>
  <c r="AD56" i="1"/>
  <c r="U57" i="1"/>
  <c r="V57" i="1"/>
  <c r="W57" i="1"/>
  <c r="X57" i="1"/>
  <c r="Y57" i="1"/>
  <c r="Z57" i="1"/>
  <c r="AA57" i="1"/>
  <c r="AB57" i="1"/>
  <c r="AC57" i="1"/>
  <c r="AD57" i="1"/>
  <c r="U58" i="1"/>
  <c r="V58" i="1"/>
  <c r="W58" i="1"/>
  <c r="X58" i="1"/>
  <c r="Y58" i="1"/>
  <c r="Z58" i="1"/>
  <c r="AA58" i="1"/>
  <c r="AB58" i="1"/>
  <c r="AC58" i="1"/>
  <c r="AD58" i="1"/>
  <c r="U59" i="1"/>
  <c r="V59" i="1"/>
  <c r="W59" i="1"/>
  <c r="X59" i="1"/>
  <c r="Y59" i="1"/>
  <c r="Z59" i="1"/>
  <c r="AA59" i="1"/>
  <c r="AB59" i="1"/>
  <c r="AC59" i="1"/>
  <c r="AD59" i="1"/>
  <c r="U60" i="1"/>
  <c r="V60" i="1"/>
  <c r="W60" i="1"/>
  <c r="X60" i="1"/>
  <c r="Y60" i="1"/>
  <c r="Z60" i="1"/>
  <c r="AA60" i="1"/>
  <c r="AB60" i="1"/>
  <c r="AC60" i="1"/>
  <c r="AD60" i="1"/>
  <c r="U61" i="1"/>
  <c r="V61" i="1"/>
  <c r="W61" i="1"/>
  <c r="X61" i="1"/>
  <c r="Y61" i="1"/>
  <c r="Z61" i="1"/>
  <c r="AA61" i="1"/>
  <c r="AB61" i="1"/>
  <c r="AC61" i="1"/>
  <c r="AD61" i="1"/>
  <c r="U62" i="1"/>
  <c r="V62" i="1"/>
  <c r="W62" i="1"/>
  <c r="X62" i="1"/>
  <c r="Y62" i="1"/>
  <c r="Z62" i="1"/>
  <c r="AA62" i="1"/>
  <c r="AB62" i="1"/>
  <c r="AC62" i="1"/>
  <c r="AD62" i="1"/>
  <c r="U63" i="1"/>
  <c r="V63" i="1"/>
  <c r="W63" i="1"/>
  <c r="X63" i="1"/>
  <c r="Y63" i="1"/>
  <c r="Z63" i="1"/>
  <c r="AA63" i="1"/>
  <c r="AB63" i="1"/>
  <c r="AC63" i="1"/>
  <c r="AD63" i="1"/>
  <c r="U64" i="1"/>
  <c r="V64" i="1"/>
  <c r="W64" i="1"/>
  <c r="X64" i="1"/>
  <c r="Y64" i="1"/>
  <c r="Z64" i="1"/>
  <c r="AA64" i="1"/>
  <c r="AB64" i="1"/>
  <c r="AC64" i="1"/>
  <c r="AD64" i="1"/>
  <c r="U65" i="1"/>
  <c r="V65" i="1"/>
  <c r="W65" i="1"/>
  <c r="X65" i="1"/>
  <c r="Y65" i="1"/>
  <c r="Z65" i="1"/>
  <c r="AA65" i="1"/>
  <c r="AB65" i="1"/>
  <c r="AC65" i="1"/>
  <c r="AD65" i="1"/>
  <c r="U66" i="1"/>
  <c r="V66" i="1"/>
  <c r="W66" i="1"/>
  <c r="X66" i="1"/>
  <c r="Y66" i="1"/>
  <c r="Z66" i="1"/>
  <c r="AA66" i="1"/>
  <c r="AB66" i="1"/>
  <c r="AC66" i="1"/>
  <c r="AD66" i="1"/>
  <c r="U67" i="1"/>
  <c r="V67" i="1"/>
  <c r="W67" i="1"/>
  <c r="X67" i="1"/>
  <c r="Y67" i="1"/>
  <c r="Z67" i="1"/>
  <c r="AA67" i="1"/>
  <c r="AB67" i="1"/>
  <c r="AC67" i="1"/>
  <c r="AD67" i="1"/>
  <c r="U68" i="1"/>
  <c r="V68" i="1"/>
  <c r="W68" i="1"/>
  <c r="X68" i="1"/>
  <c r="Y68" i="1"/>
  <c r="Z68" i="1"/>
  <c r="AA68" i="1"/>
  <c r="AB68" i="1"/>
  <c r="AC68" i="1"/>
  <c r="AD68" i="1"/>
  <c r="U69" i="1"/>
  <c r="V69" i="1"/>
  <c r="W69" i="1"/>
  <c r="X69" i="1"/>
  <c r="Y69" i="1"/>
  <c r="Z69" i="1"/>
  <c r="AA69" i="1"/>
  <c r="AB69" i="1"/>
  <c r="AC69" i="1"/>
  <c r="AD69" i="1"/>
  <c r="U70" i="1"/>
  <c r="V70" i="1"/>
  <c r="W70" i="1"/>
  <c r="X70" i="1"/>
  <c r="Y70" i="1"/>
  <c r="Z70" i="1"/>
  <c r="AA70" i="1"/>
  <c r="AB70" i="1"/>
  <c r="AC70" i="1"/>
  <c r="AD70" i="1"/>
  <c r="U71" i="1"/>
  <c r="V71" i="1"/>
  <c r="W71" i="1"/>
  <c r="X71" i="1"/>
  <c r="Y71" i="1"/>
  <c r="Z71" i="1"/>
  <c r="AA71" i="1"/>
  <c r="AB71" i="1"/>
  <c r="AC71" i="1"/>
  <c r="AD7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41" i="1"/>
  <c r="V38" i="1" l="1"/>
  <c r="T38" i="1"/>
  <c r="U38" i="1"/>
  <c r="AD38" i="1"/>
  <c r="AC38" i="1"/>
  <c r="AB38" i="1"/>
  <c r="AA38" i="1"/>
  <c r="Z38" i="1"/>
  <c r="Y38" i="1"/>
  <c r="X38" i="1"/>
  <c r="W38" i="1"/>
</calcChain>
</file>

<file path=xl/sharedStrings.xml><?xml version="1.0" encoding="utf-8"?>
<sst xmlns="http://schemas.openxmlformats.org/spreadsheetml/2006/main" count="20" uniqueCount="20">
  <si>
    <t>Pipe (ID)</t>
  </si>
  <si>
    <t>Length (m)</t>
  </si>
  <si>
    <t>Optimal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</si>
  <si>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</si>
  <si>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</si>
  <si>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</si>
  <si>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</si>
  <si>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</si>
  <si>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</si>
  <si>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</si>
  <si>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</si>
  <si>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</si>
  <si>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</si>
  <si>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t>Cost ($)</t>
  </si>
  <si>
    <t>L*d^n</t>
  </si>
  <si>
    <t>Diameter (mm)</t>
  </si>
  <si>
    <t>Unit cost ($/m)</t>
  </si>
  <si>
    <t>Diameters (mm)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</si>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</sst>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Objective Function - Taichung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6052961532674661E-2"/>
                  <c:y val="0.30164573165834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Hoja1!$B$4:$B$16</c:f>
              <c:numCache>
                <c:formatCode>General</c:formatCode>
                <c:ptCount val="1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Hoja1!$C$4:$C$16</c:f>
              <c:numCache>
                <c:formatCode>General</c:formatCode>
                <c:ptCount val="13"/>
                <c:pt idx="0">
                  <c:v>860</c:v>
                </c:pt>
                <c:pt idx="1">
                  <c:v>1160</c:v>
                </c:pt>
                <c:pt idx="2">
                  <c:v>1470</c:v>
                </c:pt>
                <c:pt idx="3">
                  <c:v>1700</c:v>
                </c:pt>
                <c:pt idx="4">
                  <c:v>2080</c:v>
                </c:pt>
                <c:pt idx="5">
                  <c:v>2640</c:v>
                </c:pt>
                <c:pt idx="6">
                  <c:v>3240</c:v>
                </c:pt>
                <c:pt idx="7">
                  <c:v>3810</c:v>
                </c:pt>
                <c:pt idx="8">
                  <c:v>4400</c:v>
                </c:pt>
                <c:pt idx="9">
                  <c:v>5580</c:v>
                </c:pt>
                <c:pt idx="10">
                  <c:v>8360</c:v>
                </c:pt>
                <c:pt idx="11">
                  <c:v>10400</c:v>
                </c:pt>
                <c:pt idx="12">
                  <c:v>12800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1-4559-812E-F93F0AA5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17240"/>
        <c:axId val="451716912"/>
      </c:scatterChart>
      <c:valAx>
        <c:axId val="45171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6912"/>
        <c:crosses val="autoZero"/>
        <c:crossBetween val="midCat"/>
      </c:valAx>
      <c:valAx>
        <c:axId val="451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Unit Cost ($/m)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Costs - Taichung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Hoja1!$T$6:$AD$6</c:f>
              <c:strCache>
                <c:ptCount val="11"/>
                <c:pt idx="0">
                  <c:v>Optimal</c:v>
                </c:pt>
                <c:pt idx="1">
                  <c:v>Non-Optimal 1</c:v>
                </c:pt>
                <c:pt idx="2">
                  <c:v>Non-Optimal 2</c:v>
                </c:pt>
                <c:pt idx="3">
                  <c:v>Non-Optimal 3</c:v>
                </c:pt>
                <c:pt idx="4">
                  <c:v>Non-Optimal 4</c:v>
                </c:pt>
                <c:pt idx="5">
                  <c:v>Non-Optimal 5</c:v>
                </c:pt>
                <c:pt idx="6">
                  <c:v>Non-Optimal 6</c:v>
                </c:pt>
                <c:pt idx="7">
                  <c:v>Non-Optimal 7</c:v>
                </c:pt>
                <c:pt idx="8">
                  <c:v>Non-Optimal 8</c:v>
                </c:pt>
                <c:pt idx="9">
                  <c:v>Non-Optimal 9</c:v>
                </c:pt>
                <c:pt idx="10">
                  <c:v>Non-Optimal 10</c:v>
                </c:pt>
              </c:strCache>
            </c:strRef>
          </c:cat>
          <c:val>
            <c:numRef>
              <c:f>Hoja1!$T$38:$AD$38</c:f>
              <c:numCache>
                <c:formatCode>"$"\ #,##0</c:formatCode>
                <c:ptCount val="11"/>
                <c:pt idx="0">
                  <c:v>8012279.4182302663</c:v>
                </c:pt>
                <c:pt idx="1">
                  <c:v>8237353.3101082603</c:v>
                </c:pt>
                <c:pt idx="2">
                  <c:v>8290486.9910337888</c:v>
                </c:pt>
                <c:pt idx="3">
                  <c:v>8722997.710675437</c:v>
                </c:pt>
                <c:pt idx="4">
                  <c:v>9309206.3452414777</c:v>
                </c:pt>
                <c:pt idx="5">
                  <c:v>10945270.493327068</c:v>
                </c:pt>
                <c:pt idx="6">
                  <c:v>11371987.549761927</c:v>
                </c:pt>
                <c:pt idx="7">
                  <c:v>11751466.240733324</c:v>
                </c:pt>
                <c:pt idx="8">
                  <c:v>21706109.958224069</c:v>
                </c:pt>
                <c:pt idx="9">
                  <c:v>23357109.583540689</c:v>
                </c:pt>
                <c:pt idx="10">
                  <c:v>24694676.26954639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3-4357-9B61-DA09D16644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137240"/>
        <c:axId val="450831848"/>
      </c:barChart>
      <c:catAx>
        <c:axId val="69613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831848"/>
        <c:crosses val="autoZero"/>
        <c:auto val="1"/>
        <c:lblAlgn val="ctr"/>
        <c:lblOffset val="100"/>
        <c:noMultiLvlLbl val="0"/>
      </c:catAx>
      <c:valAx>
        <c:axId val="45083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13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2</xdr:row>
      <xdr:rowOff>33336</xdr:rowOff>
    </xdr:from>
    <xdr:to>
      <xdr:col>16</xdr:col>
      <xdr:colOff>114299</xdr:colOff>
      <xdr:row>24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B5436-B7FF-4FB4-9BF9-A10D10944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304798</xdr:colOff>
      <xdr:row>24</xdr:row>
      <xdr:rowOff>171450</xdr:rowOff>
    </xdr:from>
    <xdr:to>
      <xdr:col>17</xdr:col>
      <xdr:colOff>438149</xdr:colOff>
      <xdr:row>46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AA3D54-BDE2-4B0F-B039-4739CD0E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1"/>
  <sheetViews>
    <sheetView tabSelected="1" topLeftCell="O25" zoomScaleNormal="100" workbookViewId="0">
      <selection activeCell="S42" sqref="S42"/>
    </sheetView>
  </sheetViews>
  <sheetFormatPr baseColWidth="10" defaultColWidth="9.140625" defaultRowHeight="15" x14ac:dyDescent="0.25"/>
  <cols>
    <col min="2" max="2" width="14.5703125" bestFit="1" customWidth="1"/>
    <col min="3" max="3" width="22.85546875" bestFit="1" customWidth="1"/>
    <col min="19" max="20" width="18" bestFit="1" customWidth="1"/>
    <col min="21" max="29" width="14" bestFit="1" customWidth="1"/>
    <col min="30" max="31" width="15" bestFit="1" customWidth="1"/>
  </cols>
  <sheetData>
    <row r="1" spans="1:30" x14ac:dyDescent="0.25">
      <c r="A1">
        <f>COUNT(B4:B16)</f>
        <v>13</v>
      </c>
      <c r="B1">
        <f>COUNT(R7:R37)</f>
        <v>31</v>
      </c>
    </row>
    <row r="2" spans="1:30" x14ac:dyDescent="0.25">
      <c r="S2" s="4" t="s">
        <v>18</v>
      </c>
      <c r="T2" s="8">
        <f>AVERAGE(T7:T37)</f>
        <v>156.45161290322579</v>
      </c>
      <c r="U2" s="8">
        <f t="shared" ref="U2:AD2" si="0">AVERAGE(U7:U37)</f>
        <v>154.83870967741936</v>
      </c>
      <c r="V2" s="8">
        <f t="shared" si="0"/>
        <v>154.83870967741936</v>
      </c>
      <c r="W2" s="8">
        <f t="shared" si="0"/>
        <v>164.51612903225808</v>
      </c>
      <c r="X2" s="8">
        <f t="shared" si="0"/>
        <v>172.58064516129033</v>
      </c>
      <c r="Y2" s="8">
        <f t="shared" si="0"/>
        <v>190.32258064516128</v>
      </c>
      <c r="Z2" s="8">
        <f t="shared" si="0"/>
        <v>204.83870967741936</v>
      </c>
      <c r="AA2" s="8">
        <f t="shared" si="0"/>
        <v>201.61290322580646</v>
      </c>
      <c r="AB2" s="8">
        <f t="shared" si="0"/>
        <v>380.64516129032256</v>
      </c>
      <c r="AC2" s="8">
        <f t="shared" si="0"/>
        <v>398.38709677419354</v>
      </c>
      <c r="AD2" s="8">
        <f t="shared" si="0"/>
        <v>419.35483870967744</v>
      </c>
    </row>
    <row r="3" spans="1:30" x14ac:dyDescent="0.25">
      <c r="B3" s="1" t="s">
        <v>15</v>
      </c>
      <c r="C3" s="1" t="s">
        <v>16</v>
      </c>
      <c r="S3" s="4" t="s">
        <v>19</v>
      </c>
      <c r="T3" s="3">
        <f>_xlfn.STDEV.S(T7:T37)</f>
        <v>78.25379169074489</v>
      </c>
      <c r="U3" s="3">
        <f t="shared" ref="U3:AD3" si="1">_xlfn.STDEV.S(U7:U37)</f>
        <v>77.840476520549629</v>
      </c>
      <c r="V3" s="3">
        <f t="shared" si="1"/>
        <v>77.840476520549629</v>
      </c>
      <c r="W3" s="3">
        <f t="shared" si="1"/>
        <v>79.784656406162853</v>
      </c>
      <c r="X3" s="3">
        <f t="shared" si="1"/>
        <v>83.50519911700043</v>
      </c>
      <c r="Y3" s="3">
        <f t="shared" si="1"/>
        <v>122.07876886032072</v>
      </c>
      <c r="Z3" s="3">
        <f t="shared" si="1"/>
        <v>116.44371938815009</v>
      </c>
      <c r="AA3" s="3">
        <f t="shared" si="1"/>
        <v>140.5251288131663</v>
      </c>
      <c r="AB3" s="3">
        <f t="shared" si="1"/>
        <v>210.0307197192983</v>
      </c>
      <c r="AC3" s="3">
        <f t="shared" si="1"/>
        <v>216.59634921813353</v>
      </c>
      <c r="AD3" s="3">
        <f t="shared" si="1"/>
        <v>232.62180298889967</v>
      </c>
    </row>
    <row r="4" spans="1:30" x14ac:dyDescent="0.25">
      <c r="B4" s="2">
        <v>100</v>
      </c>
      <c r="C4" s="2">
        <v>860</v>
      </c>
    </row>
    <row r="5" spans="1:30" x14ac:dyDescent="0.25">
      <c r="B5" s="2">
        <v>150</v>
      </c>
      <c r="C5" s="2">
        <v>1160</v>
      </c>
      <c r="T5" s="11" t="s">
        <v>17</v>
      </c>
      <c r="U5" s="12"/>
      <c r="V5" s="12"/>
      <c r="W5" s="12"/>
      <c r="X5" s="12"/>
      <c r="Y5" s="12"/>
      <c r="Z5" s="12"/>
      <c r="AA5" s="12"/>
      <c r="AB5" s="12"/>
      <c r="AC5" s="12"/>
      <c r="AD5" s="13"/>
    </row>
    <row r="6" spans="1:30" x14ac:dyDescent="0.25">
      <c r="B6" s="2">
        <v>200</v>
      </c>
      <c r="C6" s="2">
        <v>1470</v>
      </c>
      <c r="R6" s="4" t="s">
        <v>0</v>
      </c>
      <c r="S6" s="4" t="s">
        <v>1</v>
      </c>
      <c r="T6" s="4" t="s">
        <v>2</v>
      </c>
      <c r="U6" s="4" t="s">
        <v>3</v>
      </c>
      <c r="V6" s="4" t="s">
        <v>4</v>
      </c>
      <c r="W6" s="4" t="s">
        <v>5</v>
      </c>
      <c r="X6" s="4" t="s">
        <v>6</v>
      </c>
      <c r="Y6" s="4" t="s">
        <v>7</v>
      </c>
      <c r="Z6" s="4" t="s">
        <v>8</v>
      </c>
      <c r="AA6" s="4" t="s">
        <v>9</v>
      </c>
      <c r="AB6" s="4" t="s">
        <v>10</v>
      </c>
      <c r="AC6" s="4" t="s">
        <v>11</v>
      </c>
      <c r="AD6" s="4" t="s">
        <v>12</v>
      </c>
    </row>
    <row r="7" spans="1:30" x14ac:dyDescent="0.25">
      <c r="B7" s="2">
        <v>250</v>
      </c>
      <c r="C7" s="2">
        <v>1700</v>
      </c>
      <c r="R7" s="2">
        <v>1</v>
      </c>
      <c r="S7" s="7">
        <v>150</v>
      </c>
      <c r="T7" s="3">
        <v>100</v>
      </c>
      <c r="U7" s="3">
        <v>200</v>
      </c>
      <c r="V7" s="3">
        <v>100</v>
      </c>
      <c r="W7" s="3">
        <v>200</v>
      </c>
      <c r="X7" s="3">
        <v>200</v>
      </c>
      <c r="Y7" s="3">
        <v>200</v>
      </c>
      <c r="Z7" s="3">
        <v>100</v>
      </c>
      <c r="AA7" s="3">
        <v>200</v>
      </c>
      <c r="AB7" s="3">
        <v>250</v>
      </c>
      <c r="AC7" s="3">
        <v>500</v>
      </c>
      <c r="AD7" s="3">
        <v>450</v>
      </c>
    </row>
    <row r="8" spans="1:30" x14ac:dyDescent="0.25">
      <c r="B8" s="2">
        <v>300</v>
      </c>
      <c r="C8" s="2">
        <v>2080</v>
      </c>
      <c r="R8" s="2">
        <v>2</v>
      </c>
      <c r="S8" s="7">
        <v>150.000833</v>
      </c>
      <c r="T8" s="3">
        <v>150</v>
      </c>
      <c r="U8" s="3">
        <v>200</v>
      </c>
      <c r="V8" s="3">
        <v>200</v>
      </c>
      <c r="W8" s="3">
        <v>200</v>
      </c>
      <c r="X8" s="3">
        <v>100</v>
      </c>
      <c r="Y8" s="3">
        <v>100</v>
      </c>
      <c r="Z8" s="3">
        <v>100</v>
      </c>
      <c r="AA8" s="3">
        <v>200</v>
      </c>
      <c r="AB8" s="3">
        <v>300</v>
      </c>
      <c r="AC8" s="3">
        <v>300</v>
      </c>
      <c r="AD8" s="3">
        <v>200</v>
      </c>
    </row>
    <row r="9" spans="1:30" x14ac:dyDescent="0.25">
      <c r="B9" s="2">
        <v>350</v>
      </c>
      <c r="C9" s="2">
        <v>2640</v>
      </c>
      <c r="R9" s="2">
        <v>3</v>
      </c>
      <c r="S9" s="7">
        <v>150.000833</v>
      </c>
      <c r="T9" s="3">
        <v>150</v>
      </c>
      <c r="U9" s="3">
        <v>200</v>
      </c>
      <c r="V9" s="3">
        <v>200</v>
      </c>
      <c r="W9" s="3">
        <v>200</v>
      </c>
      <c r="X9" s="3">
        <v>200</v>
      </c>
      <c r="Y9" s="3">
        <v>200</v>
      </c>
      <c r="Z9" s="3">
        <v>350</v>
      </c>
      <c r="AA9" s="3">
        <v>100</v>
      </c>
      <c r="AB9" s="3">
        <v>450</v>
      </c>
      <c r="AC9" s="3">
        <v>350</v>
      </c>
      <c r="AD9" s="3">
        <v>250</v>
      </c>
    </row>
    <row r="10" spans="1:30" x14ac:dyDescent="0.25">
      <c r="B10" s="2">
        <v>400</v>
      </c>
      <c r="C10" s="2">
        <v>3240</v>
      </c>
      <c r="R10" s="2">
        <v>4</v>
      </c>
      <c r="S10" s="7">
        <v>350</v>
      </c>
      <c r="T10" s="3">
        <v>100</v>
      </c>
      <c r="U10" s="3">
        <v>200</v>
      </c>
      <c r="V10" s="3">
        <v>200</v>
      </c>
      <c r="W10" s="3">
        <v>100</v>
      </c>
      <c r="X10" s="3">
        <v>100</v>
      </c>
      <c r="Y10" s="3">
        <v>200</v>
      </c>
      <c r="Z10" s="3">
        <v>100</v>
      </c>
      <c r="AA10" s="3">
        <v>100</v>
      </c>
      <c r="AB10" s="3">
        <v>300</v>
      </c>
      <c r="AC10" s="3">
        <v>150</v>
      </c>
      <c r="AD10" s="3">
        <v>100</v>
      </c>
    </row>
    <row r="11" spans="1:30" x14ac:dyDescent="0.25">
      <c r="B11" s="2">
        <v>450</v>
      </c>
      <c r="C11" s="2">
        <v>3810</v>
      </c>
      <c r="R11" s="2">
        <v>5</v>
      </c>
      <c r="S11" s="7">
        <v>200.039996</v>
      </c>
      <c r="T11" s="3">
        <v>150</v>
      </c>
      <c r="U11" s="3">
        <v>100</v>
      </c>
      <c r="V11" s="3">
        <v>100</v>
      </c>
      <c r="W11" s="3">
        <v>200</v>
      </c>
      <c r="X11" s="3">
        <v>100</v>
      </c>
      <c r="Y11" s="3">
        <v>100</v>
      </c>
      <c r="Z11" s="3">
        <v>200</v>
      </c>
      <c r="AA11" s="3">
        <v>100</v>
      </c>
      <c r="AB11" s="3">
        <v>250</v>
      </c>
      <c r="AC11" s="3">
        <v>100</v>
      </c>
      <c r="AD11" s="3">
        <v>450</v>
      </c>
    </row>
    <row r="12" spans="1:30" x14ac:dyDescent="0.25">
      <c r="B12" s="2">
        <v>500</v>
      </c>
      <c r="C12" s="2">
        <v>4400</v>
      </c>
      <c r="R12" s="2">
        <v>6</v>
      </c>
      <c r="S12" s="7">
        <v>200.02249900000001</v>
      </c>
      <c r="T12" s="3">
        <v>100</v>
      </c>
      <c r="U12" s="3">
        <v>100</v>
      </c>
      <c r="V12" s="3">
        <v>100</v>
      </c>
      <c r="W12" s="3">
        <v>100</v>
      </c>
      <c r="X12" s="3">
        <v>200</v>
      </c>
      <c r="Y12" s="3">
        <v>200</v>
      </c>
      <c r="Z12" s="3">
        <v>100</v>
      </c>
      <c r="AA12" s="3">
        <v>200</v>
      </c>
      <c r="AB12" s="3">
        <v>200</v>
      </c>
      <c r="AC12" s="3">
        <v>350</v>
      </c>
      <c r="AD12" s="3">
        <v>800</v>
      </c>
    </row>
    <row r="13" spans="1:30" x14ac:dyDescent="0.25">
      <c r="B13" s="2">
        <v>600</v>
      </c>
      <c r="C13" s="2">
        <v>5580</v>
      </c>
      <c r="R13" s="2">
        <v>7</v>
      </c>
      <c r="S13" s="7">
        <v>200.00562500000001</v>
      </c>
      <c r="T13" s="3">
        <v>100</v>
      </c>
      <c r="U13" s="3">
        <v>100</v>
      </c>
      <c r="V13" s="3">
        <v>100</v>
      </c>
      <c r="W13" s="3">
        <v>200</v>
      </c>
      <c r="X13" s="3">
        <v>100</v>
      </c>
      <c r="Y13" s="3">
        <v>200</v>
      </c>
      <c r="Z13" s="3">
        <v>100</v>
      </c>
      <c r="AA13" s="3">
        <v>200</v>
      </c>
      <c r="AB13" s="3">
        <v>600</v>
      </c>
      <c r="AC13" s="3">
        <v>150</v>
      </c>
      <c r="AD13" s="3">
        <v>250</v>
      </c>
    </row>
    <row r="14" spans="1:30" x14ac:dyDescent="0.25">
      <c r="B14" s="2">
        <v>700</v>
      </c>
      <c r="C14" s="2">
        <v>8360</v>
      </c>
      <c r="R14" s="2">
        <v>8</v>
      </c>
      <c r="S14" s="7">
        <v>200.0025</v>
      </c>
      <c r="T14" s="3">
        <v>200</v>
      </c>
      <c r="U14" s="3">
        <v>100</v>
      </c>
      <c r="V14" s="3">
        <v>100</v>
      </c>
      <c r="W14" s="3">
        <v>200</v>
      </c>
      <c r="X14" s="3">
        <v>200</v>
      </c>
      <c r="Y14" s="3">
        <v>100</v>
      </c>
      <c r="Z14" s="3">
        <v>200</v>
      </c>
      <c r="AA14" s="3">
        <v>100</v>
      </c>
      <c r="AB14" s="3">
        <v>600</v>
      </c>
      <c r="AC14" s="3">
        <v>450</v>
      </c>
      <c r="AD14" s="3">
        <v>450</v>
      </c>
    </row>
    <row r="15" spans="1:30" x14ac:dyDescent="0.25">
      <c r="B15" s="2">
        <v>800</v>
      </c>
      <c r="C15" s="2">
        <v>10400</v>
      </c>
      <c r="R15" s="2">
        <v>9</v>
      </c>
      <c r="S15" s="7">
        <v>200</v>
      </c>
      <c r="T15" s="3">
        <v>100</v>
      </c>
      <c r="U15" s="3">
        <v>200</v>
      </c>
      <c r="V15" s="3">
        <v>200</v>
      </c>
      <c r="W15" s="3">
        <v>100</v>
      </c>
      <c r="X15" s="3">
        <v>100</v>
      </c>
      <c r="Y15" s="3">
        <v>200</v>
      </c>
      <c r="Z15" s="3">
        <v>500</v>
      </c>
      <c r="AA15" s="3">
        <v>200</v>
      </c>
      <c r="AB15" s="3">
        <v>700</v>
      </c>
      <c r="AC15" s="3">
        <v>250</v>
      </c>
      <c r="AD15" s="3">
        <v>450</v>
      </c>
    </row>
    <row r="16" spans="1:30" x14ac:dyDescent="0.25">
      <c r="B16" s="2">
        <v>900</v>
      </c>
      <c r="C16" s="2">
        <v>12800</v>
      </c>
      <c r="R16" s="2">
        <v>10</v>
      </c>
      <c r="S16" s="7">
        <v>150.003333</v>
      </c>
      <c r="T16" s="3">
        <v>150</v>
      </c>
      <c r="U16" s="3">
        <v>100</v>
      </c>
      <c r="V16" s="3">
        <v>200</v>
      </c>
      <c r="W16" s="3">
        <v>100</v>
      </c>
      <c r="X16" s="3">
        <v>100</v>
      </c>
      <c r="Y16" s="3">
        <v>200</v>
      </c>
      <c r="Z16" s="3">
        <v>150</v>
      </c>
      <c r="AA16" s="3">
        <v>100</v>
      </c>
      <c r="AB16" s="3">
        <v>900</v>
      </c>
      <c r="AC16" s="3">
        <v>450</v>
      </c>
      <c r="AD16" s="3">
        <v>300</v>
      </c>
    </row>
    <row r="17" spans="2:30" x14ac:dyDescent="0.25">
      <c r="B17" s="6"/>
      <c r="C17" s="6"/>
      <c r="R17" s="2">
        <v>11</v>
      </c>
      <c r="S17" s="7">
        <v>150.01333299999999</v>
      </c>
      <c r="T17" s="3">
        <v>200</v>
      </c>
      <c r="U17" s="3">
        <v>200</v>
      </c>
      <c r="V17" s="3">
        <v>200</v>
      </c>
      <c r="W17" s="3">
        <v>200</v>
      </c>
      <c r="X17" s="3">
        <v>200</v>
      </c>
      <c r="Y17" s="3">
        <v>200</v>
      </c>
      <c r="Z17" s="3">
        <v>100</v>
      </c>
      <c r="AA17" s="3">
        <v>700</v>
      </c>
      <c r="AB17" s="3">
        <v>200</v>
      </c>
      <c r="AC17" s="3">
        <v>200</v>
      </c>
      <c r="AD17" s="3">
        <v>150</v>
      </c>
    </row>
    <row r="18" spans="2:30" x14ac:dyDescent="0.25">
      <c r="R18" s="2">
        <v>12</v>
      </c>
      <c r="S18" s="7">
        <v>150.003333</v>
      </c>
      <c r="T18" s="3">
        <v>250</v>
      </c>
      <c r="U18" s="3">
        <v>250</v>
      </c>
      <c r="V18" s="3">
        <v>250</v>
      </c>
      <c r="W18" s="3">
        <v>200</v>
      </c>
      <c r="X18" s="3">
        <v>200</v>
      </c>
      <c r="Y18" s="3">
        <v>200</v>
      </c>
      <c r="Z18" s="3">
        <v>200</v>
      </c>
      <c r="AA18" s="3">
        <v>200</v>
      </c>
      <c r="AB18" s="3">
        <v>300</v>
      </c>
      <c r="AC18" s="3">
        <v>450</v>
      </c>
      <c r="AD18" s="3">
        <v>700</v>
      </c>
    </row>
    <row r="19" spans="2:30" x14ac:dyDescent="0.25">
      <c r="R19" s="2">
        <v>13</v>
      </c>
      <c r="S19" s="7">
        <v>350.00142899999997</v>
      </c>
      <c r="T19" s="3">
        <v>350</v>
      </c>
      <c r="U19" s="3">
        <v>350</v>
      </c>
      <c r="V19" s="3">
        <v>350</v>
      </c>
      <c r="W19" s="3">
        <v>400</v>
      </c>
      <c r="X19" s="3">
        <v>450</v>
      </c>
      <c r="Y19" s="3">
        <v>700</v>
      </c>
      <c r="Z19" s="3">
        <v>400</v>
      </c>
      <c r="AA19" s="3">
        <v>600</v>
      </c>
      <c r="AB19" s="3">
        <v>100</v>
      </c>
      <c r="AC19" s="3">
        <v>250</v>
      </c>
      <c r="AD19" s="3">
        <v>100</v>
      </c>
    </row>
    <row r="20" spans="2:30" x14ac:dyDescent="0.25">
      <c r="R20" s="2">
        <v>14</v>
      </c>
      <c r="S20" s="7">
        <v>160.02812299999999</v>
      </c>
      <c r="T20" s="3">
        <v>100</v>
      </c>
      <c r="U20" s="3">
        <v>100</v>
      </c>
      <c r="V20" s="3">
        <v>100</v>
      </c>
      <c r="W20" s="3">
        <v>100</v>
      </c>
      <c r="X20" s="3">
        <v>200</v>
      </c>
      <c r="Y20" s="3">
        <v>100</v>
      </c>
      <c r="Z20" s="3">
        <v>200</v>
      </c>
      <c r="AA20" s="3">
        <v>200</v>
      </c>
      <c r="AB20" s="3">
        <v>500</v>
      </c>
      <c r="AC20" s="3">
        <v>350</v>
      </c>
      <c r="AD20" s="3">
        <v>200</v>
      </c>
    </row>
    <row r="21" spans="2:30" x14ac:dyDescent="0.25">
      <c r="R21" s="2">
        <v>15</v>
      </c>
      <c r="S21" s="7">
        <v>160.02812299999999</v>
      </c>
      <c r="T21" s="3">
        <v>100</v>
      </c>
      <c r="U21" s="3">
        <v>100</v>
      </c>
      <c r="V21" s="3">
        <v>200</v>
      </c>
      <c r="W21" s="3">
        <v>200</v>
      </c>
      <c r="X21" s="3">
        <v>100</v>
      </c>
      <c r="Y21" s="3">
        <v>200</v>
      </c>
      <c r="Z21" s="3">
        <v>400</v>
      </c>
      <c r="AA21" s="3">
        <v>100</v>
      </c>
      <c r="AB21" s="3">
        <v>200</v>
      </c>
      <c r="AC21" s="3">
        <v>800</v>
      </c>
      <c r="AD21" s="3">
        <v>400</v>
      </c>
    </row>
    <row r="22" spans="2:30" x14ac:dyDescent="0.25">
      <c r="R22" s="2">
        <v>16</v>
      </c>
      <c r="S22" s="7">
        <v>160.02812299999999</v>
      </c>
      <c r="T22" s="3">
        <v>100</v>
      </c>
      <c r="U22" s="3">
        <v>200</v>
      </c>
      <c r="V22" s="3">
        <v>200</v>
      </c>
      <c r="W22" s="3">
        <v>100</v>
      </c>
      <c r="X22" s="3">
        <v>100</v>
      </c>
      <c r="Y22" s="3">
        <v>200</v>
      </c>
      <c r="Z22" s="3">
        <v>200</v>
      </c>
      <c r="AA22" s="3">
        <v>200</v>
      </c>
      <c r="AB22" s="3">
        <v>600</v>
      </c>
      <c r="AC22" s="3">
        <v>150</v>
      </c>
      <c r="AD22" s="3">
        <v>300</v>
      </c>
    </row>
    <row r="23" spans="2:30" x14ac:dyDescent="0.25">
      <c r="R23" s="2">
        <v>17</v>
      </c>
      <c r="S23" s="7">
        <v>160.01249999999999</v>
      </c>
      <c r="T23" s="3">
        <v>250</v>
      </c>
      <c r="U23" s="3">
        <v>100</v>
      </c>
      <c r="V23" s="3">
        <v>100</v>
      </c>
      <c r="W23" s="3">
        <v>200</v>
      </c>
      <c r="X23" s="3">
        <v>200</v>
      </c>
      <c r="Y23" s="3">
        <v>200</v>
      </c>
      <c r="Z23" s="3">
        <v>300</v>
      </c>
      <c r="AA23" s="3">
        <v>200</v>
      </c>
      <c r="AB23" s="3">
        <v>700</v>
      </c>
      <c r="AC23" s="3">
        <v>200</v>
      </c>
      <c r="AD23" s="3">
        <v>500</v>
      </c>
    </row>
    <row r="24" spans="2:30" x14ac:dyDescent="0.25">
      <c r="R24" s="2">
        <v>18</v>
      </c>
      <c r="S24" s="7">
        <v>401.79909900000001</v>
      </c>
      <c r="T24" s="3">
        <v>400</v>
      </c>
      <c r="U24" s="3">
        <v>400</v>
      </c>
      <c r="V24" s="3">
        <v>400</v>
      </c>
      <c r="W24" s="3">
        <v>400</v>
      </c>
      <c r="X24" s="3">
        <v>400</v>
      </c>
      <c r="Y24" s="3">
        <v>500</v>
      </c>
      <c r="Z24" s="3">
        <v>500</v>
      </c>
      <c r="AA24" s="3">
        <v>400</v>
      </c>
      <c r="AB24" s="3">
        <v>150</v>
      </c>
      <c r="AC24" s="3">
        <v>450</v>
      </c>
      <c r="AD24" s="3">
        <v>250</v>
      </c>
    </row>
    <row r="25" spans="2:30" x14ac:dyDescent="0.25">
      <c r="R25" s="2">
        <v>19</v>
      </c>
      <c r="S25" s="7">
        <v>150.003333</v>
      </c>
      <c r="T25" s="3">
        <v>100</v>
      </c>
      <c r="U25" s="3">
        <v>100</v>
      </c>
      <c r="V25" s="3">
        <v>100</v>
      </c>
      <c r="W25" s="3">
        <v>200</v>
      </c>
      <c r="X25" s="3">
        <v>200</v>
      </c>
      <c r="Y25" s="3">
        <v>200</v>
      </c>
      <c r="Z25" s="3">
        <v>100</v>
      </c>
      <c r="AA25" s="3">
        <v>200</v>
      </c>
      <c r="AB25" s="3">
        <v>450</v>
      </c>
      <c r="AC25" s="3">
        <v>250</v>
      </c>
      <c r="AD25" s="3">
        <v>800</v>
      </c>
    </row>
    <row r="26" spans="2:30" x14ac:dyDescent="0.25">
      <c r="R26" s="2">
        <v>20</v>
      </c>
      <c r="S26" s="7">
        <v>150.01333299999999</v>
      </c>
      <c r="T26" s="3">
        <v>100</v>
      </c>
      <c r="U26" s="3">
        <v>200</v>
      </c>
      <c r="V26" s="3">
        <v>100</v>
      </c>
      <c r="W26" s="3">
        <v>100</v>
      </c>
      <c r="X26" s="3">
        <v>100</v>
      </c>
      <c r="Y26" s="3">
        <v>200</v>
      </c>
      <c r="Z26" s="3">
        <v>200</v>
      </c>
      <c r="AA26" s="3">
        <v>100</v>
      </c>
      <c r="AB26" s="3">
        <v>500</v>
      </c>
      <c r="AC26" s="3">
        <v>800</v>
      </c>
      <c r="AD26" s="3">
        <v>700</v>
      </c>
    </row>
    <row r="27" spans="2:30" x14ac:dyDescent="0.25">
      <c r="R27" s="2">
        <v>21</v>
      </c>
      <c r="S27" s="7">
        <v>150.01333299999999</v>
      </c>
      <c r="T27" s="3">
        <v>100</v>
      </c>
      <c r="U27" s="3">
        <v>100</v>
      </c>
      <c r="V27" s="3">
        <v>100</v>
      </c>
      <c r="W27" s="3">
        <v>100</v>
      </c>
      <c r="X27" s="3">
        <v>200</v>
      </c>
      <c r="Y27" s="3">
        <v>100</v>
      </c>
      <c r="Z27" s="3">
        <v>200</v>
      </c>
      <c r="AA27" s="3">
        <v>200</v>
      </c>
      <c r="AB27" s="3">
        <v>150</v>
      </c>
      <c r="AC27" s="3">
        <v>700</v>
      </c>
      <c r="AD27" s="3">
        <v>800</v>
      </c>
    </row>
    <row r="28" spans="2:30" x14ac:dyDescent="0.25">
      <c r="R28" s="2">
        <v>22</v>
      </c>
      <c r="S28" s="7">
        <v>282.88690300000002</v>
      </c>
      <c r="T28" s="3">
        <v>100</v>
      </c>
      <c r="U28" s="3">
        <v>100</v>
      </c>
      <c r="V28" s="3">
        <v>100</v>
      </c>
      <c r="W28" s="3">
        <v>100</v>
      </c>
      <c r="X28" s="3">
        <v>200</v>
      </c>
      <c r="Y28" s="3">
        <v>100</v>
      </c>
      <c r="Z28" s="3">
        <v>200</v>
      </c>
      <c r="AA28" s="3">
        <v>100</v>
      </c>
      <c r="AB28" s="3">
        <v>150</v>
      </c>
      <c r="AC28" s="3">
        <v>600</v>
      </c>
      <c r="AD28" s="3">
        <v>900</v>
      </c>
    </row>
    <row r="29" spans="2:30" x14ac:dyDescent="0.25">
      <c r="R29" s="2">
        <v>23</v>
      </c>
      <c r="S29" s="7">
        <v>200.039996</v>
      </c>
      <c r="T29" s="3">
        <v>100</v>
      </c>
      <c r="U29" s="3">
        <v>100</v>
      </c>
      <c r="V29" s="3">
        <v>200</v>
      </c>
      <c r="W29" s="3">
        <v>100</v>
      </c>
      <c r="X29" s="3">
        <v>100</v>
      </c>
      <c r="Y29" s="3">
        <v>200</v>
      </c>
      <c r="Z29" s="3">
        <v>100</v>
      </c>
      <c r="AA29" s="3">
        <v>100</v>
      </c>
      <c r="AB29" s="3">
        <v>300</v>
      </c>
      <c r="AC29" s="3">
        <v>400</v>
      </c>
      <c r="AD29" s="3">
        <v>300</v>
      </c>
    </row>
    <row r="30" spans="2:30" x14ac:dyDescent="0.25">
      <c r="R30" s="2">
        <v>24</v>
      </c>
      <c r="S30" s="7">
        <v>200.01</v>
      </c>
      <c r="T30" s="3">
        <v>100</v>
      </c>
      <c r="U30" s="3">
        <v>100</v>
      </c>
      <c r="V30" s="3">
        <v>100</v>
      </c>
      <c r="W30" s="3">
        <v>200</v>
      </c>
      <c r="X30" s="3">
        <v>200</v>
      </c>
      <c r="Y30" s="3">
        <v>100</v>
      </c>
      <c r="Z30" s="3">
        <v>200</v>
      </c>
      <c r="AA30" s="3">
        <v>200</v>
      </c>
      <c r="AB30" s="3">
        <v>600</v>
      </c>
      <c r="AC30" s="3">
        <v>700</v>
      </c>
      <c r="AD30" s="3">
        <v>300</v>
      </c>
    </row>
    <row r="31" spans="2:30" x14ac:dyDescent="0.25">
      <c r="R31" s="2">
        <v>25</v>
      </c>
      <c r="S31" s="7">
        <v>200.01</v>
      </c>
      <c r="T31" s="3">
        <v>100</v>
      </c>
      <c r="U31" s="3">
        <v>100</v>
      </c>
      <c r="V31" s="3">
        <v>100</v>
      </c>
      <c r="W31" s="3">
        <v>100</v>
      </c>
      <c r="X31" s="3">
        <v>100</v>
      </c>
      <c r="Y31" s="3">
        <v>200</v>
      </c>
      <c r="Z31" s="3">
        <v>200</v>
      </c>
      <c r="AA31" s="3">
        <v>100</v>
      </c>
      <c r="AB31" s="3">
        <v>700</v>
      </c>
      <c r="AC31" s="3">
        <v>200</v>
      </c>
      <c r="AD31" s="3">
        <v>150</v>
      </c>
    </row>
    <row r="32" spans="2:30" x14ac:dyDescent="0.25">
      <c r="R32" s="2">
        <v>26</v>
      </c>
      <c r="S32" s="7">
        <v>200.01</v>
      </c>
      <c r="T32" s="3">
        <v>200</v>
      </c>
      <c r="U32" s="3">
        <v>100</v>
      </c>
      <c r="V32" s="3">
        <v>100</v>
      </c>
      <c r="W32" s="3">
        <v>100</v>
      </c>
      <c r="X32" s="3">
        <v>200</v>
      </c>
      <c r="Y32" s="3">
        <v>100</v>
      </c>
      <c r="Z32" s="3">
        <v>100</v>
      </c>
      <c r="AA32" s="3">
        <v>200</v>
      </c>
      <c r="AB32" s="3">
        <v>300</v>
      </c>
      <c r="AC32" s="3">
        <v>600</v>
      </c>
      <c r="AD32" s="3">
        <v>600</v>
      </c>
    </row>
    <row r="33" spans="18:30" x14ac:dyDescent="0.25">
      <c r="R33" s="2">
        <v>27</v>
      </c>
      <c r="S33" s="7">
        <v>200.0025</v>
      </c>
      <c r="T33" s="3">
        <v>100</v>
      </c>
      <c r="U33" s="3">
        <v>100</v>
      </c>
      <c r="V33" s="3">
        <v>100</v>
      </c>
      <c r="W33" s="3">
        <v>100</v>
      </c>
      <c r="X33" s="3">
        <v>100</v>
      </c>
      <c r="Y33" s="3">
        <v>200</v>
      </c>
      <c r="Z33" s="3">
        <v>250</v>
      </c>
      <c r="AA33" s="3">
        <v>100</v>
      </c>
      <c r="AB33" s="3">
        <v>200</v>
      </c>
      <c r="AC33" s="3">
        <v>450</v>
      </c>
      <c r="AD33" s="3">
        <v>400</v>
      </c>
    </row>
    <row r="34" spans="18:30" x14ac:dyDescent="0.25">
      <c r="R34" s="2">
        <v>28</v>
      </c>
      <c r="S34" s="7">
        <v>150.02999700000001</v>
      </c>
      <c r="T34" s="3">
        <v>200</v>
      </c>
      <c r="U34" s="3">
        <v>100</v>
      </c>
      <c r="V34" s="3">
        <v>100</v>
      </c>
      <c r="W34" s="3">
        <v>100</v>
      </c>
      <c r="X34" s="3">
        <v>200</v>
      </c>
      <c r="Y34" s="3">
        <v>200</v>
      </c>
      <c r="Z34" s="3">
        <v>100</v>
      </c>
      <c r="AA34" s="3">
        <v>200</v>
      </c>
      <c r="AB34" s="3">
        <v>150</v>
      </c>
      <c r="AC34" s="3">
        <v>300</v>
      </c>
      <c r="AD34" s="3">
        <v>600</v>
      </c>
    </row>
    <row r="35" spans="18:30" x14ac:dyDescent="0.25">
      <c r="R35" s="2">
        <v>29</v>
      </c>
      <c r="S35" s="7">
        <v>150.01333299999999</v>
      </c>
      <c r="T35" s="3">
        <v>200</v>
      </c>
      <c r="U35" s="3">
        <v>200</v>
      </c>
      <c r="V35" s="3">
        <v>100</v>
      </c>
      <c r="W35" s="3">
        <v>100</v>
      </c>
      <c r="X35" s="3">
        <v>100</v>
      </c>
      <c r="Y35" s="3">
        <v>100</v>
      </c>
      <c r="Z35" s="3">
        <v>200</v>
      </c>
      <c r="AA35" s="3">
        <v>100</v>
      </c>
      <c r="AB35" s="3">
        <v>300</v>
      </c>
      <c r="AC35" s="3">
        <v>150</v>
      </c>
      <c r="AD35" s="3">
        <v>600</v>
      </c>
    </row>
    <row r="36" spans="18:30" x14ac:dyDescent="0.25">
      <c r="R36" s="2">
        <v>30</v>
      </c>
      <c r="S36" s="7">
        <v>150.01333299999999</v>
      </c>
      <c r="T36" s="3">
        <v>250</v>
      </c>
      <c r="U36" s="3">
        <v>100</v>
      </c>
      <c r="V36" s="3">
        <v>100</v>
      </c>
      <c r="W36" s="3">
        <v>200</v>
      </c>
      <c r="X36" s="3">
        <v>200</v>
      </c>
      <c r="Y36" s="3">
        <v>100</v>
      </c>
      <c r="Z36" s="3">
        <v>100</v>
      </c>
      <c r="AA36" s="3">
        <v>200</v>
      </c>
      <c r="AB36" s="3">
        <v>250</v>
      </c>
      <c r="AC36" s="3">
        <v>900</v>
      </c>
      <c r="AD36" s="3">
        <v>100</v>
      </c>
    </row>
    <row r="37" spans="18:30" x14ac:dyDescent="0.25">
      <c r="R37" s="2">
        <v>31</v>
      </c>
      <c r="S37" s="7">
        <v>551.67635099999995</v>
      </c>
      <c r="T37" s="3">
        <v>150</v>
      </c>
      <c r="U37" s="3">
        <v>200</v>
      </c>
      <c r="V37" s="3">
        <v>200</v>
      </c>
      <c r="W37" s="3">
        <v>200</v>
      </c>
      <c r="X37" s="3">
        <v>200</v>
      </c>
      <c r="Y37" s="3">
        <v>100</v>
      </c>
      <c r="Z37" s="3">
        <v>200</v>
      </c>
      <c r="AA37" s="3">
        <v>350</v>
      </c>
      <c r="AB37" s="3">
        <v>450</v>
      </c>
      <c r="AC37" s="3">
        <v>400</v>
      </c>
      <c r="AD37" s="3">
        <v>450</v>
      </c>
    </row>
    <row r="38" spans="18:30" x14ac:dyDescent="0.25">
      <c r="R38" s="9" t="s">
        <v>13</v>
      </c>
      <c r="S38" s="10"/>
      <c r="T38" s="5">
        <f>1.9482*SUM(T41:T71)</f>
        <v>8012279.4182302663</v>
      </c>
      <c r="U38" s="5">
        <f t="shared" ref="U38:AD38" si="2">1.9482*SUM(U41:U71)</f>
        <v>8237353.3101082603</v>
      </c>
      <c r="V38" s="5">
        <f t="shared" si="2"/>
        <v>8290486.9910337888</v>
      </c>
      <c r="W38" s="5">
        <f t="shared" si="2"/>
        <v>8722997.710675437</v>
      </c>
      <c r="X38" s="5">
        <f t="shared" si="2"/>
        <v>9309206.3452414777</v>
      </c>
      <c r="Y38" s="5">
        <f t="shared" si="2"/>
        <v>10945270.493327068</v>
      </c>
      <c r="Z38" s="5">
        <f t="shared" si="2"/>
        <v>11371987.549761927</v>
      </c>
      <c r="AA38" s="5">
        <f t="shared" si="2"/>
        <v>11751466.240733324</v>
      </c>
      <c r="AB38" s="5">
        <f t="shared" si="2"/>
        <v>21706109.958224069</v>
      </c>
      <c r="AC38" s="5">
        <f t="shared" si="2"/>
        <v>23357109.583540689</v>
      </c>
      <c r="AD38" s="5">
        <f t="shared" si="2"/>
        <v>24694676.26954639</v>
      </c>
    </row>
    <row r="40" spans="18:30" x14ac:dyDescent="0.25">
      <c r="T40" s="11" t="s">
        <v>14</v>
      </c>
      <c r="U40" s="12"/>
      <c r="V40" s="12"/>
      <c r="W40" s="12"/>
      <c r="X40" s="12"/>
      <c r="Y40" s="12"/>
      <c r="Z40" s="12"/>
      <c r="AA40" s="12"/>
      <c r="AB40" s="12"/>
      <c r="AC40" s="12"/>
      <c r="AD40" s="13"/>
    </row>
    <row r="41" spans="18:30" x14ac:dyDescent="0.25">
      <c r="T41" s="3">
        <f>$S7*T7^1.2571</f>
        <v>49010.739909471551</v>
      </c>
      <c r="U41" s="3">
        <f>$S7*U7^1.2571</f>
        <v>117142.92571815001</v>
      </c>
      <c r="V41" s="3">
        <f>$S7*V7^1.2571</f>
        <v>49010.739909471551</v>
      </c>
      <c r="W41" s="3">
        <f>$S7*W7^1.2571</f>
        <v>117142.92571815001</v>
      </c>
      <c r="X41" s="3">
        <f>$S7*X7^1.2571</f>
        <v>117142.92571815001</v>
      </c>
      <c r="Y41" s="3">
        <f>$S7*Y7^1.2571</f>
        <v>117142.92571815001</v>
      </c>
      <c r="Z41" s="3">
        <f>$S7*Z7^1.2571</f>
        <v>49010.739909471551</v>
      </c>
      <c r="AA41" s="3">
        <f>$S7*AA7^1.2571</f>
        <v>117142.92571815001</v>
      </c>
      <c r="AB41" s="3">
        <f>$S7*AB7^1.2571</f>
        <v>155074.94791024912</v>
      </c>
      <c r="AC41" s="3">
        <f>$S7*AC7^1.2571</f>
        <v>370652.08844736661</v>
      </c>
      <c r="AD41" s="3">
        <f>$S7*AD7^1.2571</f>
        <v>324671.90567077795</v>
      </c>
    </row>
    <row r="42" spans="18:30" x14ac:dyDescent="0.25">
      <c r="T42" s="3">
        <f>$S8*T8^1.2571</f>
        <v>81593.95649291249</v>
      </c>
      <c r="U42" s="3">
        <f>$S8*U8^1.2571</f>
        <v>117143.57625186417</v>
      </c>
      <c r="V42" s="3">
        <f>$S8*V8^1.2571</f>
        <v>117143.57625186417</v>
      </c>
      <c r="W42" s="3">
        <f>$S8*W8^1.2571</f>
        <v>117143.57625186417</v>
      </c>
      <c r="X42" s="3">
        <f>$S8*X8^1.2571</f>
        <v>49011.012082447181</v>
      </c>
      <c r="Y42" s="3">
        <f>$S8*Y8^1.2571</f>
        <v>49011.012082447181</v>
      </c>
      <c r="Z42" s="3">
        <f>$S8*Z8^1.2571</f>
        <v>49011.012082447181</v>
      </c>
      <c r="AA42" s="3">
        <f>$S8*AA8^1.2571</f>
        <v>117143.57625186417</v>
      </c>
      <c r="AB42" s="3">
        <f>$S8*AB8^1.2571</f>
        <v>195021.6381583756</v>
      </c>
      <c r="AC42" s="3">
        <f>$S8*AC8^1.2571</f>
        <v>195021.6381583756</v>
      </c>
      <c r="AD42" s="3">
        <f>$S8*AD8^1.2571</f>
        <v>117143.57625186417</v>
      </c>
    </row>
    <row r="43" spans="18:30" x14ac:dyDescent="0.25">
      <c r="T43" s="3">
        <f>$S9*T9^1.2571</f>
        <v>81593.95649291249</v>
      </c>
      <c r="U43" s="3">
        <f>$S9*U9^1.2571</f>
        <v>117143.57625186417</v>
      </c>
      <c r="V43" s="3">
        <f>$S9*V9^1.2571</f>
        <v>117143.57625186417</v>
      </c>
      <c r="W43" s="3">
        <f>$S9*W9^1.2571</f>
        <v>117143.57625186417</v>
      </c>
      <c r="X43" s="3">
        <f>$S9*X9^1.2571</f>
        <v>117143.57625186417</v>
      </c>
      <c r="Y43" s="3">
        <f>$S9*Y9^1.2571</f>
        <v>117143.57625186417</v>
      </c>
      <c r="Z43" s="3">
        <f>$S9*Z9^1.2571</f>
        <v>236723.62867110875</v>
      </c>
      <c r="AA43" s="3">
        <f>$S9*AA9^1.2571</f>
        <v>49011.012082447181</v>
      </c>
      <c r="AB43" s="3">
        <f>$S9*AB9^1.2571</f>
        <v>324673.70868209412</v>
      </c>
      <c r="AC43" s="3">
        <f>$S9*AC9^1.2571</f>
        <v>236723.62867110875</v>
      </c>
      <c r="AD43" s="3">
        <f>$S9*AD9^1.2571</f>
        <v>155075.80909312653</v>
      </c>
    </row>
    <row r="44" spans="18:30" x14ac:dyDescent="0.25">
      <c r="T44" s="3">
        <f>$S10*T10^1.2571</f>
        <v>114358.39312210029</v>
      </c>
      <c r="U44" s="3">
        <f>$S10*U10^1.2571</f>
        <v>273333.49334235006</v>
      </c>
      <c r="V44" s="3">
        <f>$S10*V10^1.2571</f>
        <v>273333.49334235006</v>
      </c>
      <c r="W44" s="3">
        <f>$S10*W10^1.2571</f>
        <v>114358.39312210029</v>
      </c>
      <c r="X44" s="3">
        <f>$S10*X10^1.2571</f>
        <v>114358.39312210029</v>
      </c>
      <c r="Y44" s="3">
        <f>$S10*Y10^1.2571</f>
        <v>273333.49334235006</v>
      </c>
      <c r="Z44" s="3">
        <f>$S10*Z10^1.2571</f>
        <v>114358.39312210029</v>
      </c>
      <c r="AA44" s="3">
        <f>$S10*AA10^1.2571</f>
        <v>114358.39312210029</v>
      </c>
      <c r="AB44" s="3">
        <f>$S10*AB10^1.2571</f>
        <v>455047.96200319409</v>
      </c>
      <c r="AC44" s="3">
        <f>$S10*AC10^1.2571</f>
        <v>190384.8412129776</v>
      </c>
      <c r="AD44" s="3">
        <f>$S10*AD10^1.2571</f>
        <v>114358.39312210029</v>
      </c>
    </row>
    <row r="45" spans="18:30" x14ac:dyDescent="0.25">
      <c r="T45" s="3">
        <f>$S11*T11^1.2571</f>
        <v>108813.09392772765</v>
      </c>
      <c r="U45" s="3">
        <f>$S11*U11^1.2571</f>
        <v>65360.721436318199</v>
      </c>
      <c r="V45" s="3">
        <f>$S11*V11^1.2571</f>
        <v>65360.721436318199</v>
      </c>
      <c r="W45" s="3">
        <f>$S11*W11^1.2571</f>
        <v>156221.80261391352</v>
      </c>
      <c r="X45" s="3">
        <f>$S11*X11^1.2571</f>
        <v>65360.721436318199</v>
      </c>
      <c r="Y45" s="3">
        <f>$S11*Y11^1.2571</f>
        <v>65360.721436318199</v>
      </c>
      <c r="Z45" s="3">
        <f>$S11*Z11^1.2571</f>
        <v>156221.80261391352</v>
      </c>
      <c r="AA45" s="3">
        <f>$S11*AA11^1.2571</f>
        <v>65360.721436318199</v>
      </c>
      <c r="AB45" s="3">
        <f>$S11*AB11^1.2571</f>
        <v>206807.94639777628</v>
      </c>
      <c r="AC45" s="3">
        <f>$S11*AC11^1.2571</f>
        <v>65360.721436318199</v>
      </c>
      <c r="AD45" s="3">
        <f>$S11*AD11^1.2571</f>
        <v>432982.444744632</v>
      </c>
    </row>
    <row r="46" spans="18:30" x14ac:dyDescent="0.25">
      <c r="T46" s="3">
        <f>$S12*T12^1.2571</f>
        <v>65355.004496876893</v>
      </c>
      <c r="U46" s="3">
        <f>$S12*U12^1.2571</f>
        <v>65355.004496876893</v>
      </c>
      <c r="V46" s="3">
        <f>$S12*V12^1.2571</f>
        <v>65355.004496876893</v>
      </c>
      <c r="W46" s="3">
        <f>$S12*W12^1.2571</f>
        <v>65355.004496876893</v>
      </c>
      <c r="X46" s="3">
        <f>$S12*X12^1.2571</f>
        <v>156208.13828210492</v>
      </c>
      <c r="Y46" s="3">
        <f>$S12*Y12^1.2571</f>
        <v>156208.13828210492</v>
      </c>
      <c r="Z46" s="3">
        <f>$S12*Z12^1.2571</f>
        <v>65355.004496876893</v>
      </c>
      <c r="AA46" s="3">
        <f>$S12*AA12^1.2571</f>
        <v>156208.13828210492</v>
      </c>
      <c r="AB46" s="3">
        <f>$S12*AB12^1.2571</f>
        <v>156208.13828210492</v>
      </c>
      <c r="AC46" s="3">
        <f>$S12*AC12^1.2571</f>
        <v>315665.25886655058</v>
      </c>
      <c r="AD46" s="3">
        <f>$S12*AD12^1.2571</f>
        <v>892387.0750465648</v>
      </c>
    </row>
    <row r="47" spans="18:30" x14ac:dyDescent="0.25">
      <c r="T47" s="3">
        <f>$S13*T13^1.2571</f>
        <v>65349.491115375342</v>
      </c>
      <c r="U47" s="3">
        <f>$S13*U13^1.2571</f>
        <v>65349.491115375342</v>
      </c>
      <c r="V47" s="3">
        <f>$S13*V13^1.2571</f>
        <v>65349.491115375342</v>
      </c>
      <c r="W47" s="3">
        <f>$S13*W13^1.2571</f>
        <v>156194.96048391447</v>
      </c>
      <c r="X47" s="3">
        <f>$S13*X13^1.2571</f>
        <v>65349.491115375342</v>
      </c>
      <c r="Y47" s="3">
        <f>$S13*Y13^1.2571</f>
        <v>156194.96048391447</v>
      </c>
      <c r="Z47" s="3">
        <f>$S13*Z13^1.2571</f>
        <v>65349.491115375342</v>
      </c>
      <c r="AA47" s="3">
        <f>$S13*AA13^1.2571</f>
        <v>156194.96048391447</v>
      </c>
      <c r="AB47" s="3">
        <f>$S13*AB13^1.2571</f>
        <v>621521.48611852992</v>
      </c>
      <c r="AC47" s="3">
        <f>$S13*AC13^1.2571</f>
        <v>108794.39759236385</v>
      </c>
      <c r="AD47" s="3">
        <f>$S13*AD13^1.2571</f>
        <v>206772.41252421215</v>
      </c>
    </row>
    <row r="48" spans="18:30" x14ac:dyDescent="0.25">
      <c r="T48" s="3">
        <f>$S14*T14^1.2571</f>
        <v>156192.52000629532</v>
      </c>
      <c r="U48" s="3">
        <f>$S14*U14^1.2571</f>
        <v>65348.470058293889</v>
      </c>
      <c r="V48" s="3">
        <f>$S14*V14^1.2571</f>
        <v>65348.470058293889</v>
      </c>
      <c r="W48" s="3">
        <f>$S14*W14^1.2571</f>
        <v>156192.52000629532</v>
      </c>
      <c r="X48" s="3">
        <f>$S14*X14^1.2571</f>
        <v>156192.52000629532</v>
      </c>
      <c r="Y48" s="3">
        <f>$S14*Y14^1.2571</f>
        <v>65348.470058293889</v>
      </c>
      <c r="Z48" s="3">
        <f>$S14*Z14^1.2571</f>
        <v>156192.52000629532</v>
      </c>
      <c r="AA48" s="3">
        <f>$S14*AA14^1.2571</f>
        <v>65348.470058293889</v>
      </c>
      <c r="AB48" s="3">
        <f>$S14*AB14^1.2571</f>
        <v>621511.77511843119</v>
      </c>
      <c r="AC48" s="3">
        <f>$S14*AC14^1.2571</f>
        <v>432901.28542613174</v>
      </c>
      <c r="AD48" s="3">
        <f>$S14*AD14^1.2571</f>
        <v>432901.28542613174</v>
      </c>
    </row>
    <row r="49" spans="20:30" x14ac:dyDescent="0.25">
      <c r="T49" s="3">
        <f>$S15*T15^1.2571</f>
        <v>65347.653212628735</v>
      </c>
      <c r="U49" s="3">
        <f>$S15*U15^1.2571</f>
        <v>156190.56762420002</v>
      </c>
      <c r="V49" s="3">
        <f>$S15*V15^1.2571</f>
        <v>156190.56762420002</v>
      </c>
      <c r="W49" s="3">
        <f>$S15*W15^1.2571</f>
        <v>65347.653212628735</v>
      </c>
      <c r="X49" s="3">
        <f>$S15*X15^1.2571</f>
        <v>65347.653212628735</v>
      </c>
      <c r="Y49" s="3">
        <f>$S15*Y15^1.2571</f>
        <v>156190.56762420002</v>
      </c>
      <c r="Z49" s="3">
        <f>$S15*Z15^1.2571</f>
        <v>494202.78459648881</v>
      </c>
      <c r="AA49" s="3">
        <f>$S15*AA15^1.2571</f>
        <v>156190.56762420002</v>
      </c>
      <c r="AB49" s="3">
        <f>$S15*AB15^1.2571</f>
        <v>754401.8448344334</v>
      </c>
      <c r="AC49" s="3">
        <f>$S15*AC15^1.2571</f>
        <v>206766.59721366549</v>
      </c>
      <c r="AD49" s="3">
        <f>$S15*AD15^1.2571</f>
        <v>432895.8742277039</v>
      </c>
    </row>
    <row r="50" spans="20:30" x14ac:dyDescent="0.25">
      <c r="T50" s="3">
        <f>$S16*T16^1.2571</f>
        <v>81595.316384635444</v>
      </c>
      <c r="U50" s="3">
        <f>$S16*U16^1.2571</f>
        <v>49011.828928112336</v>
      </c>
      <c r="V50" s="3">
        <f>$S16*V16^1.2571</f>
        <v>117145.52863395947</v>
      </c>
      <c r="W50" s="3">
        <f>$S16*W16^1.2571</f>
        <v>49011.828928112336</v>
      </c>
      <c r="X50" s="3">
        <f>$S16*X16^1.2571</f>
        <v>49011.828928112336</v>
      </c>
      <c r="Y50" s="3">
        <f>$S16*Y16^1.2571</f>
        <v>117145.52863395947</v>
      </c>
      <c r="Z50" s="3">
        <f>$S16*Z16^1.2571</f>
        <v>81595.316384635444</v>
      </c>
      <c r="AA50" s="3">
        <f>$S16*AA16^1.2571</f>
        <v>49011.828928112336</v>
      </c>
      <c r="AB50" s="3">
        <f>$S16*AB16^1.2571</f>
        <v>776031.17383355717</v>
      </c>
      <c r="AC50" s="3">
        <f>$S16*AC16^1.2571</f>
        <v>324679.11988052196</v>
      </c>
      <c r="AD50" s="3">
        <f>$S16*AD16^1.2571</f>
        <v>195024.88850096136</v>
      </c>
    </row>
    <row r="51" spans="20:30" x14ac:dyDescent="0.25">
      <c r="T51" s="3">
        <f>$S17*T17^1.2571</f>
        <v>117153.33816234067</v>
      </c>
      <c r="U51" s="3">
        <f>$S17*U17^1.2571</f>
        <v>117153.33816234067</v>
      </c>
      <c r="V51" s="3">
        <f>$S17*V17^1.2571</f>
        <v>117153.33816234067</v>
      </c>
      <c r="W51" s="3">
        <f>$S17*W17^1.2571</f>
        <v>117153.33816234067</v>
      </c>
      <c r="X51" s="3">
        <f>$S17*X17^1.2571</f>
        <v>117153.33816234067</v>
      </c>
      <c r="Y51" s="3">
        <f>$S17*Y17^1.2571</f>
        <v>117153.33816234067</v>
      </c>
      <c r="Z51" s="3">
        <f>$S17*Z17^1.2571</f>
        <v>49015.096310772969</v>
      </c>
      <c r="AA51" s="3">
        <f>$S17*AA17^1.2571</f>
        <v>565851.67582481087</v>
      </c>
      <c r="AB51" s="3">
        <f>$S17*AB17^1.2571</f>
        <v>117153.33816234067</v>
      </c>
      <c r="AC51" s="3">
        <f>$S17*AC17^1.2571</f>
        <v>117153.33816234067</v>
      </c>
      <c r="AD51" s="3">
        <f>$S17*AD17^1.2571</f>
        <v>81600.75595152723</v>
      </c>
    </row>
    <row r="52" spans="20:30" x14ac:dyDescent="0.25">
      <c r="T52" s="3">
        <f>$S18*T18^1.2571</f>
        <v>155078.39367559168</v>
      </c>
      <c r="U52" s="3">
        <f>$S18*U18^1.2571</f>
        <v>155078.39367559168</v>
      </c>
      <c r="V52" s="3">
        <f>$S18*V18^1.2571</f>
        <v>155078.39367559168</v>
      </c>
      <c r="W52" s="3">
        <f>$S18*W18^1.2571</f>
        <v>117145.52863395947</v>
      </c>
      <c r="X52" s="3">
        <f>$S18*X18^1.2571</f>
        <v>117145.52863395947</v>
      </c>
      <c r="Y52" s="3">
        <f>$S18*Y18^1.2571</f>
        <v>117145.52863395947</v>
      </c>
      <c r="Z52" s="3">
        <f>$S18*Z18^1.2571</f>
        <v>117145.52863395947</v>
      </c>
      <c r="AA52" s="3">
        <f>$S18*AA18^1.2571</f>
        <v>117145.52863395947</v>
      </c>
      <c r="AB52" s="3">
        <f>$S18*AB18^1.2571</f>
        <v>195024.88850096136</v>
      </c>
      <c r="AC52" s="3">
        <f>$S18*AC18^1.2571</f>
        <v>324679.11988052196</v>
      </c>
      <c r="AD52" s="3">
        <f>$S18*AD18^1.2571</f>
        <v>565813.95573256921</v>
      </c>
    </row>
    <row r="53" spans="20:30" x14ac:dyDescent="0.25">
      <c r="T53" s="3">
        <f>$S19*T19^1.2571</f>
        <v>552354.32134535827</v>
      </c>
      <c r="U53" s="3">
        <f>$S19*U19^1.2571</f>
        <v>552354.32134535827</v>
      </c>
      <c r="V53" s="3">
        <f>$S19*V19^1.2571</f>
        <v>552354.32134535827</v>
      </c>
      <c r="W53" s="3">
        <f>$S19*W19^1.2571</f>
        <v>653310.19069246633</v>
      </c>
      <c r="X53" s="3">
        <f>$S19*X19^1.2571</f>
        <v>757570.87293950317</v>
      </c>
      <c r="Y53" s="3">
        <f>$S19*Y19^1.2571</f>
        <v>1320208.6186614395</v>
      </c>
      <c r="Z53" s="3">
        <f>$S19*Z19^1.2571</f>
        <v>653310.19069246633</v>
      </c>
      <c r="AA53" s="3">
        <f>$S19*AA19^1.2571</f>
        <v>1087636.4517032413</v>
      </c>
      <c r="AB53" s="3">
        <f>$S19*AB19^1.2571</f>
        <v>114358.86003108248</v>
      </c>
      <c r="AC53" s="3">
        <f>$S19*AC19^1.2571</f>
        <v>361843.02247125166</v>
      </c>
      <c r="AD53" s="3">
        <f>$S19*AD19^1.2571</f>
        <v>114358.86003108248</v>
      </c>
    </row>
    <row r="54" spans="20:30" x14ac:dyDescent="0.25">
      <c r="T54" s="3">
        <f>$S20*T20^1.2571</f>
        <v>52287.311430359478</v>
      </c>
      <c r="U54" s="3">
        <f>$S20*U20^1.2571</f>
        <v>52287.311430359478</v>
      </c>
      <c r="V54" s="3">
        <f>$S20*V20^1.2571</f>
        <v>52287.311430359478</v>
      </c>
      <c r="W54" s="3">
        <f>$S20*W20^1.2571</f>
        <v>52287.311430359478</v>
      </c>
      <c r="X54" s="3">
        <f>$S20*X20^1.2571</f>
        <v>124974.41683602649</v>
      </c>
      <c r="Y54" s="3">
        <f>$S20*Y20^1.2571</f>
        <v>52287.311430359478</v>
      </c>
      <c r="Z54" s="3">
        <f>$S20*Z20^1.2571</f>
        <v>124974.41683602649</v>
      </c>
      <c r="AA54" s="3">
        <f>$S20*AA20^1.2571</f>
        <v>124974.41683602649</v>
      </c>
      <c r="AB54" s="3">
        <f>$S20*AB20^1.2571</f>
        <v>395431.72000174708</v>
      </c>
      <c r="AC54" s="3">
        <f>$S20*AC20^1.2571</f>
        <v>252548.18395566187</v>
      </c>
      <c r="AD54" s="3">
        <f>$S20*AD20^1.2571</f>
        <v>124974.41683602649</v>
      </c>
    </row>
    <row r="55" spans="20:30" x14ac:dyDescent="0.25">
      <c r="T55" s="3">
        <f>$S21*T21^1.2571</f>
        <v>52287.311430359478</v>
      </c>
      <c r="U55" s="3">
        <f>$S21*U21^1.2571</f>
        <v>52287.311430359478</v>
      </c>
      <c r="V55" s="3">
        <f>$S21*V21^1.2571</f>
        <v>124974.41683602649</v>
      </c>
      <c r="W55" s="3">
        <f>$S21*W21^1.2571</f>
        <v>124974.41683602649</v>
      </c>
      <c r="X55" s="3">
        <f>$S21*X21^1.2571</f>
        <v>52287.311430359478</v>
      </c>
      <c r="Y55" s="3">
        <f>$S21*Y21^1.2571</f>
        <v>124974.41683602649</v>
      </c>
      <c r="Z55" s="3">
        <f>$S21*Z21^1.2571</f>
        <v>298707.36200133472</v>
      </c>
      <c r="AA55" s="3">
        <f>$S21*AA21^1.2571</f>
        <v>52287.311430359478</v>
      </c>
      <c r="AB55" s="3">
        <f>$S21*AB21^1.2571</f>
        <v>124974.41683602649</v>
      </c>
      <c r="AC55" s="3">
        <f>$S21*AC21^1.2571</f>
        <v>713954.82669758017</v>
      </c>
      <c r="AD55" s="3">
        <f>$S21*AD21^1.2571</f>
        <v>298707.36200133472</v>
      </c>
    </row>
    <row r="56" spans="20:30" x14ac:dyDescent="0.25">
      <c r="T56" s="3">
        <f>$S22*T22^1.2571</f>
        <v>52287.311430359478</v>
      </c>
      <c r="U56" s="3">
        <f>$S22*U22^1.2571</f>
        <v>124974.41683602649</v>
      </c>
      <c r="V56" s="3">
        <f>$S22*V22^1.2571</f>
        <v>124974.41683602649</v>
      </c>
      <c r="W56" s="3">
        <f>$S22*W22^1.2571</f>
        <v>52287.311430359478</v>
      </c>
      <c r="X56" s="3">
        <f>$S22*X22^1.2571</f>
        <v>52287.311430359478</v>
      </c>
      <c r="Y56" s="3">
        <f>$S22*Y22^1.2571</f>
        <v>124974.41683602649</v>
      </c>
      <c r="Z56" s="3">
        <f>$S22*Z22^1.2571</f>
        <v>124974.41683602649</v>
      </c>
      <c r="AA56" s="3">
        <f>$S22*AA22^1.2571</f>
        <v>124974.41683602649</v>
      </c>
      <c r="AB56" s="3">
        <f>$S22*AB22^1.2571</f>
        <v>497290.59784053016</v>
      </c>
      <c r="AC56" s="3">
        <f>$S22*AC22^1.2571</f>
        <v>87048.36796275957</v>
      </c>
      <c r="AD56" s="3">
        <f>$S22*AD22^1.2571</f>
        <v>208058.4892409899</v>
      </c>
    </row>
    <row r="57" spans="20:30" x14ac:dyDescent="0.25">
      <c r="T57" s="3">
        <f>$S23*T23^1.2571</f>
        <v>165426.20068325824</v>
      </c>
      <c r="U57" s="3">
        <f>$S23*U23^1.2571</f>
        <v>52282.206798428771</v>
      </c>
      <c r="V57" s="3">
        <f>$S23*V23^1.2571</f>
        <v>52282.206798428771</v>
      </c>
      <c r="W57" s="3">
        <f>$S23*W23^1.2571</f>
        <v>124962.21600983653</v>
      </c>
      <c r="X57" s="3">
        <f>$S23*X23^1.2571</f>
        <v>124962.21600983653</v>
      </c>
      <c r="Y57" s="3">
        <f>$S23*Y23^1.2571</f>
        <v>124962.21600983653</v>
      </c>
      <c r="Z57" s="3">
        <f>$S23*Z23^1.2571</f>
        <v>208038.17720010312</v>
      </c>
      <c r="AA57" s="3">
        <f>$S23*AA23^1.2571</f>
        <v>124962.21600983653</v>
      </c>
      <c r="AB57" s="3">
        <f>$S23*AB23^1.2571</f>
        <v>603568.62598284881</v>
      </c>
      <c r="AC57" s="3">
        <f>$S23*AC23^1.2571</f>
        <v>124962.21600983653</v>
      </c>
      <c r="AD57" s="3">
        <f>$S23*AD23^1.2571</f>
        <v>395393.11535122828</v>
      </c>
    </row>
    <row r="58" spans="20:30" x14ac:dyDescent="0.25">
      <c r="T58" s="3">
        <f>$S24*T24^1.2571</f>
        <v>749995.35498396831</v>
      </c>
      <c r="U58" s="3">
        <f>$S24*U24^1.2571</f>
        <v>749995.35498396831</v>
      </c>
      <c r="V58" s="3">
        <f>$S24*V24^1.2571</f>
        <v>749995.35498396831</v>
      </c>
      <c r="W58" s="3">
        <f>$S24*W24^1.2571</f>
        <v>749995.35498396831</v>
      </c>
      <c r="X58" s="3">
        <f>$S24*X24^1.2571</f>
        <v>749995.35498396831</v>
      </c>
      <c r="Y58" s="3">
        <f>$S24*Y24^1.2571</f>
        <v>992851.16787080141</v>
      </c>
      <c r="Z58" s="3">
        <f>$S24*Z24^1.2571</f>
        <v>992851.16787080141</v>
      </c>
      <c r="AA58" s="3">
        <f>$S24*AA24^1.2571</f>
        <v>749995.35498396831</v>
      </c>
      <c r="AB58" s="3">
        <f>$S24*AB24^1.2571</f>
        <v>218561.30760752133</v>
      </c>
      <c r="AC58" s="3">
        <f>$S24*AC24^1.2571</f>
        <v>869685.86112754385</v>
      </c>
      <c r="AD58" s="3">
        <f>$S24*AD24^1.2571</f>
        <v>415393.16231873358</v>
      </c>
    </row>
    <row r="59" spans="20:30" x14ac:dyDescent="0.25">
      <c r="T59" s="3">
        <f>$S25*T25^1.2571</f>
        <v>49011.828928112336</v>
      </c>
      <c r="U59" s="3">
        <f>$S25*U25^1.2571</f>
        <v>49011.828928112336</v>
      </c>
      <c r="V59" s="3">
        <f>$S25*V25^1.2571</f>
        <v>49011.828928112336</v>
      </c>
      <c r="W59" s="3">
        <f>$S25*W25^1.2571</f>
        <v>117145.52863395947</v>
      </c>
      <c r="X59" s="3">
        <f>$S25*X25^1.2571</f>
        <v>117145.52863395947</v>
      </c>
      <c r="Y59" s="3">
        <f>$S25*Y25^1.2571</f>
        <v>117145.52863395947</v>
      </c>
      <c r="Z59" s="3">
        <f>$S25*Z25^1.2571</f>
        <v>49011.828928112336</v>
      </c>
      <c r="AA59" s="3">
        <f>$S25*AA25^1.2571</f>
        <v>117145.52863395947</v>
      </c>
      <c r="AB59" s="3">
        <f>$S25*AB25^1.2571</f>
        <v>324679.11988052196</v>
      </c>
      <c r="AC59" s="3">
        <f>$S25*AC25^1.2571</f>
        <v>155078.39367559168</v>
      </c>
      <c r="AD59" s="3">
        <f>$S25*AD25^1.2571</f>
        <v>669229.89289872756</v>
      </c>
    </row>
    <row r="60" spans="20:30" x14ac:dyDescent="0.25">
      <c r="T60" s="3">
        <f>$S26*T26^1.2571</f>
        <v>49015.096310772969</v>
      </c>
      <c r="U60" s="3">
        <f>$S26*U26^1.2571</f>
        <v>117153.33816234067</v>
      </c>
      <c r="V60" s="3">
        <f>$S26*V26^1.2571</f>
        <v>49015.096310772969</v>
      </c>
      <c r="W60" s="3">
        <f>$S26*W26^1.2571</f>
        <v>49015.096310772969</v>
      </c>
      <c r="X60" s="3">
        <f>$S26*X26^1.2571</f>
        <v>49015.096310772969</v>
      </c>
      <c r="Y60" s="3">
        <f>$S26*Y26^1.2571</f>
        <v>117153.33816234067</v>
      </c>
      <c r="Z60" s="3">
        <f>$S26*Z26^1.2571</f>
        <v>117153.33816234067</v>
      </c>
      <c r="AA60" s="3">
        <f>$S26*AA26^1.2571</f>
        <v>49015.096310772969</v>
      </c>
      <c r="AB60" s="3">
        <f>$S26*AB26^1.2571</f>
        <v>370685.03447600169</v>
      </c>
      <c r="AC60" s="3">
        <f>$S26*AC26^1.2571</f>
        <v>669274.50723359024</v>
      </c>
      <c r="AD60" s="3">
        <f>$S26*AD26^1.2571</f>
        <v>565851.67582481087</v>
      </c>
    </row>
    <row r="61" spans="20:30" x14ac:dyDescent="0.25">
      <c r="T61" s="3">
        <f>$S27*T27^1.2571</f>
        <v>49015.096310772969</v>
      </c>
      <c r="U61" s="3">
        <f>$S27*U27^1.2571</f>
        <v>49015.096310772969</v>
      </c>
      <c r="V61" s="3">
        <f>$S27*V27^1.2571</f>
        <v>49015.096310772969</v>
      </c>
      <c r="W61" s="3">
        <f>$S27*W27^1.2571</f>
        <v>49015.096310772969</v>
      </c>
      <c r="X61" s="3">
        <f>$S27*X27^1.2571</f>
        <v>117153.33816234067</v>
      </c>
      <c r="Y61" s="3">
        <f>$S27*Y27^1.2571</f>
        <v>49015.096310772969</v>
      </c>
      <c r="Z61" s="3">
        <f>$S27*Z27^1.2571</f>
        <v>117153.33816234067</v>
      </c>
      <c r="AA61" s="3">
        <f>$S27*AA27^1.2571</f>
        <v>117153.33816234067</v>
      </c>
      <c r="AB61" s="3">
        <f>$S27*AB27^1.2571</f>
        <v>81600.75595152723</v>
      </c>
      <c r="AC61" s="3">
        <f>$S27*AC27^1.2571</f>
        <v>565851.67582481087</v>
      </c>
      <c r="AD61" s="3">
        <f>$S27*AD27^1.2571</f>
        <v>669274.50723359024</v>
      </c>
    </row>
    <row r="62" spans="20:30" x14ac:dyDescent="0.25">
      <c r="T62" s="3">
        <f>$S28*T28^1.2571</f>
        <v>92429.976178192723</v>
      </c>
      <c r="U62" s="3">
        <f>$S28*U28^1.2571</f>
        <v>92429.976178192723</v>
      </c>
      <c r="V62" s="3">
        <f>$S28*V28^1.2571</f>
        <v>92429.976178192723</v>
      </c>
      <c r="W62" s="3">
        <f>$S28*W28^1.2571</f>
        <v>92429.976178192723</v>
      </c>
      <c r="X62" s="3">
        <f>$S28*X28^1.2571</f>
        <v>220921.32976511007</v>
      </c>
      <c r="Y62" s="3">
        <f>$S28*Y28^1.2571</f>
        <v>92429.976178192723</v>
      </c>
      <c r="Z62" s="3">
        <f>$S28*Z28^1.2571</f>
        <v>220921.32976511007</v>
      </c>
      <c r="AA62" s="3">
        <f>$S28*AA28^1.2571</f>
        <v>92429.976178192723</v>
      </c>
      <c r="AB62" s="3">
        <f>$S28*AB28^1.2571</f>
        <v>153878.22316824572</v>
      </c>
      <c r="AC62" s="3">
        <f>$S28*AC28^1.2571</f>
        <v>879076.71774745546</v>
      </c>
      <c r="AD62" s="3">
        <f>$S28*AD28^1.2571</f>
        <v>1463494.5171333603</v>
      </c>
    </row>
    <row r="63" spans="20:30" x14ac:dyDescent="0.25">
      <c r="T63" s="3">
        <f>$S29*T29^1.2571</f>
        <v>65360.721436318199</v>
      </c>
      <c r="U63" s="3">
        <f>$S29*U29^1.2571</f>
        <v>65360.721436318199</v>
      </c>
      <c r="V63" s="3">
        <f>$S29*V29^1.2571</f>
        <v>156221.80261391352</v>
      </c>
      <c r="W63" s="3">
        <f>$S29*W29^1.2571</f>
        <v>65360.721436318199</v>
      </c>
      <c r="X63" s="3">
        <f>$S29*X29^1.2571</f>
        <v>65360.721436318199</v>
      </c>
      <c r="Y63" s="3">
        <f>$S29*Y29^1.2571</f>
        <v>156221.80261391352</v>
      </c>
      <c r="Z63" s="3">
        <f>$S29*Z29^1.2571</f>
        <v>65360.721436318199</v>
      </c>
      <c r="AA63" s="3">
        <f>$S29*AA29^1.2571</f>
        <v>65360.721436318199</v>
      </c>
      <c r="AB63" s="3">
        <f>$S29*AB29^1.2571</f>
        <v>260079.40713979173</v>
      </c>
      <c r="AC63" s="3">
        <f>$S29*AC29^1.2571</f>
        <v>373393.24101125373</v>
      </c>
      <c r="AD63" s="3">
        <f>$S29*AD29^1.2571</f>
        <v>260079.40713979173</v>
      </c>
    </row>
    <row r="64" spans="20:30" x14ac:dyDescent="0.25">
      <c r="T64" s="3">
        <f>$S30*T30^1.2571</f>
        <v>65350.920595289361</v>
      </c>
      <c r="U64" s="3">
        <f>$S30*U30^1.2571</f>
        <v>65350.920595289361</v>
      </c>
      <c r="V64" s="3">
        <f>$S30*V30^1.2571</f>
        <v>65350.920595289361</v>
      </c>
      <c r="W64" s="3">
        <f>$S30*W30^1.2571</f>
        <v>156198.37715258123</v>
      </c>
      <c r="X64" s="3">
        <f>$S30*X30^1.2571</f>
        <v>156198.37715258123</v>
      </c>
      <c r="Y64" s="3">
        <f>$S30*Y30^1.2571</f>
        <v>65350.920595289361</v>
      </c>
      <c r="Z64" s="3">
        <f>$S30*Z30^1.2571</f>
        <v>156198.37715258123</v>
      </c>
      <c r="AA64" s="3">
        <f>$S30*AA30^1.2571</f>
        <v>156198.37715258123</v>
      </c>
      <c r="AB64" s="3">
        <f>$S30*AB30^1.2571</f>
        <v>621535.0815186681</v>
      </c>
      <c r="AC64" s="3">
        <f>$S30*AC30^1.2571</f>
        <v>754439.56492667506</v>
      </c>
      <c r="AD64" s="3">
        <f>$S30*AD30^1.2571</f>
        <v>260040.408229311</v>
      </c>
    </row>
    <row r="65" spans="20:30" x14ac:dyDescent="0.25">
      <c r="T65" s="3">
        <f>$S31*T31^1.2571</f>
        <v>65350.920595289361</v>
      </c>
      <c r="U65" s="3">
        <f>$S31*U31^1.2571</f>
        <v>65350.920595289361</v>
      </c>
      <c r="V65" s="3">
        <f>$S31*V31^1.2571</f>
        <v>65350.920595289361</v>
      </c>
      <c r="W65" s="3">
        <f>$S31*W31^1.2571</f>
        <v>65350.920595289361</v>
      </c>
      <c r="X65" s="3">
        <f>$S31*X31^1.2571</f>
        <v>65350.920595289361</v>
      </c>
      <c r="Y65" s="3">
        <f>$S31*Y31^1.2571</f>
        <v>156198.37715258123</v>
      </c>
      <c r="Z65" s="3">
        <f>$S31*Z31^1.2571</f>
        <v>156198.37715258123</v>
      </c>
      <c r="AA65" s="3">
        <f>$S31*AA31^1.2571</f>
        <v>65350.920595289361</v>
      </c>
      <c r="AB65" s="3">
        <f>$S31*AB31^1.2571</f>
        <v>754439.56492667506</v>
      </c>
      <c r="AC65" s="3">
        <f>$S31*AC31^1.2571</f>
        <v>156198.37715258123</v>
      </c>
      <c r="AD65" s="3">
        <f>$S31*AD31^1.2571</f>
        <v>108796.777402879</v>
      </c>
    </row>
    <row r="66" spans="20:30" x14ac:dyDescent="0.25">
      <c r="T66" s="3">
        <f>$S32*T32^1.2571</f>
        <v>156198.37715258123</v>
      </c>
      <c r="U66" s="3">
        <f>$S32*U32^1.2571</f>
        <v>65350.920595289361</v>
      </c>
      <c r="V66" s="3">
        <f>$S32*V32^1.2571</f>
        <v>65350.920595289361</v>
      </c>
      <c r="W66" s="3">
        <f>$S32*W32^1.2571</f>
        <v>65350.920595289361</v>
      </c>
      <c r="X66" s="3">
        <f>$S32*X32^1.2571</f>
        <v>156198.37715258123</v>
      </c>
      <c r="Y66" s="3">
        <f>$S32*Y32^1.2571</f>
        <v>65350.920595289361</v>
      </c>
      <c r="Z66" s="3">
        <f>$S32*Z32^1.2571</f>
        <v>65350.920595289361</v>
      </c>
      <c r="AA66" s="3">
        <f>$S32*AA32^1.2571</f>
        <v>156198.37715258123</v>
      </c>
      <c r="AB66" s="3">
        <f>$S32*AB32^1.2571</f>
        <v>260040.408229311</v>
      </c>
      <c r="AC66" s="3">
        <f>$S32*AC32^1.2571</f>
        <v>621535.0815186681</v>
      </c>
      <c r="AD66" s="3">
        <f>$S32*AD32^1.2571</f>
        <v>621535.0815186681</v>
      </c>
    </row>
    <row r="67" spans="20:30" x14ac:dyDescent="0.25">
      <c r="T67" s="3">
        <f>$S33*T33^1.2571</f>
        <v>65348.470058293889</v>
      </c>
      <c r="U67" s="3">
        <f>$S33*U33^1.2571</f>
        <v>65348.470058293889</v>
      </c>
      <c r="V67" s="3">
        <f>$S33*V33^1.2571</f>
        <v>65348.470058293889</v>
      </c>
      <c r="W67" s="3">
        <f>$S33*W33^1.2571</f>
        <v>65348.470058293889</v>
      </c>
      <c r="X67" s="3">
        <f>$S33*X33^1.2571</f>
        <v>65348.470058293889</v>
      </c>
      <c r="Y67" s="3">
        <f>$S33*Y33^1.2571</f>
        <v>156192.52000629532</v>
      </c>
      <c r="Z67" s="3">
        <f>$S33*Z33^1.2571</f>
        <v>206769.18179613067</v>
      </c>
      <c r="AA67" s="3">
        <f>$S33*AA33^1.2571</f>
        <v>65348.470058293889</v>
      </c>
      <c r="AB67" s="3">
        <f>$S33*AB33^1.2571</f>
        <v>156192.52000629532</v>
      </c>
      <c r="AC67" s="3">
        <f>$S33*AC33^1.2571</f>
        <v>432901.28542613174</v>
      </c>
      <c r="AD67" s="3">
        <f>$S33*AD33^1.2571</f>
        <v>373323.25124298281</v>
      </c>
    </row>
    <row r="68" spans="20:30" x14ac:dyDescent="0.25">
      <c r="T68" s="3">
        <f>$S34*T34^1.2571</f>
        <v>117166.35196043515</v>
      </c>
      <c r="U68" s="3">
        <f>$S34*U34^1.2571</f>
        <v>49020.541077238646</v>
      </c>
      <c r="V68" s="3">
        <f>$S34*V34^1.2571</f>
        <v>49020.541077238646</v>
      </c>
      <c r="W68" s="3">
        <f>$S34*W34^1.2571</f>
        <v>49020.541077238646</v>
      </c>
      <c r="X68" s="3">
        <f>$S34*X34^1.2571</f>
        <v>117166.35196043515</v>
      </c>
      <c r="Y68" s="3">
        <f>$S34*Y34^1.2571</f>
        <v>117166.35196043515</v>
      </c>
      <c r="Z68" s="3">
        <f>$S34*Z34^1.2571</f>
        <v>49020.541077238646</v>
      </c>
      <c r="AA68" s="3">
        <f>$S34*AA34^1.2571</f>
        <v>117166.35196043515</v>
      </c>
      <c r="AB68" s="3">
        <f>$S34*AB34^1.2571</f>
        <v>81609.820445795733</v>
      </c>
      <c r="AC68" s="3">
        <f>$S34*AC34^1.2571</f>
        <v>195059.55535484379</v>
      </c>
      <c r="AD68" s="3">
        <f>$S34*AD34^1.2571</f>
        <v>466221.22101715184</v>
      </c>
    </row>
    <row r="69" spans="20:30" x14ac:dyDescent="0.25">
      <c r="T69" s="3">
        <f>$S35*T35^1.2571</f>
        <v>117153.33816234067</v>
      </c>
      <c r="U69" s="3">
        <f>$S35*U35^1.2571</f>
        <v>117153.33816234067</v>
      </c>
      <c r="V69" s="3">
        <f>$S35*V35^1.2571</f>
        <v>49015.096310772969</v>
      </c>
      <c r="W69" s="3">
        <f>$S35*W35^1.2571</f>
        <v>49015.096310772969</v>
      </c>
      <c r="X69" s="3">
        <f>$S35*X35^1.2571</f>
        <v>49015.096310772969</v>
      </c>
      <c r="Y69" s="3">
        <f>$S35*Y35^1.2571</f>
        <v>49015.096310772969</v>
      </c>
      <c r="Z69" s="3">
        <f>$S35*Z35^1.2571</f>
        <v>117153.33816234067</v>
      </c>
      <c r="AA69" s="3">
        <f>$S35*AA35^1.2571</f>
        <v>49015.096310772969</v>
      </c>
      <c r="AB69" s="3">
        <f>$S35*AB35^1.2571</f>
        <v>195037.88987130427</v>
      </c>
      <c r="AC69" s="3">
        <f>$S35*AC35^1.2571</f>
        <v>81600.75595152723</v>
      </c>
      <c r="AD69" s="3">
        <f>$S35*AD35^1.2571</f>
        <v>466169.4373033453</v>
      </c>
    </row>
    <row r="70" spans="20:30" x14ac:dyDescent="0.25">
      <c r="T70" s="3">
        <f>$S36*T36^1.2571</f>
        <v>155088.73200545236</v>
      </c>
      <c r="U70" s="3">
        <f>$S36*U36^1.2571</f>
        <v>49015.096310772969</v>
      </c>
      <c r="V70" s="3">
        <f>$S36*V36^1.2571</f>
        <v>49015.096310772969</v>
      </c>
      <c r="W70" s="3">
        <f>$S36*W36^1.2571</f>
        <v>117153.33816234067</v>
      </c>
      <c r="X70" s="3">
        <f>$S36*X36^1.2571</f>
        <v>117153.33816234067</v>
      </c>
      <c r="Y70" s="3">
        <f>$S36*Y36^1.2571</f>
        <v>49015.096310772969</v>
      </c>
      <c r="Z70" s="3">
        <f>$S36*Z36^1.2571</f>
        <v>49015.096310772969</v>
      </c>
      <c r="AA70" s="3">
        <f>$S36*AA36^1.2571</f>
        <v>117153.33816234067</v>
      </c>
      <c r="AB70" s="3">
        <f>$S36*AB36^1.2571</f>
        <v>155088.73200545236</v>
      </c>
      <c r="AC70" s="3">
        <f>$S36*AC36^1.2571</f>
        <v>776082.90809561068</v>
      </c>
      <c r="AD70" s="3">
        <f>$S36*AD36^1.2571</f>
        <v>49015.096310772969</v>
      </c>
    </row>
    <row r="71" spans="20:30" x14ac:dyDescent="0.25">
      <c r="T71" s="3">
        <f>$S37*T37^1.2571</f>
        <v>300088.04138882825</v>
      </c>
      <c r="U71" s="3">
        <f>$S37*U37^1.2571</f>
        <v>430833.21203768702</v>
      </c>
      <c r="V71" s="3">
        <f>$S37*V37^1.2571</f>
        <v>430833.21203768702</v>
      </c>
      <c r="W71" s="3">
        <f>$S37*W37^1.2571</f>
        <v>430833.21203768702</v>
      </c>
      <c r="X71" s="3">
        <f>$S37*X37^1.2571</f>
        <v>430833.21203768702</v>
      </c>
      <c r="Y71" s="3">
        <f>$S37*Y37^1.2571</f>
        <v>180253.77435378221</v>
      </c>
      <c r="Z71" s="3">
        <f>$S37*Z37^1.2571</f>
        <v>430833.21203768702</v>
      </c>
      <c r="AA71" s="3">
        <f>$S37*AA37^1.2571</f>
        <v>870627.34952116059</v>
      </c>
      <c r="AB71" s="3">
        <f>$S37*AB37^1.2571</f>
        <v>1194092.0812844732</v>
      </c>
      <c r="AC71" s="3">
        <f>$S37*AC37^1.2571</f>
        <v>1029755.1730062622</v>
      </c>
      <c r="AD71" s="3">
        <f>$S37*AD37^1.2571</f>
        <v>1194092.0812844732</v>
      </c>
    </row>
  </sheetData>
  <mergeCells count="2">
    <mergeCell ref="T40:AD40"/>
    <mergeCell ref="T5:AD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2021-02-18T23:25:26Z</dcterms:modified>
</cp:coreProperties>
</file>