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  <sheet state="hidden" name="Hoj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Registrar en este columna el Peso Porcentual de cada Item dentro del Capitulo
</t>
      </text>
    </comment>
    <comment authorId="0" ref="J8">
      <text>
        <t xml:space="preserve">Registrar en este columna la calificación de cada Item, siendo 5 la más Alta y 1 la más Baja
</t>
      </text>
    </comment>
    <comment authorId="0" ref="L8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8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8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B9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aqui deben revisar los requisitos funcionales del proyecto uno por uno. y asi porder colocar el nombre de las empresas que van a ingresar como proveedores</t>
      </text>
    </comment>
    <comment authorId="0" ref="I25">
      <text>
        <t xml:space="preserve">Esta celda debe ser siempre 100%</t>
      </text>
    </comment>
    <comment authorId="0" ref="J27">
      <text>
        <t xml:space="preserve">Registrar en este columna la calificación de cada Item, siendo 5 la más Alta y 1 la más Baja
</t>
      </text>
    </comment>
    <comment authorId="0" ref="L27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27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27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R27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analizar las propuestas  que son tres  cual es la mas aceptable. y en cada items de los requisitos colocar si cumple o no cumple.</t>
      </text>
    </comment>
    <comment authorId="0" ref="I42">
      <text>
        <t xml:space="preserve">Esta celda debe ser siempre 100%</t>
      </text>
    </comment>
    <comment authorId="0" ref="J44">
      <text>
        <t xml:space="preserve">Registrar en este columna la calificación de cada Item, siendo 5 la más Alta y 1 la más Baja
</t>
      </text>
    </comment>
    <comment authorId="0" ref="L44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44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44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I50">
      <text>
        <t xml:space="preserve">Esta celda debe ser siempre 100%</t>
      </text>
    </comment>
    <comment authorId="0" ref="J52">
      <text>
        <t xml:space="preserve">Registrar en este columna la calificación de cada Item, siendo 5 la más Alta y 1 la más Baja
</t>
      </text>
    </comment>
    <comment authorId="0" ref="L52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52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52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I57">
      <text>
        <t xml:space="preserve">Esta celda debe ser siempre 100%</t>
      </text>
    </comment>
    <comment authorId="0" ref="H58">
      <text>
        <t xml:space="preserve">Esta celda debe ser siempre 100%</t>
      </text>
    </comment>
  </commentList>
</comments>
</file>

<file path=xl/sharedStrings.xml><?xml version="1.0" encoding="utf-8"?>
<sst xmlns="http://schemas.openxmlformats.org/spreadsheetml/2006/main" count="132" uniqueCount="106">
  <si>
    <t>EVALUACIÓN DE PROPUESTAS</t>
  </si>
  <si>
    <t xml:space="preserve">VERSION 1.0 </t>
  </si>
  <si>
    <t>CODIGO:01</t>
  </si>
  <si>
    <t>Pag. 1  de  1</t>
  </si>
  <si>
    <t xml:space="preserve">NOMBRE PROYECTO : </t>
  </si>
  <si>
    <t>Control y seguridad Institucional</t>
  </si>
  <si>
    <t>I. DATOS DE LA EVALUACIÓN</t>
  </si>
  <si>
    <t>FECHA: 11/02/2022</t>
  </si>
  <si>
    <t>GERENTE DE PROYECTO: Andres Camilo Gonzales</t>
  </si>
  <si>
    <t>LÍDER TÉCNICO: Graciela Arias Vargas</t>
  </si>
  <si>
    <t>II. EVALUACIÓN DE LOS REQUERIMIENTOS FUNCIONALES</t>
  </si>
  <si>
    <t>Item</t>
  </si>
  <si>
    <t>% Cap.</t>
  </si>
  <si>
    <t>Peso del 
Item</t>
  </si>
  <si>
    <t>CONTROL  DE ACCESO</t>
  </si>
  <si>
    <t>SECURITY</t>
  </si>
  <si>
    <t>INGRESO SEGURO</t>
  </si>
  <si>
    <t>CYSIN</t>
  </si>
  <si>
    <t>Comentarios</t>
  </si>
  <si>
    <t>Iniciar sesión de usuario</t>
  </si>
  <si>
    <t>El proponente 3 no cumple con los criterios de seguridad al momneto de autenticar un usuario para su ingreso a la platafomra.</t>
  </si>
  <si>
    <t>Identificar rol</t>
  </si>
  <si>
    <t>Los proponente cumplen con los criterios sugeridos.</t>
  </si>
  <si>
    <t xml:space="preserve">Recuperar contraseña </t>
  </si>
  <si>
    <t>El proponente 4 cumple con toda la funcionalidad del 100%.</t>
  </si>
  <si>
    <t xml:space="preserve">Bloquear usuario </t>
  </si>
  <si>
    <t>El proponente 2 bloquea el usuario temporalmente mas no indefinidamente como lo sugieren los criterios establecidos.</t>
  </si>
  <si>
    <t xml:space="preserve">Desbloquear usuario </t>
  </si>
  <si>
    <t>El proponente  3 no cumple con los criterios establecidos por lo cual su  funcionalidad de desbloquear al usuario, solo puede ser con ayuda del programador .</t>
  </si>
  <si>
    <t xml:space="preserve">Cambiar estado </t>
  </si>
  <si>
    <t>El proponente 2,3 no satisface completamente  los criterios establecidos.</t>
  </si>
  <si>
    <t xml:space="preserve">Notificar  alerta </t>
  </si>
  <si>
    <t>El proponente 1 no cumple con los criterios que solicita el sistema de software.</t>
  </si>
  <si>
    <t xml:space="preserve">Actualizar usuario </t>
  </si>
  <si>
    <t>El proponente 3 no cumple con los criterios establecidos por lo cual muestra errores en algunas actualizaciones que realizan los usuarios.</t>
  </si>
  <si>
    <t xml:space="preserve">Ignorar actualización </t>
  </si>
  <si>
    <t>El proponente 2  no logra acomplarce al sistema de software.</t>
  </si>
  <si>
    <t xml:space="preserve">Gestionar código único </t>
  </si>
  <si>
    <t>4.00%</t>
  </si>
  <si>
    <t>El proponente 3 cuenta en algunas opcaciones tiene errores al gestionar el codigo unico de cada usuario.</t>
  </si>
  <si>
    <t xml:space="preserve">Habilitar actualización de datos </t>
  </si>
  <si>
    <t>El proponente 1  y 3 no cumple con el sistema de imformacion y la validacion de datos no es completamente seguro.</t>
  </si>
  <si>
    <t>Ingresar datos de usuario</t>
  </si>
  <si>
    <t>El proponente 2 y 3  no cuentas con el funcionamiento adecuado para ingresar el regsitro de datos de cada usuario.</t>
  </si>
  <si>
    <t>Registrar jornadas</t>
  </si>
  <si>
    <t>El proponente 4 cumple con todos los criterios para registrar las jornadas de forma manual.</t>
  </si>
  <si>
    <t>Registrar ingreso</t>
  </si>
  <si>
    <t>El proponente 2 y 3  no cumplen con todos los criterios para registrar el ingreso de los usuario de forma correcta.</t>
  </si>
  <si>
    <t>Clasificar información</t>
  </si>
  <si>
    <t>El proponente 1 y 4 cumplen con todos los criterios para clasificar a los usuarios según sea su rol.</t>
  </si>
  <si>
    <t>Cerrar sesión</t>
  </si>
  <si>
    <t>El proponente 2 no cumple con los criterios propuestos ya que no destruye la sesion .</t>
  </si>
  <si>
    <t>Sub Totales</t>
  </si>
  <si>
    <t>III. EVALUACIÓN DE LOS REQUERIMIENTOS NO FUNCIONALES</t>
  </si>
  <si>
    <t xml:space="preserve"> SECURITY</t>
  </si>
  <si>
    <t>Rendimientos de procesos</t>
  </si>
  <si>
    <t>El proponente  4 cumple con  los rendimientos de procesos  en el sistema de software.</t>
  </si>
  <si>
    <t>Almacenamiento</t>
  </si>
  <si>
    <t>El proponente  1 y 3 no cuenta con el almacenamiento solicitado por el software.</t>
  </si>
  <si>
    <t>Usabilidad</t>
  </si>
  <si>
    <t>El proponente 2 no cuenta con la  usabilidad adecuada solicitada por el software.</t>
  </si>
  <si>
    <t>Portabilidad sistema operativo</t>
  </si>
  <si>
    <t>El proponente 2  no cumple completamente con las caracterisiticas del software.</t>
  </si>
  <si>
    <t>Privacidad</t>
  </si>
  <si>
    <t>El proponente  1 y 2 no cuenta totalmente con la privacidad solicitada  en el sistema.</t>
  </si>
  <si>
    <t>Confidencialidad</t>
  </si>
  <si>
    <t>El proponente  3 y 4 cumplen adecuadamnete con lo solitado en  sistema.</t>
  </si>
  <si>
    <t>Multiplataforma</t>
  </si>
  <si>
    <t>El  proponente  3  no permite ejecutar en una plataforma diferente.</t>
  </si>
  <si>
    <t>Diseño</t>
  </si>
  <si>
    <t>El proponente  3 cuenta con una interfaz poco agradadable para el usuario ademas de que es deficiente y poco entendible.</t>
  </si>
  <si>
    <t>Capacidad de registro</t>
  </si>
  <si>
    <t>El proponente 3 muestra diferentes errores al momento de registrarse.</t>
  </si>
  <si>
    <t>Portabilidad navegador web</t>
  </si>
  <si>
    <t>El proponente 1,2 y 3 no cuentan  con una buena  portabilidad de navegacion web  en su sistema operativo.</t>
  </si>
  <si>
    <t>Encriptacion</t>
  </si>
  <si>
    <t>El proponente 3  no lee los datos encritados como corresponden y por esta razon no se tiene una mayor proteccion de datos.</t>
  </si>
  <si>
    <t>Fiabilidad</t>
  </si>
  <si>
    <t>El proponente  1  no garantiza una mayor fiabilidad  en el sistema  de software.,</t>
  </si>
  <si>
    <t>Mantenimiento</t>
  </si>
  <si>
    <t>El proponente 1 y 5 cumplente con su adecuado funcionamiento para realizar dicho mantenimiento el el sistema de software.</t>
  </si>
  <si>
    <t>Adaptacion</t>
  </si>
  <si>
    <t>El proponente 2 no garantiza una bunea adaptacion en el sistema.</t>
  </si>
  <si>
    <t>IV. EVALUACIÓN DE ASPECTOS FINANCIEROS</t>
  </si>
  <si>
    <t>Capital de Trabajo (AC - PC)</t>
  </si>
  <si>
    <t>El proponente 4 y 5 tiene el presupuesto adecuado para el desarrollo de el sistemas .</t>
  </si>
  <si>
    <t>Relación Precio de Venta / Ventas</t>
  </si>
  <si>
    <t>El proponente 3  no requiere de tecnologia para el desarrollo de sistemas.</t>
  </si>
  <si>
    <t>Indice de Endeudamiento (PT / AT)</t>
  </si>
  <si>
    <t>El proponente 3  tiene el pasivo corriente alto.</t>
  </si>
  <si>
    <t>Indice de Liquidez (AC / PC)</t>
  </si>
  <si>
    <t>El proponente 3  no cuenta con el activo corriente para su debido funcionamiento.</t>
  </si>
  <si>
    <t>Precio de Venta</t>
  </si>
  <si>
    <t>El proponente 2 y 3  no cumplen con los suficientes criterios en comparacion con el precio sugerido a la compra .</t>
  </si>
  <si>
    <t>V. EVALUACIÓN DE ASPECTOS GENERALES</t>
  </si>
  <si>
    <t>Experiencia Previa - Casos de Éxito</t>
  </si>
  <si>
    <t>El proponente 1 y 3 no han  muchos casos sin éxito en el debido funcionamiento del sistema.</t>
  </si>
  <si>
    <t>Equipo de Trabajo</t>
  </si>
  <si>
    <t>El proponente  2  no cuenta con el personal adecuado para la realizacion de dicho sistema.</t>
  </si>
  <si>
    <t>Tiempo de Garantía</t>
  </si>
  <si>
    <t>El  proponente 1  no da la suficiente garantia para que la confianza de su implementacion.</t>
  </si>
  <si>
    <t>Servicio de Soporte</t>
  </si>
  <si>
    <t>los servicios de soporte cumplen con los criterios requeridos, por lo tanto  los proponentes cuenta con un buen servio de soporte.</t>
  </si>
  <si>
    <t>TOTALES</t>
  </si>
  <si>
    <t>Orden de Eligibilidad *</t>
  </si>
  <si>
    <t>* En el caso en que varios proveedores empaten en el primer lugar, Compras seleccionará entre ellos al proveedor con quien se negocien mejores precios y/o condiciones de pago.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</si>
</sst>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\ _$_-;\-* #,##0\ _$_-;_-* &quot;-&quot;??\ _$_-;_-@"/>
  </numFmts>
  <fonts count="17">
    <font>
      <sz val="11.0"/>
      <color theme="1"/>
      <name val="Calibri"/>
      <scheme val="minor"/>
    </font>
    <font>
      <sz val="11.0"/>
      <color theme="1"/>
      <name val="Calibri"/>
    </font>
    <font/>
    <font>
      <b/>
      <sz val="16.0"/>
      <color theme="1"/>
      <name val="Calibri"/>
    </font>
    <font>
      <sz val="16.0"/>
      <color theme="1"/>
      <name val="Calibri"/>
    </font>
    <font>
      <b/>
      <sz val="12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4.0"/>
      <color theme="0"/>
      <name val="Calibri"/>
    </font>
    <font>
      <sz val="12.0"/>
      <color theme="1"/>
      <name val="Calibri"/>
    </font>
    <font>
      <u/>
      <sz val="11.0"/>
      <color theme="1"/>
      <name val="Calibri"/>
    </font>
    <font>
      <sz val="10.0"/>
      <color rgb="FF202124"/>
      <name val="Roboto"/>
    </font>
    <font>
      <sz val="11.0"/>
      <color rgb="FF000000"/>
      <name val="Calibri"/>
    </font>
    <font>
      <b/>
      <sz val="11.0"/>
      <color rgb="FFFFFFFF"/>
      <name val="Calibri"/>
    </font>
    <font>
      <b/>
      <sz val="14.0"/>
      <color theme="1"/>
      <name val="Calibri"/>
    </font>
    <font>
      <i/>
      <sz val="11.0"/>
      <color theme="1"/>
      <name val="Calibri"/>
    </font>
    <font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4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4" fillId="0" fontId="2" numFmtId="0" xfId="0" applyBorder="1" applyFont="1"/>
    <xf borderId="5" fillId="0" fontId="4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1" numFmtId="0" xfId="0" applyAlignment="1" applyBorder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3" fillId="0" fontId="5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2" fontId="6" numFmtId="0" xfId="0" applyAlignment="1" applyBorder="1" applyFill="1" applyFont="1">
      <alignment horizontal="center" shrinkToFit="0" vertical="center" wrapText="1"/>
    </xf>
    <xf borderId="16" fillId="0" fontId="2" numFmtId="0" xfId="0" applyBorder="1" applyFont="1"/>
    <xf borderId="17" fillId="0" fontId="7" numFmtId="0" xfId="0" applyAlignment="1" applyBorder="1" applyFont="1">
      <alignment horizontal="left"/>
    </xf>
    <xf borderId="18" fillId="0" fontId="2" numFmtId="0" xfId="0" applyBorder="1" applyFont="1"/>
    <xf borderId="19" fillId="0" fontId="2" numFmtId="0" xfId="0" applyBorder="1" applyFont="1"/>
    <xf borderId="20" fillId="0" fontId="7" numFmtId="0" xfId="0" applyAlignment="1" applyBorder="1" applyFont="1">
      <alignment horizontal="left"/>
    </xf>
    <xf borderId="21" fillId="0" fontId="7" numFmtId="0" xfId="0" applyAlignment="1" applyBorder="1" applyFont="1">
      <alignment horizontal="left"/>
    </xf>
    <xf borderId="22" fillId="0" fontId="2" numFmtId="0" xfId="0" applyBorder="1" applyFont="1"/>
    <xf borderId="9" fillId="0" fontId="7" numFmtId="0" xfId="0" applyAlignment="1" applyBorder="1" applyFont="1">
      <alignment horizontal="left"/>
    </xf>
    <xf borderId="23" fillId="0" fontId="2" numFmtId="0" xfId="0" applyBorder="1" applyFont="1"/>
    <xf borderId="15" fillId="2" fontId="8" numFmtId="0" xfId="0" applyAlignment="1" applyBorder="1" applyFont="1">
      <alignment horizontal="center" shrinkToFit="0" vertical="center" wrapText="1"/>
    </xf>
    <xf borderId="17" fillId="2" fontId="6" numFmtId="0" xfId="0" applyAlignment="1" applyBorder="1" applyFont="1">
      <alignment horizontal="center" shrinkToFit="0" vertical="center" wrapText="1"/>
    </xf>
    <xf borderId="24" fillId="2" fontId="6" numFmtId="0" xfId="0" applyAlignment="1" applyBorder="1" applyFont="1">
      <alignment horizontal="center" shrinkToFit="0" vertical="center" wrapText="1"/>
    </xf>
    <xf borderId="25" fillId="2" fontId="6" numFmtId="0" xfId="0" applyAlignment="1" applyBorder="1" applyFont="1">
      <alignment horizontal="center" shrinkToFit="0" vertical="center" wrapText="1"/>
    </xf>
    <xf borderId="20" fillId="2" fontId="6" numFmtId="17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left" vertical="center"/>
    </xf>
    <xf borderId="27" fillId="0" fontId="1" numFmtId="9" xfId="0" applyAlignment="1" applyBorder="1" applyFont="1" applyNumberFormat="1">
      <alignment horizontal="center" vertical="center"/>
    </xf>
    <xf borderId="24" fillId="0" fontId="1" numFmtId="10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horizontal="left" shrinkToFit="0" vertical="top" wrapText="1"/>
    </xf>
    <xf borderId="25" fillId="0" fontId="9" numFmtId="0" xfId="0" applyAlignment="1" applyBorder="1" applyFont="1">
      <alignment horizontal="left" vertical="center"/>
    </xf>
    <xf borderId="28" fillId="0" fontId="2" numFmtId="0" xfId="0" applyBorder="1" applyFont="1"/>
    <xf borderId="25" fillId="0" fontId="9" numFmtId="0" xfId="0" applyAlignment="1" applyBorder="1" applyFont="1">
      <alignment horizontal="left" shrinkToFit="0" vertical="center" wrapText="1"/>
    </xf>
    <xf borderId="24" fillId="0" fontId="10" numFmtId="164" xfId="0" applyAlignment="1" applyBorder="1" applyFont="1" applyNumberFormat="1">
      <alignment horizontal="center" vertical="center"/>
    </xf>
    <xf borderId="0" fillId="0" fontId="9" numFmtId="0" xfId="0" applyFont="1"/>
    <xf borderId="18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4" fillId="0" fontId="9" numFmtId="0" xfId="0" applyBorder="1" applyFont="1"/>
    <xf borderId="25" fillId="0" fontId="9" numFmtId="0" xfId="0" applyBorder="1" applyFont="1"/>
    <xf borderId="29" fillId="0" fontId="1" numFmtId="0" xfId="0" applyAlignment="1" applyBorder="1" applyFont="1">
      <alignment horizontal="left" vertical="center"/>
    </xf>
    <xf borderId="30" fillId="0" fontId="1" numFmtId="0" xfId="0" applyAlignment="1" applyBorder="1" applyFont="1">
      <alignment horizontal="left" vertical="center"/>
    </xf>
    <xf borderId="18" fillId="0" fontId="9" numFmtId="0" xfId="0" applyAlignment="1" applyBorder="1" applyFont="1">
      <alignment horizontal="left" vertical="center"/>
    </xf>
    <xf borderId="30" fillId="0" fontId="9" numFmtId="0" xfId="0" applyAlignment="1" applyBorder="1" applyFont="1">
      <alignment horizontal="left" vertical="center"/>
    </xf>
    <xf borderId="19" fillId="0" fontId="9" numFmtId="0" xfId="0" applyAlignment="1" applyBorder="1" applyFont="1">
      <alignment horizontal="left" vertical="center"/>
    </xf>
    <xf borderId="21" fillId="0" fontId="7" numFmtId="0" xfId="0" applyAlignment="1" applyBorder="1" applyFont="1">
      <alignment horizontal="center"/>
    </xf>
    <xf borderId="31" fillId="0" fontId="2" numFmtId="0" xfId="0" applyBorder="1" applyFont="1"/>
    <xf borderId="32" fillId="0" fontId="7" numFmtId="10" xfId="0" applyAlignment="1" applyBorder="1" applyFont="1" applyNumberFormat="1">
      <alignment horizontal="center" vertical="center"/>
    </xf>
    <xf borderId="32" fillId="0" fontId="7" numFmtId="16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left" shrinkToFit="0" vertical="top" wrapText="1"/>
    </xf>
    <xf borderId="25" fillId="3" fontId="1" numFmtId="0" xfId="0" applyAlignment="1" applyBorder="1" applyFill="1" applyFont="1">
      <alignment horizontal="left" vertical="top"/>
    </xf>
    <xf borderId="33" fillId="3" fontId="1" numFmtId="0" xfId="0" applyAlignment="1" applyBorder="1" applyFont="1">
      <alignment horizontal="left" vertical="top"/>
    </xf>
    <xf borderId="34" fillId="3" fontId="1" numFmtId="0" xfId="0" applyAlignment="1" applyBorder="1" applyFont="1">
      <alignment horizontal="left" vertical="top"/>
    </xf>
    <xf borderId="35" fillId="3" fontId="1" numFmtId="0" xfId="0" applyAlignment="1" applyBorder="1" applyFont="1">
      <alignment horizontal="left" vertical="top"/>
    </xf>
    <xf borderId="36" fillId="3" fontId="11" numFmtId="0" xfId="0" applyBorder="1" applyFont="1"/>
    <xf borderId="33" fillId="3" fontId="11" numFmtId="0" xfId="0" applyBorder="1" applyFont="1"/>
    <xf borderId="24" fillId="0" fontId="12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horizontal="left" shrinkToFit="0" vertical="top" wrapText="1"/>
    </xf>
    <xf borderId="37" fillId="0" fontId="2" numFmtId="0" xfId="0" applyBorder="1" applyFont="1"/>
    <xf borderId="24" fillId="0" fontId="7" numFmtId="10" xfId="0" applyAlignment="1" applyBorder="1" applyFont="1" applyNumberFormat="1">
      <alignment horizontal="center" vertical="center"/>
    </xf>
    <xf borderId="24" fillId="0" fontId="7" numFmtId="164" xfId="0" applyAlignment="1" applyBorder="1" applyFont="1" applyNumberFormat="1">
      <alignment horizontal="center" vertical="center"/>
    </xf>
    <xf borderId="25" fillId="2" fontId="13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left" shrinkToFit="0" vertical="top" wrapText="1"/>
    </xf>
    <xf borderId="24" fillId="0" fontId="1" numFmtId="10" xfId="0" applyAlignment="1" applyBorder="1" applyFont="1" applyNumberFormat="1">
      <alignment horizontal="center" shrinkToFit="0" vertical="center" wrapText="1"/>
    </xf>
    <xf borderId="24" fillId="0" fontId="1" numFmtId="164" xfId="0" applyAlignment="1" applyBorder="1" applyFont="1" applyNumberFormat="1">
      <alignment horizontal="left" shrinkToFit="0" vertical="center" wrapText="1"/>
    </xf>
    <xf borderId="24" fillId="0" fontId="1" numFmtId="164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left" vertical="top"/>
    </xf>
    <xf borderId="24" fillId="0" fontId="1" numFmtId="0" xfId="0" applyAlignment="1" applyBorder="1" applyFont="1">
      <alignment shrinkToFit="0" wrapText="1"/>
    </xf>
    <xf borderId="20" fillId="0" fontId="1" numFmtId="0" xfId="0" applyAlignment="1" applyBorder="1" applyFont="1">
      <alignment shrinkToFit="0" wrapText="1"/>
    </xf>
    <xf borderId="20" fillId="0" fontId="1" numFmtId="0" xfId="0" applyBorder="1" applyFont="1"/>
    <xf borderId="27" fillId="0" fontId="1" numFmtId="9" xfId="0" applyAlignment="1" applyBorder="1" applyFont="1" applyNumberFormat="1">
      <alignment horizontal="center" shrinkToFit="0" vertical="center" wrapText="1"/>
    </xf>
    <xf borderId="24" fillId="0" fontId="12" numFmtId="0" xfId="0" applyAlignment="1" applyBorder="1" applyFont="1">
      <alignment horizontal="left" shrinkToFit="0" vertical="top" wrapText="1"/>
    </xf>
    <xf borderId="38" fillId="0" fontId="7" numFmtId="0" xfId="0" applyAlignment="1" applyBorder="1" applyFont="1">
      <alignment horizontal="center"/>
    </xf>
    <xf borderId="29" fillId="0" fontId="2" numFmtId="0" xfId="0" applyBorder="1" applyFont="1"/>
    <xf borderId="39" fillId="0" fontId="2" numFmtId="0" xfId="0" applyBorder="1" applyFont="1"/>
    <xf borderId="27" fillId="0" fontId="7" numFmtId="10" xfId="0" applyAlignment="1" applyBorder="1" applyFont="1" applyNumberFormat="1">
      <alignment horizontal="center" vertical="center"/>
    </xf>
    <xf borderId="27" fillId="0" fontId="7" numFmtId="164" xfId="0" applyAlignment="1" applyBorder="1" applyFont="1" applyNumberFormat="1">
      <alignment horizontal="center" vertical="center"/>
    </xf>
    <xf borderId="40" fillId="0" fontId="1" numFmtId="0" xfId="0" applyAlignment="1" applyBorder="1" applyFont="1">
      <alignment shrinkToFit="0" wrapText="1"/>
    </xf>
    <xf borderId="15" fillId="4" fontId="3" numFmtId="0" xfId="0" applyAlignment="1" applyBorder="1" applyFill="1" applyFont="1">
      <alignment horizontal="center" vertical="center"/>
    </xf>
    <xf borderId="41" fillId="0" fontId="2" numFmtId="0" xfId="0" applyBorder="1" applyFont="1"/>
    <xf borderId="3" fillId="4" fontId="3" numFmtId="9" xfId="0" applyAlignment="1" applyBorder="1" applyFont="1" applyNumberFormat="1">
      <alignment horizontal="center" vertical="center"/>
    </xf>
    <xf borderId="3" fillId="4" fontId="14" numFmtId="10" xfId="0" applyAlignment="1" applyBorder="1" applyFont="1" applyNumberFormat="1">
      <alignment horizontal="center" vertical="center"/>
    </xf>
    <xf borderId="42" fillId="5" fontId="1" numFmtId="0" xfId="0" applyBorder="1" applyFill="1" applyFont="1"/>
    <xf borderId="21" fillId="4" fontId="3" numFmtId="0" xfId="0" applyAlignment="1" applyBorder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43" fillId="5" fontId="1" numFmtId="0" xfId="0" applyBorder="1" applyFont="1"/>
    <xf borderId="44" fillId="5" fontId="15" numFmtId="0" xfId="0" applyAlignment="1" applyBorder="1" applyFont="1">
      <alignment horizontal="left"/>
    </xf>
    <xf borderId="45" fillId="0" fontId="2" numFmtId="0" xfId="0" applyBorder="1" applyFont="1"/>
    <xf borderId="46" fillId="0" fontId="2" numFmtId="0" xfId="0" applyBorder="1" applyFont="1"/>
    <xf borderId="36" fillId="5" fontId="1" numFmtId="0" xfId="0" applyAlignment="1" applyBorder="1" applyFont="1">
      <alignment horizontal="center"/>
    </xf>
    <xf borderId="36" fillId="5" fontId="1" numFmtId="0" xfId="0" applyAlignment="1" applyBorder="1" applyFont="1">
      <alignment horizontal="left"/>
    </xf>
    <xf borderId="36" fillId="5" fontId="1" numFmtId="0" xfId="0" applyBorder="1" applyFont="1"/>
    <xf borderId="36" fillId="5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0.71"/>
    <col customWidth="1" min="18" max="18" width="59.57"/>
    <col customWidth="1" min="19" max="26" width="10.71"/>
  </cols>
  <sheetData>
    <row r="1">
      <c r="A1" s="1"/>
      <c r="G1" s="2"/>
      <c r="H1" s="3" t="s">
        <v>0</v>
      </c>
      <c r="I1" s="4"/>
      <c r="J1" s="4"/>
      <c r="K1" s="4"/>
      <c r="L1" s="4"/>
      <c r="M1" s="4"/>
      <c r="N1" s="4"/>
      <c r="O1" s="4"/>
      <c r="P1" s="4"/>
      <c r="Q1" s="4"/>
      <c r="R1" s="5" t="s">
        <v>1</v>
      </c>
    </row>
    <row r="2">
      <c r="A2" s="6"/>
      <c r="B2" s="7"/>
      <c r="C2" s="7"/>
      <c r="D2" s="7"/>
      <c r="E2" s="7"/>
      <c r="F2" s="7"/>
      <c r="G2" s="8"/>
      <c r="H2" s="9" t="s">
        <v>2</v>
      </c>
      <c r="I2" s="10"/>
      <c r="J2" s="10"/>
      <c r="K2" s="10"/>
      <c r="L2" s="10"/>
      <c r="M2" s="10"/>
      <c r="N2" s="10"/>
      <c r="O2" s="10"/>
      <c r="P2" s="10"/>
      <c r="Q2" s="10"/>
      <c r="R2" s="11" t="s">
        <v>3</v>
      </c>
    </row>
    <row r="3">
      <c r="A3" s="12" t="s">
        <v>4</v>
      </c>
      <c r="B3" s="13"/>
      <c r="C3" s="13" t="s">
        <v>5</v>
      </c>
      <c r="D3" s="13"/>
      <c r="E3" s="13"/>
      <c r="F3" s="13"/>
      <c r="G3" s="14"/>
      <c r="H3" s="15"/>
      <c r="I3" s="15"/>
      <c r="J3" s="15"/>
      <c r="K3" s="15"/>
      <c r="L3" s="15"/>
      <c r="M3" s="15"/>
      <c r="N3" s="15"/>
      <c r="O3" s="14"/>
      <c r="P3" s="15"/>
      <c r="Q3" s="15"/>
      <c r="R3" s="16"/>
    </row>
    <row r="4">
      <c r="A4" s="17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8"/>
    </row>
    <row r="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 t="s">
        <v>7</v>
      </c>
    </row>
    <row r="6">
      <c r="A6" s="23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24"/>
      <c r="M6" s="25" t="s">
        <v>9</v>
      </c>
      <c r="N6" s="10"/>
      <c r="O6" s="10"/>
      <c r="P6" s="10"/>
      <c r="Q6" s="10"/>
      <c r="R6" s="26"/>
    </row>
    <row r="7">
      <c r="A7" s="27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8"/>
    </row>
    <row r="8">
      <c r="A8" s="28" t="s">
        <v>11</v>
      </c>
      <c r="B8" s="20"/>
      <c r="C8" s="20"/>
      <c r="D8" s="20"/>
      <c r="E8" s="20"/>
      <c r="F8" s="20"/>
      <c r="G8" s="21"/>
      <c r="H8" s="29" t="s">
        <v>12</v>
      </c>
      <c r="I8" s="29" t="s">
        <v>13</v>
      </c>
      <c r="J8" s="30" t="s">
        <v>14</v>
      </c>
      <c r="K8" s="21"/>
      <c r="L8" s="30" t="s">
        <v>15</v>
      </c>
      <c r="M8" s="21"/>
      <c r="N8" s="30" t="s">
        <v>16</v>
      </c>
      <c r="O8" s="21"/>
      <c r="P8" s="30" t="s">
        <v>17</v>
      </c>
      <c r="Q8" s="21"/>
      <c r="R8" s="31" t="s">
        <v>18</v>
      </c>
    </row>
    <row r="9">
      <c r="A9" s="32">
        <v>1.0</v>
      </c>
      <c r="B9" s="33" t="s">
        <v>19</v>
      </c>
      <c r="C9" s="20"/>
      <c r="D9" s="20"/>
      <c r="E9" s="20"/>
      <c r="F9" s="20"/>
      <c r="G9" s="21"/>
      <c r="H9" s="34">
        <v>0.4</v>
      </c>
      <c r="I9" s="35">
        <v>0.15</v>
      </c>
      <c r="J9" s="36">
        <v>3.0</v>
      </c>
      <c r="K9" s="35">
        <v>0.03</v>
      </c>
      <c r="L9" s="36">
        <v>3.0</v>
      </c>
      <c r="M9" s="35">
        <v>0.03</v>
      </c>
      <c r="N9" s="36">
        <v>2.0</v>
      </c>
      <c r="O9" s="35">
        <v>0.02</v>
      </c>
      <c r="P9" s="36">
        <v>5.0</v>
      </c>
      <c r="Q9" s="35">
        <v>0.05</v>
      </c>
      <c r="R9" s="37" t="s">
        <v>20</v>
      </c>
    </row>
    <row r="10">
      <c r="A10" s="32">
        <v>2.0</v>
      </c>
      <c r="B10" s="38" t="s">
        <v>21</v>
      </c>
      <c r="C10" s="20"/>
      <c r="D10" s="20"/>
      <c r="E10" s="20"/>
      <c r="F10" s="20"/>
      <c r="G10" s="21"/>
      <c r="H10" s="39"/>
      <c r="I10" s="35">
        <v>0.04</v>
      </c>
      <c r="J10" s="36">
        <v>5.0</v>
      </c>
      <c r="K10" s="35">
        <v>0.05</v>
      </c>
      <c r="L10" s="36">
        <v>5.0</v>
      </c>
      <c r="M10" s="35">
        <v>0.05</v>
      </c>
      <c r="N10" s="36">
        <v>5.0</v>
      </c>
      <c r="O10" s="35">
        <v>0.05</v>
      </c>
      <c r="P10" s="36">
        <v>5.0</v>
      </c>
      <c r="Q10" s="35">
        <v>0.05</v>
      </c>
      <c r="R10" s="37" t="s">
        <v>22</v>
      </c>
    </row>
    <row r="11">
      <c r="A11" s="32">
        <v>3.0</v>
      </c>
      <c r="B11" s="38" t="s">
        <v>23</v>
      </c>
      <c r="C11" s="20"/>
      <c r="D11" s="20"/>
      <c r="E11" s="20"/>
      <c r="F11" s="20"/>
      <c r="G11" s="21"/>
      <c r="H11" s="39"/>
      <c r="I11" s="35">
        <v>0.05</v>
      </c>
      <c r="J11" s="36">
        <v>4.0</v>
      </c>
      <c r="K11" s="35">
        <v>0.04</v>
      </c>
      <c r="L11" s="36">
        <v>4.0</v>
      </c>
      <c r="M11" s="35">
        <v>0.04</v>
      </c>
      <c r="N11" s="36">
        <v>4.0</v>
      </c>
      <c r="O11" s="35">
        <v>0.04</v>
      </c>
      <c r="P11" s="36">
        <v>5.0</v>
      </c>
      <c r="Q11" s="35">
        <v>0.05</v>
      </c>
      <c r="R11" s="37" t="s">
        <v>24</v>
      </c>
    </row>
    <row r="12">
      <c r="A12" s="32">
        <v>4.0</v>
      </c>
      <c r="B12" s="38" t="s">
        <v>25</v>
      </c>
      <c r="C12" s="20"/>
      <c r="D12" s="20"/>
      <c r="E12" s="20"/>
      <c r="F12" s="20"/>
      <c r="G12" s="21"/>
      <c r="H12" s="39"/>
      <c r="I12" s="35">
        <v>0.05</v>
      </c>
      <c r="J12" s="36">
        <v>5.0</v>
      </c>
      <c r="K12" s="35">
        <v>0.05</v>
      </c>
      <c r="L12" s="36">
        <v>2.0</v>
      </c>
      <c r="M12" s="35">
        <v>0.02</v>
      </c>
      <c r="N12" s="36">
        <v>3.0</v>
      </c>
      <c r="O12" s="35">
        <v>0.03</v>
      </c>
      <c r="P12" s="36">
        <v>5.0</v>
      </c>
      <c r="Q12" s="35">
        <v>0.05</v>
      </c>
      <c r="R12" s="37" t="s">
        <v>26</v>
      </c>
    </row>
    <row r="13">
      <c r="A13" s="32">
        <v>5.0</v>
      </c>
      <c r="B13" s="38" t="s">
        <v>27</v>
      </c>
      <c r="C13" s="20"/>
      <c r="D13" s="20"/>
      <c r="E13" s="20"/>
      <c r="F13" s="20"/>
      <c r="G13" s="21"/>
      <c r="H13" s="39"/>
      <c r="I13" s="35">
        <v>0.05</v>
      </c>
      <c r="J13" s="36">
        <v>3.0</v>
      </c>
      <c r="K13" s="35">
        <v>0.03</v>
      </c>
      <c r="L13" s="36">
        <v>4.0</v>
      </c>
      <c r="M13" s="35">
        <v>0.04</v>
      </c>
      <c r="N13" s="36">
        <v>2.0</v>
      </c>
      <c r="O13" s="35">
        <v>0.02</v>
      </c>
      <c r="P13" s="36">
        <v>4.0</v>
      </c>
      <c r="Q13" s="35">
        <v>0.04</v>
      </c>
      <c r="R13" s="37" t="s">
        <v>28</v>
      </c>
    </row>
    <row r="14">
      <c r="A14" s="32">
        <v>6.0</v>
      </c>
      <c r="B14" s="40" t="s">
        <v>29</v>
      </c>
      <c r="C14" s="20"/>
      <c r="D14" s="20"/>
      <c r="E14" s="20"/>
      <c r="F14" s="20"/>
      <c r="G14" s="21"/>
      <c r="H14" s="39"/>
      <c r="I14" s="35">
        <v>0.04</v>
      </c>
      <c r="J14" s="36">
        <v>5.0</v>
      </c>
      <c r="K14" s="35">
        <v>0.05</v>
      </c>
      <c r="L14" s="36">
        <v>4.0</v>
      </c>
      <c r="M14" s="35">
        <v>0.04</v>
      </c>
      <c r="N14" s="36">
        <v>4.0</v>
      </c>
      <c r="O14" s="35">
        <v>0.04</v>
      </c>
      <c r="P14" s="36">
        <v>5.0</v>
      </c>
      <c r="Q14" s="35">
        <v>0.05</v>
      </c>
      <c r="R14" s="37" t="s">
        <v>30</v>
      </c>
    </row>
    <row r="15">
      <c r="A15" s="32">
        <v>7.0</v>
      </c>
      <c r="B15" s="40" t="s">
        <v>31</v>
      </c>
      <c r="C15" s="20"/>
      <c r="D15" s="20"/>
      <c r="E15" s="20"/>
      <c r="F15" s="20"/>
      <c r="G15" s="21"/>
      <c r="H15" s="39"/>
      <c r="I15" s="35">
        <v>0.05</v>
      </c>
      <c r="J15" s="36">
        <v>2.0</v>
      </c>
      <c r="K15" s="35">
        <v>0.02</v>
      </c>
      <c r="L15" s="41">
        <v>4.0</v>
      </c>
      <c r="M15" s="35">
        <v>0.04</v>
      </c>
      <c r="N15" s="36">
        <v>5.0</v>
      </c>
      <c r="O15" s="35">
        <v>0.05</v>
      </c>
      <c r="P15" s="36">
        <v>4.0</v>
      </c>
      <c r="Q15" s="35">
        <v>0.04</v>
      </c>
      <c r="R15" s="37" t="s">
        <v>32</v>
      </c>
    </row>
    <row r="16">
      <c r="A16" s="32">
        <v>8.0</v>
      </c>
      <c r="B16" s="42" t="s">
        <v>33</v>
      </c>
      <c r="C16" s="43"/>
      <c r="D16" s="43"/>
      <c r="E16" s="43"/>
      <c r="F16" s="43"/>
      <c r="G16" s="44"/>
      <c r="H16" s="39"/>
      <c r="I16" s="35">
        <v>0.05</v>
      </c>
      <c r="J16" s="36">
        <v>5.0</v>
      </c>
      <c r="K16" s="35">
        <v>0.05</v>
      </c>
      <c r="L16" s="36">
        <v>3.0</v>
      </c>
      <c r="M16" s="35">
        <v>0.03</v>
      </c>
      <c r="N16" s="36">
        <v>2.0</v>
      </c>
      <c r="O16" s="35">
        <v>0.02</v>
      </c>
      <c r="P16" s="36">
        <v>5.0</v>
      </c>
      <c r="Q16" s="35">
        <v>0.05</v>
      </c>
      <c r="R16" s="37" t="s">
        <v>34</v>
      </c>
    </row>
    <row r="17">
      <c r="A17" s="32">
        <v>9.0</v>
      </c>
      <c r="B17" s="45" t="s">
        <v>35</v>
      </c>
      <c r="C17" s="43"/>
      <c r="D17" s="43"/>
      <c r="E17" s="43"/>
      <c r="F17" s="43"/>
      <c r="G17" s="44"/>
      <c r="H17" s="39"/>
      <c r="I17" s="35">
        <v>0.05</v>
      </c>
      <c r="J17" s="36">
        <v>4.0</v>
      </c>
      <c r="K17" s="35">
        <v>0.05</v>
      </c>
      <c r="L17" s="36">
        <v>2.0</v>
      </c>
      <c r="M17" s="35">
        <v>0.02</v>
      </c>
      <c r="N17" s="36">
        <v>4.0</v>
      </c>
      <c r="O17" s="35">
        <v>0.04</v>
      </c>
      <c r="P17" s="36">
        <v>5.0</v>
      </c>
      <c r="Q17" s="35">
        <v>0.05</v>
      </c>
      <c r="R17" s="37" t="s">
        <v>36</v>
      </c>
    </row>
    <row r="18">
      <c r="A18" s="32">
        <v>10.0</v>
      </c>
      <c r="B18" s="42" t="s">
        <v>37</v>
      </c>
      <c r="C18" s="43"/>
      <c r="D18" s="43"/>
      <c r="E18" s="43"/>
      <c r="F18" s="43"/>
      <c r="G18" s="44"/>
      <c r="H18" s="39"/>
      <c r="I18" s="35">
        <v>0.04</v>
      </c>
      <c r="J18" s="36">
        <v>4.0</v>
      </c>
      <c r="K18" s="35" t="s">
        <v>38</v>
      </c>
      <c r="L18" s="36">
        <v>4.0</v>
      </c>
      <c r="M18" s="35">
        <v>0.04</v>
      </c>
      <c r="N18" s="36">
        <v>2.0</v>
      </c>
      <c r="O18" s="35">
        <v>0.02</v>
      </c>
      <c r="P18" s="36">
        <v>5.0</v>
      </c>
      <c r="Q18" s="35">
        <v>0.05</v>
      </c>
      <c r="R18" s="37" t="s">
        <v>39</v>
      </c>
    </row>
    <row r="19">
      <c r="A19" s="32">
        <v>11.0</v>
      </c>
      <c r="B19" s="46" t="s">
        <v>40</v>
      </c>
      <c r="C19" s="47"/>
      <c r="D19" s="47"/>
      <c r="E19" s="47"/>
      <c r="F19" s="43"/>
      <c r="G19" s="44"/>
      <c r="H19" s="39"/>
      <c r="I19" s="35">
        <v>0.08</v>
      </c>
      <c r="J19" s="36">
        <v>4.0</v>
      </c>
      <c r="K19" s="35">
        <v>0.04</v>
      </c>
      <c r="L19" s="36">
        <v>5.0</v>
      </c>
      <c r="M19" s="35">
        <v>0.05</v>
      </c>
      <c r="N19" s="36">
        <v>4.0</v>
      </c>
      <c r="O19" s="35">
        <v>0.04</v>
      </c>
      <c r="P19" s="36">
        <v>5.0</v>
      </c>
      <c r="Q19" s="35">
        <v>0.05</v>
      </c>
      <c r="R19" s="37" t="s">
        <v>41</v>
      </c>
    </row>
    <row r="20">
      <c r="A20" s="32">
        <v>12.0</v>
      </c>
      <c r="B20" s="46" t="s">
        <v>42</v>
      </c>
      <c r="C20" s="43"/>
      <c r="D20" s="43"/>
      <c r="E20" s="43"/>
      <c r="F20" s="43"/>
      <c r="G20" s="44"/>
      <c r="H20" s="39"/>
      <c r="I20" s="35">
        <v>0.11</v>
      </c>
      <c r="J20" s="36">
        <v>5.0</v>
      </c>
      <c r="K20" s="35">
        <v>0.05</v>
      </c>
      <c r="L20" s="36">
        <v>3.0</v>
      </c>
      <c r="M20" s="35">
        <v>0.03</v>
      </c>
      <c r="N20" s="36">
        <v>3.0</v>
      </c>
      <c r="O20" s="35">
        <v>0.03</v>
      </c>
      <c r="P20" s="36">
        <v>5.0</v>
      </c>
      <c r="Q20" s="35">
        <v>0.05</v>
      </c>
      <c r="R20" s="37" t="s">
        <v>43</v>
      </c>
    </row>
    <row r="21" ht="15.75" customHeight="1">
      <c r="A21" s="32">
        <v>13.0</v>
      </c>
      <c r="B21" s="46" t="s">
        <v>44</v>
      </c>
      <c r="C21" s="43"/>
      <c r="D21" s="48"/>
      <c r="E21" s="43"/>
      <c r="F21" s="43"/>
      <c r="G21" s="44"/>
      <c r="H21" s="39"/>
      <c r="I21" s="35">
        <v>0.05</v>
      </c>
      <c r="J21" s="36">
        <v>2.0</v>
      </c>
      <c r="K21" s="35">
        <v>0.02</v>
      </c>
      <c r="L21" s="36">
        <v>2.0</v>
      </c>
      <c r="M21" s="35">
        <v>0.02</v>
      </c>
      <c r="N21" s="36">
        <v>2.0</v>
      </c>
      <c r="O21" s="35">
        <v>0.02</v>
      </c>
      <c r="P21" s="36">
        <v>5.0</v>
      </c>
      <c r="Q21" s="35">
        <v>0.05</v>
      </c>
      <c r="R21" s="37" t="s">
        <v>45</v>
      </c>
    </row>
    <row r="22" ht="15.75" customHeight="1">
      <c r="A22" s="32">
        <v>14.0</v>
      </c>
      <c r="B22" s="46" t="s">
        <v>46</v>
      </c>
      <c r="C22" s="43"/>
      <c r="D22" s="48"/>
      <c r="E22" s="43"/>
      <c r="F22" s="43"/>
      <c r="G22" s="44"/>
      <c r="H22" s="39"/>
      <c r="I22" s="35">
        <v>0.04</v>
      </c>
      <c r="J22" s="36">
        <v>3.0</v>
      </c>
      <c r="K22" s="35">
        <v>0.03</v>
      </c>
      <c r="L22" s="36">
        <v>2.0</v>
      </c>
      <c r="M22" s="35">
        <v>0.02</v>
      </c>
      <c r="N22" s="36">
        <v>4.0</v>
      </c>
      <c r="O22" s="35">
        <v>0.04</v>
      </c>
      <c r="P22" s="36">
        <v>5.0</v>
      </c>
      <c r="Q22" s="35">
        <v>0.05</v>
      </c>
      <c r="R22" s="37" t="s">
        <v>47</v>
      </c>
    </row>
    <row r="23" ht="15.75" customHeight="1">
      <c r="A23" s="32">
        <v>17.0</v>
      </c>
      <c r="B23" s="46" t="s">
        <v>48</v>
      </c>
      <c r="C23" s="49"/>
      <c r="D23" s="50"/>
      <c r="E23" s="49"/>
      <c r="F23" s="49"/>
      <c r="G23" s="51"/>
      <c r="H23" s="39"/>
      <c r="I23" s="35">
        <v>0.05</v>
      </c>
      <c r="J23" s="36">
        <v>4.0</v>
      </c>
      <c r="K23" s="35">
        <v>0.04</v>
      </c>
      <c r="L23" s="36">
        <v>5.0</v>
      </c>
      <c r="M23" s="35">
        <v>0.05</v>
      </c>
      <c r="N23" s="36">
        <v>4.0</v>
      </c>
      <c r="O23" s="35">
        <v>0.04</v>
      </c>
      <c r="P23" s="36">
        <v>5.0</v>
      </c>
      <c r="Q23" s="35">
        <v>0.05</v>
      </c>
      <c r="R23" s="37" t="s">
        <v>49</v>
      </c>
    </row>
    <row r="24" ht="15.75" customHeight="1">
      <c r="A24" s="32">
        <v>20.0</v>
      </c>
      <c r="B24" s="46" t="s">
        <v>50</v>
      </c>
      <c r="C24" s="49"/>
      <c r="D24" s="50"/>
      <c r="E24" s="49"/>
      <c r="F24" s="49"/>
      <c r="G24" s="51"/>
      <c r="H24" s="39"/>
      <c r="I24" s="35">
        <v>0.1</v>
      </c>
      <c r="J24" s="36">
        <v>4.0</v>
      </c>
      <c r="K24" s="35">
        <v>0.04</v>
      </c>
      <c r="L24" s="36">
        <v>2.0</v>
      </c>
      <c r="M24" s="35">
        <v>0.02</v>
      </c>
      <c r="N24" s="36">
        <v>5.0</v>
      </c>
      <c r="O24" s="35">
        <v>0.05</v>
      </c>
      <c r="P24" s="36">
        <v>5.0</v>
      </c>
      <c r="Q24" s="35">
        <v>0.05</v>
      </c>
      <c r="R24" s="37" t="s">
        <v>51</v>
      </c>
    </row>
    <row r="25" ht="15.75" customHeight="1">
      <c r="A25" s="52" t="s">
        <v>52</v>
      </c>
      <c r="B25" s="10"/>
      <c r="C25" s="10"/>
      <c r="D25" s="10"/>
      <c r="E25" s="10"/>
      <c r="F25" s="10"/>
      <c r="G25" s="24"/>
      <c r="H25" s="53"/>
      <c r="I25" s="54">
        <f t="shared" ref="I25:J25" si="1">+SUM(I9:I24)</f>
        <v>1</v>
      </c>
      <c r="J25" s="55">
        <f t="shared" si="1"/>
        <v>62</v>
      </c>
      <c r="K25" s="54">
        <v>0.8</v>
      </c>
      <c r="L25" s="55">
        <f>+SUM(L9:L24)</f>
        <v>54</v>
      </c>
      <c r="M25" s="54">
        <f>SUM(M9:M24)</f>
        <v>0.54</v>
      </c>
      <c r="N25" s="55">
        <f>+SUM(N9:N24)</f>
        <v>55</v>
      </c>
      <c r="O25" s="54">
        <f>SUM(O9:O24)</f>
        <v>0.55</v>
      </c>
      <c r="P25" s="55">
        <f>+SUM(P9:P24)</f>
        <v>78</v>
      </c>
      <c r="Q25" s="54">
        <f>SUM(Q9:Q24)</f>
        <v>0.78</v>
      </c>
      <c r="R25" s="56"/>
    </row>
    <row r="26" ht="15.75" customHeight="1">
      <c r="A26" s="27" t="s">
        <v>53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8"/>
    </row>
    <row r="27" ht="15.75" customHeight="1">
      <c r="A27" s="28" t="s">
        <v>11</v>
      </c>
      <c r="B27" s="20"/>
      <c r="C27" s="20"/>
      <c r="D27" s="20"/>
      <c r="E27" s="20"/>
      <c r="F27" s="20"/>
      <c r="G27" s="21"/>
      <c r="H27" s="29" t="s">
        <v>12</v>
      </c>
      <c r="I27" s="29" t="s">
        <v>13</v>
      </c>
      <c r="J27" s="30" t="s">
        <v>14</v>
      </c>
      <c r="K27" s="21"/>
      <c r="L27" s="30" t="s">
        <v>54</v>
      </c>
      <c r="M27" s="21"/>
      <c r="N27" s="30" t="s">
        <v>16</v>
      </c>
      <c r="O27" s="21"/>
      <c r="P27" s="30" t="s">
        <v>17</v>
      </c>
      <c r="Q27" s="21"/>
      <c r="R27" s="31" t="s">
        <v>18</v>
      </c>
    </row>
    <row r="28" ht="15.75" customHeight="1">
      <c r="A28" s="32">
        <v>1.0</v>
      </c>
      <c r="B28" s="57" t="s">
        <v>55</v>
      </c>
      <c r="C28" s="20"/>
      <c r="D28" s="20"/>
      <c r="E28" s="20"/>
      <c r="F28" s="20"/>
      <c r="G28" s="21"/>
      <c r="H28" s="34">
        <v>0.3</v>
      </c>
      <c r="I28" s="35">
        <v>0.05</v>
      </c>
      <c r="J28" s="36">
        <v>4.0</v>
      </c>
      <c r="K28" s="35">
        <v>0.04</v>
      </c>
      <c r="L28" s="36">
        <v>4.0</v>
      </c>
      <c r="M28" s="35">
        <v>0.04</v>
      </c>
      <c r="N28" s="36">
        <v>4.0</v>
      </c>
      <c r="O28" s="35">
        <v>0.04</v>
      </c>
      <c r="P28" s="36">
        <v>5.0</v>
      </c>
      <c r="Q28" s="35">
        <v>0.05</v>
      </c>
      <c r="R28" s="37" t="s">
        <v>56</v>
      </c>
    </row>
    <row r="29" ht="15.75" customHeight="1">
      <c r="A29" s="32">
        <v>2.0</v>
      </c>
      <c r="B29" s="57" t="s">
        <v>57</v>
      </c>
      <c r="C29" s="20"/>
      <c r="D29" s="20"/>
      <c r="E29" s="20"/>
      <c r="F29" s="20"/>
      <c r="G29" s="21"/>
      <c r="H29" s="39"/>
      <c r="I29" s="35">
        <v>0.05</v>
      </c>
      <c r="J29" s="36">
        <v>3.0</v>
      </c>
      <c r="K29" s="35">
        <v>0.03</v>
      </c>
      <c r="L29" s="36">
        <v>5.0</v>
      </c>
      <c r="M29" s="35">
        <v>0.05</v>
      </c>
      <c r="N29" s="36">
        <v>3.0</v>
      </c>
      <c r="O29" s="35">
        <v>0.03</v>
      </c>
      <c r="P29" s="36">
        <v>4.0</v>
      </c>
      <c r="Q29" s="35">
        <v>0.04</v>
      </c>
      <c r="R29" s="37" t="s">
        <v>58</v>
      </c>
    </row>
    <row r="30" ht="15.75" customHeight="1">
      <c r="A30" s="32">
        <v>3.0</v>
      </c>
      <c r="B30" s="58" t="s">
        <v>59</v>
      </c>
      <c r="C30" s="59"/>
      <c r="D30" s="59"/>
      <c r="E30" s="59"/>
      <c r="F30" s="59"/>
      <c r="G30" s="60"/>
      <c r="H30" s="39"/>
      <c r="I30" s="35">
        <v>0.08</v>
      </c>
      <c r="J30" s="36">
        <v>5.0</v>
      </c>
      <c r="K30" s="35">
        <v>0.05</v>
      </c>
      <c r="L30" s="36">
        <v>3.0</v>
      </c>
      <c r="M30" s="35">
        <v>0.03</v>
      </c>
      <c r="N30" s="36">
        <v>4.0</v>
      </c>
      <c r="O30" s="35">
        <v>0.04</v>
      </c>
      <c r="P30" s="36">
        <v>5.0</v>
      </c>
      <c r="Q30" s="35">
        <v>0.05</v>
      </c>
      <c r="R30" s="37" t="s">
        <v>60</v>
      </c>
    </row>
    <row r="31" ht="15.75" customHeight="1">
      <c r="A31" s="32">
        <v>5.0</v>
      </c>
      <c r="B31" s="58" t="s">
        <v>61</v>
      </c>
      <c r="C31" s="59"/>
      <c r="D31" s="59"/>
      <c r="E31" s="59"/>
      <c r="F31" s="59"/>
      <c r="G31" s="60"/>
      <c r="H31" s="39"/>
      <c r="I31" s="35">
        <v>0.06</v>
      </c>
      <c r="J31" s="36">
        <v>4.0</v>
      </c>
      <c r="K31" s="35">
        <v>0.04</v>
      </c>
      <c r="L31" s="36">
        <v>3.0</v>
      </c>
      <c r="M31" s="35">
        <v>0.03</v>
      </c>
      <c r="N31" s="36">
        <v>3.0</v>
      </c>
      <c r="O31" s="35">
        <v>0.03</v>
      </c>
      <c r="P31" s="36">
        <v>5.0</v>
      </c>
      <c r="Q31" s="35">
        <v>0.05</v>
      </c>
      <c r="R31" s="37" t="s">
        <v>62</v>
      </c>
    </row>
    <row r="32" ht="15.75" customHeight="1">
      <c r="A32" s="32">
        <v>6.0</v>
      </c>
      <c r="B32" s="61" t="s">
        <v>63</v>
      </c>
      <c r="C32" s="59"/>
      <c r="D32" s="59"/>
      <c r="E32" s="59"/>
      <c r="F32" s="59"/>
      <c r="G32" s="60"/>
      <c r="H32" s="39"/>
      <c r="I32" s="35">
        <v>0.05</v>
      </c>
      <c r="J32" s="36">
        <v>3.0</v>
      </c>
      <c r="K32" s="35">
        <v>0.03</v>
      </c>
      <c r="L32" s="36">
        <v>3.0</v>
      </c>
      <c r="M32" s="35">
        <v>0.03</v>
      </c>
      <c r="N32" s="36">
        <v>4.0</v>
      </c>
      <c r="O32" s="35">
        <v>0.04</v>
      </c>
      <c r="P32" s="36">
        <v>5.0</v>
      </c>
      <c r="Q32" s="35">
        <v>0.05</v>
      </c>
      <c r="R32" s="37" t="s">
        <v>64</v>
      </c>
    </row>
    <row r="33" ht="15.75" customHeight="1">
      <c r="A33" s="32">
        <v>7.0</v>
      </c>
      <c r="B33" s="58" t="s">
        <v>65</v>
      </c>
      <c r="C33" s="59"/>
      <c r="D33" s="59"/>
      <c r="E33" s="59"/>
      <c r="F33" s="59"/>
      <c r="G33" s="60"/>
      <c r="H33" s="39"/>
      <c r="I33" s="35">
        <v>0.07</v>
      </c>
      <c r="J33" s="36">
        <v>4.0</v>
      </c>
      <c r="K33" s="35">
        <v>0.04</v>
      </c>
      <c r="L33" s="36">
        <v>4.0</v>
      </c>
      <c r="M33" s="35">
        <v>0.04</v>
      </c>
      <c r="N33" s="36">
        <v>5.0</v>
      </c>
      <c r="O33" s="35">
        <v>0.05</v>
      </c>
      <c r="P33" s="36">
        <v>5.0</v>
      </c>
      <c r="Q33" s="35">
        <v>0.05</v>
      </c>
      <c r="R33" s="37" t="s">
        <v>66</v>
      </c>
    </row>
    <row r="34" ht="15.75" customHeight="1">
      <c r="A34" s="32">
        <v>8.0</v>
      </c>
      <c r="B34" s="62" t="s">
        <v>67</v>
      </c>
      <c r="C34" s="59"/>
      <c r="D34" s="59"/>
      <c r="E34" s="59"/>
      <c r="F34" s="59"/>
      <c r="G34" s="60"/>
      <c r="H34" s="39"/>
      <c r="I34" s="35">
        <v>0.05</v>
      </c>
      <c r="J34" s="36">
        <v>5.0</v>
      </c>
      <c r="K34" s="35">
        <v>0.05</v>
      </c>
      <c r="L34" s="36">
        <v>5.0</v>
      </c>
      <c r="M34" s="35">
        <v>0.05</v>
      </c>
      <c r="N34" s="36">
        <v>3.0</v>
      </c>
      <c r="O34" s="35">
        <v>0.03</v>
      </c>
      <c r="P34" s="36">
        <v>5.0</v>
      </c>
      <c r="Q34" s="35">
        <v>0.05</v>
      </c>
      <c r="R34" s="37" t="s">
        <v>68</v>
      </c>
    </row>
    <row r="35" ht="15.75" customHeight="1">
      <c r="A35" s="32">
        <v>9.0</v>
      </c>
      <c r="B35" s="61" t="s">
        <v>69</v>
      </c>
      <c r="C35" s="59"/>
      <c r="D35" s="59"/>
      <c r="E35" s="59"/>
      <c r="F35" s="59"/>
      <c r="G35" s="60"/>
      <c r="H35" s="39"/>
      <c r="I35" s="35">
        <v>0.1</v>
      </c>
      <c r="J35" s="36">
        <v>4.0</v>
      </c>
      <c r="K35" s="35">
        <v>0.04</v>
      </c>
      <c r="L35" s="36">
        <v>3.0</v>
      </c>
      <c r="M35" s="35">
        <v>0.03</v>
      </c>
      <c r="N35" s="36">
        <v>2.0</v>
      </c>
      <c r="O35" s="35">
        <v>0.02</v>
      </c>
      <c r="P35" s="36">
        <v>5.0</v>
      </c>
      <c r="Q35" s="35">
        <v>0.05</v>
      </c>
      <c r="R35" s="37" t="s">
        <v>70</v>
      </c>
    </row>
    <row r="36" ht="15.75" customHeight="1">
      <c r="A36" s="32">
        <v>10.0</v>
      </c>
      <c r="B36" s="58" t="s">
        <v>71</v>
      </c>
      <c r="C36" s="59"/>
      <c r="D36" s="59"/>
      <c r="E36" s="59"/>
      <c r="F36" s="59"/>
      <c r="G36" s="60"/>
      <c r="H36" s="39"/>
      <c r="I36" s="35">
        <v>0.05</v>
      </c>
      <c r="J36" s="36">
        <v>5.0</v>
      </c>
      <c r="K36" s="35">
        <v>0.05</v>
      </c>
      <c r="L36" s="36">
        <v>2.0</v>
      </c>
      <c r="M36" s="35">
        <v>0.02</v>
      </c>
      <c r="N36" s="36">
        <v>4.0</v>
      </c>
      <c r="O36" s="35">
        <v>0.04</v>
      </c>
      <c r="P36" s="36">
        <v>5.0</v>
      </c>
      <c r="Q36" s="35">
        <v>0.05</v>
      </c>
      <c r="R36" s="37" t="s">
        <v>72</v>
      </c>
    </row>
    <row r="37" ht="15.75" customHeight="1">
      <c r="A37" s="32">
        <v>12.0</v>
      </c>
      <c r="B37" s="62" t="s">
        <v>73</v>
      </c>
      <c r="C37" s="59"/>
      <c r="D37" s="59"/>
      <c r="E37" s="59"/>
      <c r="F37" s="59"/>
      <c r="G37" s="60"/>
      <c r="H37" s="39"/>
      <c r="I37" s="35">
        <v>0.07</v>
      </c>
      <c r="J37" s="36">
        <v>3.0</v>
      </c>
      <c r="K37" s="35">
        <v>0.03</v>
      </c>
      <c r="L37" s="36">
        <v>3.0</v>
      </c>
      <c r="M37" s="35">
        <v>0.03</v>
      </c>
      <c r="N37" s="36">
        <v>4.0</v>
      </c>
      <c r="O37" s="35">
        <v>0.04</v>
      </c>
      <c r="P37" s="36">
        <v>5.0</v>
      </c>
      <c r="Q37" s="35">
        <v>0.05</v>
      </c>
      <c r="R37" s="37" t="s">
        <v>74</v>
      </c>
    </row>
    <row r="38" ht="15.75" customHeight="1">
      <c r="A38" s="32">
        <v>13.0</v>
      </c>
      <c r="B38" s="61" t="s">
        <v>75</v>
      </c>
      <c r="C38" s="59"/>
      <c r="D38" s="59"/>
      <c r="E38" s="59"/>
      <c r="F38" s="59"/>
      <c r="G38" s="60"/>
      <c r="H38" s="39"/>
      <c r="I38" s="35">
        <v>0.18</v>
      </c>
      <c r="J38" s="36">
        <v>5.0</v>
      </c>
      <c r="K38" s="35">
        <v>0.05</v>
      </c>
      <c r="L38" s="36">
        <v>4.0</v>
      </c>
      <c r="M38" s="35">
        <v>0.04</v>
      </c>
      <c r="N38" s="36">
        <v>3.0</v>
      </c>
      <c r="O38" s="35">
        <v>0.03</v>
      </c>
      <c r="P38" s="36">
        <v>5.0</v>
      </c>
      <c r="Q38" s="35">
        <v>0.05</v>
      </c>
      <c r="R38" s="37" t="s">
        <v>76</v>
      </c>
    </row>
    <row r="39" ht="15.75" customHeight="1">
      <c r="A39" s="32">
        <v>14.0</v>
      </c>
      <c r="B39" s="57" t="s">
        <v>77</v>
      </c>
      <c r="C39" s="20"/>
      <c r="D39" s="20"/>
      <c r="E39" s="20"/>
      <c r="F39" s="20"/>
      <c r="G39" s="21"/>
      <c r="H39" s="39"/>
      <c r="I39" s="35">
        <v>0.1</v>
      </c>
      <c r="J39" s="36">
        <v>3.0</v>
      </c>
      <c r="K39" s="35">
        <v>0.03</v>
      </c>
      <c r="L39" s="36">
        <v>5.0</v>
      </c>
      <c r="M39" s="35">
        <v>0.05</v>
      </c>
      <c r="N39" s="36">
        <v>4.0</v>
      </c>
      <c r="O39" s="35">
        <v>0.04</v>
      </c>
      <c r="P39" s="36">
        <v>5.0</v>
      </c>
      <c r="Q39" s="35">
        <v>0.05</v>
      </c>
      <c r="R39" s="37" t="s">
        <v>78</v>
      </c>
    </row>
    <row r="40" ht="15.75" customHeight="1">
      <c r="A40" s="32">
        <v>15.0</v>
      </c>
      <c r="B40" s="61" t="s">
        <v>79</v>
      </c>
      <c r="C40" s="59"/>
      <c r="D40" s="59"/>
      <c r="E40" s="59"/>
      <c r="F40" s="59"/>
      <c r="G40" s="60"/>
      <c r="H40" s="39"/>
      <c r="I40" s="35">
        <v>0.04</v>
      </c>
      <c r="J40" s="36">
        <v>5.0</v>
      </c>
      <c r="K40" s="35">
        <v>0.05</v>
      </c>
      <c r="L40" s="36">
        <v>4.0</v>
      </c>
      <c r="M40" s="35">
        <v>0.04</v>
      </c>
      <c r="N40" s="36">
        <v>3.0</v>
      </c>
      <c r="O40" s="35">
        <v>0.03</v>
      </c>
      <c r="P40" s="36">
        <v>5.0</v>
      </c>
      <c r="Q40" s="35">
        <v>0.05</v>
      </c>
      <c r="R40" s="63" t="s">
        <v>80</v>
      </c>
    </row>
    <row r="41" ht="15.75" customHeight="1">
      <c r="A41" s="32">
        <v>16.0</v>
      </c>
      <c r="B41" s="57" t="s">
        <v>81</v>
      </c>
      <c r="C41" s="20"/>
      <c r="D41" s="20"/>
      <c r="E41" s="20"/>
      <c r="F41" s="20"/>
      <c r="G41" s="21"/>
      <c r="H41" s="39"/>
      <c r="I41" s="35">
        <v>0.05</v>
      </c>
      <c r="J41" s="36">
        <v>3.0</v>
      </c>
      <c r="K41" s="35">
        <v>0.03</v>
      </c>
      <c r="L41" s="36">
        <v>3.0</v>
      </c>
      <c r="M41" s="35">
        <v>0.03</v>
      </c>
      <c r="N41" s="36">
        <v>5.0</v>
      </c>
      <c r="O41" s="35">
        <v>0.05</v>
      </c>
      <c r="P41" s="36">
        <v>5.0</v>
      </c>
      <c r="Q41" s="35">
        <v>0.05</v>
      </c>
      <c r="R41" s="64" t="s">
        <v>82</v>
      </c>
    </row>
    <row r="42" ht="15.75" customHeight="1">
      <c r="A42" s="52" t="s">
        <v>52</v>
      </c>
      <c r="B42" s="10"/>
      <c r="C42" s="10"/>
      <c r="D42" s="10"/>
      <c r="E42" s="10"/>
      <c r="F42" s="10"/>
      <c r="G42" s="24"/>
      <c r="H42" s="65"/>
      <c r="I42" s="66">
        <f t="shared" ref="I42:J42" si="2">+SUM(I28:I41)</f>
        <v>1</v>
      </c>
      <c r="J42" s="67">
        <f t="shared" si="2"/>
        <v>56</v>
      </c>
      <c r="K42" s="66">
        <f>SUM(K28:K41)</f>
        <v>0.56</v>
      </c>
      <c r="L42" s="67">
        <f>+SUM(L28:L41)</f>
        <v>51</v>
      </c>
      <c r="M42" s="66">
        <f>SUM(M28:M41)</f>
        <v>0.51</v>
      </c>
      <c r="N42" s="67">
        <f>+SUM(N28:N41)</f>
        <v>51</v>
      </c>
      <c r="O42" s="66">
        <f>SUM(O28:O41)</f>
        <v>0.51</v>
      </c>
      <c r="P42" s="67">
        <f>+SUM(P28:P41)</f>
        <v>69</v>
      </c>
      <c r="Q42" s="66">
        <f>SUM(Q28:Q41)</f>
        <v>0.69</v>
      </c>
    </row>
    <row r="43" ht="15.75" customHeight="1">
      <c r="A43" s="27" t="s">
        <v>83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8"/>
    </row>
    <row r="44" ht="15.75" customHeight="1">
      <c r="A44" s="28" t="s">
        <v>11</v>
      </c>
      <c r="B44" s="20"/>
      <c r="C44" s="20"/>
      <c r="D44" s="20"/>
      <c r="E44" s="20"/>
      <c r="F44" s="20"/>
      <c r="G44" s="21"/>
      <c r="H44" s="29" t="s">
        <v>12</v>
      </c>
      <c r="I44" s="29" t="s">
        <v>13</v>
      </c>
      <c r="J44" s="30" t="s">
        <v>14</v>
      </c>
      <c r="K44" s="21"/>
      <c r="L44" s="30" t="s">
        <v>15</v>
      </c>
      <c r="M44" s="21"/>
      <c r="N44" s="68" t="s">
        <v>16</v>
      </c>
      <c r="O44" s="21"/>
      <c r="P44" s="30" t="s">
        <v>17</v>
      </c>
      <c r="Q44" s="21"/>
      <c r="R44" s="31" t="s">
        <v>18</v>
      </c>
    </row>
    <row r="45" ht="15.75" customHeight="1">
      <c r="A45" s="69">
        <v>1.0</v>
      </c>
      <c r="B45" s="70" t="s">
        <v>84</v>
      </c>
      <c r="C45" s="20"/>
      <c r="D45" s="20"/>
      <c r="E45" s="20"/>
      <c r="F45" s="20"/>
      <c r="G45" s="21"/>
      <c r="H45" s="34">
        <v>0.15</v>
      </c>
      <c r="I45" s="71">
        <v>0.4</v>
      </c>
      <c r="J45" s="72">
        <v>4.0</v>
      </c>
      <c r="K45" s="71">
        <v>0.04</v>
      </c>
      <c r="L45" s="72">
        <v>4.0</v>
      </c>
      <c r="M45" s="71">
        <v>0.04</v>
      </c>
      <c r="N45" s="73">
        <v>5.0</v>
      </c>
      <c r="O45" s="71">
        <v>0.05</v>
      </c>
      <c r="P45" s="72">
        <v>5.0</v>
      </c>
      <c r="Q45" s="71">
        <v>0.05</v>
      </c>
      <c r="R45" s="63" t="s">
        <v>85</v>
      </c>
    </row>
    <row r="46" ht="15.75" customHeight="1">
      <c r="A46" s="32">
        <v>2.0</v>
      </c>
      <c r="B46" s="74" t="s">
        <v>86</v>
      </c>
      <c r="C46" s="20"/>
      <c r="D46" s="20"/>
      <c r="E46" s="20"/>
      <c r="F46" s="20"/>
      <c r="G46" s="21"/>
      <c r="H46" s="39"/>
      <c r="I46" s="35">
        <v>0.19</v>
      </c>
      <c r="J46" s="36">
        <v>4.0</v>
      </c>
      <c r="K46" s="35">
        <v>0.04</v>
      </c>
      <c r="L46" s="36">
        <v>4.0</v>
      </c>
      <c r="M46" s="35">
        <v>0.04</v>
      </c>
      <c r="N46" s="36">
        <v>3.0</v>
      </c>
      <c r="O46" s="35">
        <v>0.03</v>
      </c>
      <c r="P46" s="36">
        <v>5.0</v>
      </c>
      <c r="Q46" s="35">
        <v>0.05</v>
      </c>
      <c r="R46" s="75" t="s">
        <v>87</v>
      </c>
    </row>
    <row r="47" ht="15.75" customHeight="1">
      <c r="A47" s="32">
        <v>3.0</v>
      </c>
      <c r="B47" s="74" t="s">
        <v>88</v>
      </c>
      <c r="C47" s="20"/>
      <c r="D47" s="20"/>
      <c r="E47" s="20"/>
      <c r="F47" s="20"/>
      <c r="G47" s="21"/>
      <c r="H47" s="39"/>
      <c r="I47" s="35">
        <v>0.13</v>
      </c>
      <c r="J47" s="36">
        <v>3.0</v>
      </c>
      <c r="K47" s="35">
        <v>0.03</v>
      </c>
      <c r="L47" s="36">
        <v>3.0</v>
      </c>
      <c r="M47" s="35">
        <v>0.03</v>
      </c>
      <c r="N47" s="36">
        <v>2.0</v>
      </c>
      <c r="O47" s="35">
        <v>0.02</v>
      </c>
      <c r="P47" s="36">
        <v>5.0</v>
      </c>
      <c r="Q47" s="35">
        <v>0.05</v>
      </c>
      <c r="R47" s="63" t="s">
        <v>89</v>
      </c>
    </row>
    <row r="48" ht="15.75" customHeight="1">
      <c r="A48" s="32">
        <v>4.0</v>
      </c>
      <c r="B48" s="74" t="s">
        <v>90</v>
      </c>
      <c r="C48" s="20"/>
      <c r="D48" s="20"/>
      <c r="E48" s="20"/>
      <c r="F48" s="20"/>
      <c r="G48" s="21"/>
      <c r="H48" s="39"/>
      <c r="I48" s="35">
        <v>0.11</v>
      </c>
      <c r="J48" s="36">
        <v>2.0</v>
      </c>
      <c r="K48" s="35">
        <v>0.02</v>
      </c>
      <c r="L48" s="36">
        <v>5.0</v>
      </c>
      <c r="M48" s="35">
        <v>0.05</v>
      </c>
      <c r="N48" s="36">
        <v>2.0</v>
      </c>
      <c r="O48" s="35">
        <v>0.02</v>
      </c>
      <c r="P48" s="36">
        <v>5.0</v>
      </c>
      <c r="Q48" s="35">
        <v>0.05</v>
      </c>
      <c r="R48" s="63" t="s">
        <v>91</v>
      </c>
    </row>
    <row r="49" ht="15.75" customHeight="1">
      <c r="A49" s="32">
        <v>5.0</v>
      </c>
      <c r="B49" s="74" t="s">
        <v>92</v>
      </c>
      <c r="C49" s="20"/>
      <c r="D49" s="20"/>
      <c r="E49" s="20"/>
      <c r="F49" s="20"/>
      <c r="G49" s="21"/>
      <c r="H49" s="39"/>
      <c r="I49" s="35">
        <v>0.17</v>
      </c>
      <c r="J49" s="36">
        <v>5.0</v>
      </c>
      <c r="K49" s="35">
        <v>0.05</v>
      </c>
      <c r="L49" s="36">
        <v>3.0</v>
      </c>
      <c r="M49" s="35">
        <v>0.03</v>
      </c>
      <c r="N49" s="36">
        <v>3.0</v>
      </c>
      <c r="O49" s="35">
        <v>0.03</v>
      </c>
      <c r="P49" s="36">
        <v>5.0</v>
      </c>
      <c r="Q49" s="35"/>
      <c r="R49" s="76" t="s">
        <v>93</v>
      </c>
    </row>
    <row r="50" ht="15.75" customHeight="1">
      <c r="A50" s="52" t="s">
        <v>52</v>
      </c>
      <c r="B50" s="10"/>
      <c r="C50" s="10"/>
      <c r="D50" s="10"/>
      <c r="E50" s="10"/>
      <c r="F50" s="10"/>
      <c r="G50" s="24"/>
      <c r="H50" s="53"/>
      <c r="I50" s="66">
        <f t="shared" ref="I50:J50" si="3">+SUM(I45:I49)</f>
        <v>1</v>
      </c>
      <c r="J50" s="67">
        <f t="shared" si="3"/>
        <v>18</v>
      </c>
      <c r="K50" s="66">
        <f>SUM(K45:K49)</f>
        <v>0.18</v>
      </c>
      <c r="L50" s="67">
        <f>+SUM(L45:L49)</f>
        <v>19</v>
      </c>
      <c r="M50" s="66">
        <f>SUM(M45:M49)</f>
        <v>0.19</v>
      </c>
      <c r="N50" s="67">
        <f>+SUM(N45:N49)</f>
        <v>15</v>
      </c>
      <c r="O50" s="66">
        <f>SUM(O45:O49)</f>
        <v>0.15</v>
      </c>
      <c r="P50" s="67">
        <f>+SUM(P45:P49)</f>
        <v>25</v>
      </c>
      <c r="Q50" s="66">
        <f>SUM(Q45:Q49)</f>
        <v>0.2</v>
      </c>
      <c r="R50" s="77"/>
    </row>
    <row r="51" ht="15.75" customHeight="1">
      <c r="A51" s="27" t="s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18"/>
    </row>
    <row r="52" ht="15.75" customHeight="1">
      <c r="A52" s="28" t="s">
        <v>11</v>
      </c>
      <c r="B52" s="20"/>
      <c r="C52" s="20"/>
      <c r="D52" s="20"/>
      <c r="E52" s="20"/>
      <c r="F52" s="20"/>
      <c r="G52" s="21"/>
      <c r="H52" s="29" t="s">
        <v>12</v>
      </c>
      <c r="I52" s="29" t="s">
        <v>13</v>
      </c>
      <c r="J52" s="30" t="s">
        <v>14</v>
      </c>
      <c r="K52" s="21"/>
      <c r="L52" s="30" t="s">
        <v>15</v>
      </c>
      <c r="M52" s="21"/>
      <c r="N52" s="30" t="s">
        <v>16</v>
      </c>
      <c r="O52" s="21"/>
      <c r="P52" s="30" t="s">
        <v>17</v>
      </c>
      <c r="Q52" s="21"/>
      <c r="R52" s="31" t="s">
        <v>18</v>
      </c>
    </row>
    <row r="53" ht="66.75" customHeight="1">
      <c r="A53" s="32">
        <v>1.0</v>
      </c>
      <c r="B53" s="74" t="s">
        <v>95</v>
      </c>
      <c r="C53" s="20"/>
      <c r="D53" s="20"/>
      <c r="E53" s="20"/>
      <c r="F53" s="20"/>
      <c r="G53" s="21"/>
      <c r="H53" s="78">
        <v>0.15</v>
      </c>
      <c r="I53" s="35">
        <v>0.4</v>
      </c>
      <c r="J53" s="36">
        <v>3.0</v>
      </c>
      <c r="K53" s="35">
        <v>0.03</v>
      </c>
      <c r="L53" s="36">
        <v>4.0</v>
      </c>
      <c r="M53" s="35">
        <v>0.04</v>
      </c>
      <c r="N53" s="36">
        <v>3.0</v>
      </c>
      <c r="O53" s="35">
        <v>0.03</v>
      </c>
      <c r="P53" s="36">
        <v>5.0</v>
      </c>
      <c r="Q53" s="35">
        <v>0.05</v>
      </c>
      <c r="R53" s="79" t="s">
        <v>96</v>
      </c>
    </row>
    <row r="54" ht="15.75" customHeight="1">
      <c r="A54" s="32">
        <v>2.0</v>
      </c>
      <c r="B54" s="74" t="s">
        <v>97</v>
      </c>
      <c r="C54" s="20"/>
      <c r="D54" s="20"/>
      <c r="E54" s="20"/>
      <c r="F54" s="20"/>
      <c r="G54" s="21"/>
      <c r="H54" s="39"/>
      <c r="I54" s="35">
        <v>0.1</v>
      </c>
      <c r="J54" s="36">
        <v>5.0</v>
      </c>
      <c r="K54" s="35">
        <v>0.05</v>
      </c>
      <c r="L54" s="36">
        <v>5.0</v>
      </c>
      <c r="M54" s="35">
        <v>0.05</v>
      </c>
      <c r="N54" s="36">
        <v>2.0</v>
      </c>
      <c r="O54" s="35">
        <v>0.02</v>
      </c>
      <c r="P54" s="36">
        <v>4.0</v>
      </c>
      <c r="Q54" s="35">
        <v>0.04</v>
      </c>
      <c r="R54" s="64" t="s">
        <v>98</v>
      </c>
    </row>
    <row r="55" ht="15.75" customHeight="1">
      <c r="A55" s="32">
        <v>3.0</v>
      </c>
      <c r="B55" s="74" t="s">
        <v>99</v>
      </c>
      <c r="C55" s="20"/>
      <c r="D55" s="20"/>
      <c r="E55" s="20"/>
      <c r="F55" s="20"/>
      <c r="G55" s="21"/>
      <c r="H55" s="39"/>
      <c r="I55" s="35">
        <v>0.2</v>
      </c>
      <c r="J55" s="36">
        <v>3.0</v>
      </c>
      <c r="K55" s="35">
        <v>0.03</v>
      </c>
      <c r="L55" s="36">
        <v>3.0</v>
      </c>
      <c r="M55" s="35">
        <v>0.03</v>
      </c>
      <c r="N55" s="36">
        <v>3.0</v>
      </c>
      <c r="O55" s="35">
        <v>0.03</v>
      </c>
      <c r="P55" s="36">
        <v>5.0</v>
      </c>
      <c r="Q55" s="35">
        <v>0.05</v>
      </c>
      <c r="R55" s="76" t="s">
        <v>100</v>
      </c>
    </row>
    <row r="56" ht="15.75" customHeight="1">
      <c r="A56" s="32">
        <v>4.0</v>
      </c>
      <c r="B56" s="74" t="s">
        <v>101</v>
      </c>
      <c r="C56" s="20"/>
      <c r="D56" s="20"/>
      <c r="E56" s="20"/>
      <c r="F56" s="20"/>
      <c r="G56" s="21"/>
      <c r="H56" s="39"/>
      <c r="I56" s="35">
        <v>0.3</v>
      </c>
      <c r="J56" s="36">
        <v>5.0</v>
      </c>
      <c r="K56" s="35">
        <v>0.05</v>
      </c>
      <c r="L56" s="36">
        <v>5.0</v>
      </c>
      <c r="M56" s="35">
        <v>0.05</v>
      </c>
      <c r="N56" s="36">
        <v>5.0</v>
      </c>
      <c r="O56" s="35">
        <v>0.05</v>
      </c>
      <c r="P56" s="36">
        <v>5.0</v>
      </c>
      <c r="Q56" s="35">
        <v>0.05</v>
      </c>
      <c r="R56" s="64" t="s">
        <v>102</v>
      </c>
    </row>
    <row r="57" ht="15.75" customHeight="1">
      <c r="A57" s="80" t="s">
        <v>52</v>
      </c>
      <c r="B57" s="81"/>
      <c r="C57" s="81"/>
      <c r="D57" s="81"/>
      <c r="E57" s="81"/>
      <c r="F57" s="81"/>
      <c r="G57" s="82"/>
      <c r="H57" s="65"/>
      <c r="I57" s="83">
        <f t="shared" ref="I57:J57" si="4">+SUM(I53:I56)</f>
        <v>1</v>
      </c>
      <c r="J57" s="84">
        <f t="shared" si="4"/>
        <v>16</v>
      </c>
      <c r="K57" s="83">
        <f>SUM(K53:K56)</f>
        <v>0.16</v>
      </c>
      <c r="L57" s="84">
        <f>+SUM(L53:L56)</f>
        <v>17</v>
      </c>
      <c r="M57" s="83">
        <f>SUM(M53:M56)</f>
        <v>0.17</v>
      </c>
      <c r="N57" s="84">
        <f>+SUM(N53:N56)</f>
        <v>13</v>
      </c>
      <c r="O57" s="83">
        <f>SUM(O53:O56)</f>
        <v>0.13</v>
      </c>
      <c r="P57" s="84">
        <f>+SUM(P53:P56)</f>
        <v>19</v>
      </c>
      <c r="Q57" s="83">
        <f>SUM(Q53:Q56)</f>
        <v>0.19</v>
      </c>
      <c r="R57" s="85"/>
    </row>
    <row r="58" ht="15.75" customHeight="1">
      <c r="A58" s="86" t="s">
        <v>103</v>
      </c>
      <c r="B58" s="4"/>
      <c r="C58" s="4"/>
      <c r="D58" s="4"/>
      <c r="E58" s="4"/>
      <c r="F58" s="4"/>
      <c r="G58" s="87"/>
      <c r="H58" s="88">
        <f>SUM(H9,H28,H45,H53)</f>
        <v>1</v>
      </c>
      <c r="I58" s="87"/>
      <c r="J58" s="89">
        <f>(K25*$H$9)+(K42*$H$28)+(K50*$H$45)+(K57*$H$53)</f>
        <v>0.539</v>
      </c>
      <c r="K58" s="87"/>
      <c r="L58" s="89">
        <f>(M25*$H$9)+(M42*$H$28)+(M50*$H$45)+(M57*$H$53)</f>
        <v>0.423</v>
      </c>
      <c r="M58" s="87"/>
      <c r="N58" s="89">
        <f>(O25*$H$9)+(O42*$H$28)+(O50*$H$45)+(O57*$H$53)</f>
        <v>0.415</v>
      </c>
      <c r="O58" s="87"/>
      <c r="P58" s="89">
        <f>(Q25*$H$9)+(Q42*$H$28)+(Q50*$H$45)+(Q57*$H$53)</f>
        <v>0.5775</v>
      </c>
      <c r="Q58" s="87"/>
      <c r="R58" s="90"/>
    </row>
    <row r="59" ht="15.75" customHeight="1">
      <c r="A59" s="91" t="s">
        <v>104</v>
      </c>
      <c r="B59" s="10"/>
      <c r="C59" s="10"/>
      <c r="D59" s="10"/>
      <c r="E59" s="10"/>
      <c r="F59" s="10"/>
      <c r="G59" s="10"/>
      <c r="H59" s="10"/>
      <c r="I59" s="24"/>
      <c r="J59" s="92">
        <f>RANK(J58,$J$58:$Q$58)</f>
        <v>2</v>
      </c>
      <c r="K59" s="24"/>
      <c r="L59" s="92">
        <f>RANK(L58,$J$58:$Q$58)</f>
        <v>3</v>
      </c>
      <c r="M59" s="24"/>
      <c r="N59" s="92">
        <f>RANK(N58,$J$58:$Q$58)</f>
        <v>4</v>
      </c>
      <c r="O59" s="24"/>
      <c r="P59" s="92">
        <f>RANK(P58,$J$58:$Q$58)</f>
        <v>1</v>
      </c>
      <c r="Q59" s="24"/>
      <c r="R59" s="93"/>
    </row>
    <row r="60" ht="15.75" customHeight="1">
      <c r="A60" s="94" t="s">
        <v>105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</row>
    <row r="61" ht="15.75" customHeight="1">
      <c r="A61" s="97"/>
      <c r="B61" s="98"/>
      <c r="C61" s="98"/>
      <c r="D61" s="98"/>
      <c r="E61" s="98"/>
      <c r="F61" s="98"/>
      <c r="G61" s="98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</row>
    <row r="62" ht="15.75" customHeight="1">
      <c r="A62" s="97"/>
      <c r="B62" s="98"/>
      <c r="C62" s="98"/>
      <c r="D62" s="98"/>
      <c r="E62" s="98"/>
      <c r="F62" s="98"/>
      <c r="G62" s="98"/>
      <c r="H62" s="99"/>
      <c r="I62" s="99"/>
      <c r="J62" s="100"/>
      <c r="K62" s="99"/>
      <c r="L62" s="99"/>
      <c r="M62" s="99"/>
      <c r="N62" s="99"/>
      <c r="O62" s="99"/>
      <c r="P62" s="99"/>
      <c r="Q62" s="99"/>
      <c r="R62" s="100"/>
    </row>
    <row r="63" ht="15.75" customHeight="1">
      <c r="A63" s="97"/>
      <c r="B63" s="98"/>
      <c r="C63" s="98"/>
      <c r="D63" s="98"/>
      <c r="E63" s="98"/>
      <c r="F63" s="98"/>
      <c r="G63" s="98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</row>
    <row r="64" ht="15.75" customHeight="1">
      <c r="A64" s="97"/>
      <c r="B64" s="98"/>
      <c r="C64" s="98"/>
      <c r="D64" s="98"/>
      <c r="E64" s="98"/>
      <c r="F64" s="98"/>
      <c r="G64" s="98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</row>
    <row r="65" ht="15.75" customHeight="1">
      <c r="A65" s="97"/>
      <c r="B65" s="98"/>
      <c r="C65" s="98"/>
      <c r="D65" s="98"/>
      <c r="E65" s="98"/>
      <c r="F65" s="98"/>
      <c r="G65" s="98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</row>
    <row r="66" ht="15.75" customHeight="1">
      <c r="A66" s="97"/>
      <c r="B66" s="98"/>
      <c r="C66" s="98"/>
      <c r="D66" s="98"/>
      <c r="E66" s="98"/>
      <c r="F66" s="98"/>
      <c r="G66" s="98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</row>
    <row r="67" ht="15.75" customHeight="1">
      <c r="A67" s="97"/>
      <c r="B67" s="98"/>
      <c r="C67" s="98"/>
      <c r="D67" s="98"/>
      <c r="E67" s="98"/>
      <c r="F67" s="98"/>
      <c r="G67" s="98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27:G27"/>
    <mergeCell ref="B28:G28"/>
    <mergeCell ref="H28:H42"/>
    <mergeCell ref="B29:G29"/>
    <mergeCell ref="B39:G39"/>
    <mergeCell ref="B41:G41"/>
    <mergeCell ref="A43:R43"/>
    <mergeCell ref="A42:G42"/>
    <mergeCell ref="A44:G44"/>
    <mergeCell ref="J44:K44"/>
    <mergeCell ref="L44:M44"/>
    <mergeCell ref="N44:O44"/>
    <mergeCell ref="P44:Q44"/>
    <mergeCell ref="H45:H50"/>
    <mergeCell ref="A51:R51"/>
    <mergeCell ref="B54:G54"/>
    <mergeCell ref="B55:G55"/>
    <mergeCell ref="B56:G56"/>
    <mergeCell ref="A57:G57"/>
    <mergeCell ref="A58:G58"/>
    <mergeCell ref="A59:I59"/>
    <mergeCell ref="B49:G49"/>
    <mergeCell ref="A50:G50"/>
    <mergeCell ref="A52:G52"/>
    <mergeCell ref="L52:M52"/>
    <mergeCell ref="N52:O52"/>
    <mergeCell ref="P52:Q52"/>
    <mergeCell ref="B53:G53"/>
    <mergeCell ref="J59:K59"/>
    <mergeCell ref="L59:M59"/>
    <mergeCell ref="N59:O59"/>
    <mergeCell ref="P59:Q59"/>
    <mergeCell ref="A60:R60"/>
    <mergeCell ref="J52:K52"/>
    <mergeCell ref="H53:H57"/>
    <mergeCell ref="H58:I58"/>
    <mergeCell ref="J58:K58"/>
    <mergeCell ref="L58:M58"/>
    <mergeCell ref="N58:O58"/>
    <mergeCell ref="P58:Q58"/>
    <mergeCell ref="A1:G2"/>
    <mergeCell ref="H1:Q1"/>
    <mergeCell ref="H2:Q2"/>
    <mergeCell ref="G3:N3"/>
    <mergeCell ref="O3:R3"/>
    <mergeCell ref="A4:R4"/>
    <mergeCell ref="A5:Q5"/>
    <mergeCell ref="A6:L6"/>
    <mergeCell ref="M6:R6"/>
    <mergeCell ref="A7:R7"/>
    <mergeCell ref="J8:K8"/>
    <mergeCell ref="L8:M8"/>
    <mergeCell ref="N8:O8"/>
    <mergeCell ref="P8:Q8"/>
    <mergeCell ref="B14:G14"/>
    <mergeCell ref="B15:G15"/>
    <mergeCell ref="A25:G25"/>
    <mergeCell ref="A26:R26"/>
    <mergeCell ref="J27:K27"/>
    <mergeCell ref="L27:M27"/>
    <mergeCell ref="N27:O27"/>
    <mergeCell ref="P27:Q27"/>
    <mergeCell ref="A8:G8"/>
    <mergeCell ref="B9:G9"/>
    <mergeCell ref="H9:H25"/>
    <mergeCell ref="B10:G10"/>
    <mergeCell ref="B11:G11"/>
    <mergeCell ref="B12:G12"/>
    <mergeCell ref="B13:G13"/>
    <mergeCell ref="B45:G45"/>
    <mergeCell ref="B46:G46"/>
    <mergeCell ref="B47:G47"/>
    <mergeCell ref="B48:G48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