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proyecto final java\"/>
    </mc:Choice>
  </mc:AlternateContent>
  <xr:revisionPtr revIDLastSave="0" documentId="13_ncr:1_{098ABDC9-5D37-4AF4-90EA-BE923D8FCC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9" i="1"/>
  <c r="M8" i="1"/>
  <c r="G13" i="1"/>
  <c r="G11" i="1"/>
  <c r="G10" i="1"/>
  <c r="G9" i="1"/>
  <c r="N32" i="1"/>
  <c r="N22" i="1"/>
  <c r="N23" i="1" s="1"/>
  <c r="N24" i="1" s="1"/>
  <c r="N25" i="1" s="1"/>
  <c r="N26" i="1" s="1"/>
  <c r="N27" i="1" s="1"/>
  <c r="N28" i="1" s="1"/>
  <c r="N29" i="1" s="1"/>
  <c r="N30" i="1" s="1"/>
  <c r="N31" i="1" s="1"/>
  <c r="N21" i="1"/>
  <c r="N11" i="1"/>
  <c r="N12" i="1"/>
  <c r="N13" i="1"/>
  <c r="N14" i="1" s="1"/>
  <c r="N15" i="1" s="1"/>
  <c r="N16" i="1" s="1"/>
  <c r="N17" i="1" s="1"/>
  <c r="N18" i="1" s="1"/>
  <c r="N19" i="1" s="1"/>
  <c r="N20" i="1" s="1"/>
  <c r="N10" i="1"/>
  <c r="N9" i="1"/>
  <c r="E21" i="1"/>
  <c r="I21" i="1" s="1"/>
  <c r="E19" i="1"/>
  <c r="E20" i="1"/>
  <c r="I20" i="1" s="1"/>
  <c r="L10" i="1"/>
  <c r="L11" i="1"/>
  <c r="L12" i="1"/>
  <c r="L13" i="1"/>
  <c r="L9" i="1"/>
  <c r="K9" i="1"/>
  <c r="K8" i="1"/>
  <c r="K10" i="1"/>
  <c r="K11" i="1"/>
  <c r="K12" i="1"/>
  <c r="K13" i="1"/>
  <c r="I12" i="1"/>
  <c r="E10" i="1"/>
  <c r="I10" i="1" s="1"/>
  <c r="E11" i="1"/>
  <c r="I11" i="1" s="1"/>
  <c r="E12" i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I19" i="1"/>
  <c r="E9" i="1"/>
  <c r="I9" i="1" s="1"/>
  <c r="E8" i="1"/>
  <c r="J9" i="1" s="1"/>
  <c r="P3" i="1"/>
  <c r="K17" i="1" l="1"/>
  <c r="K16" i="1"/>
  <c r="K20" i="1"/>
  <c r="K15" i="1"/>
  <c r="K19" i="1"/>
  <c r="K21" i="1"/>
  <c r="K18" i="1"/>
  <c r="K14" i="1"/>
  <c r="H9" i="1"/>
  <c r="J10" i="1" l="1"/>
  <c r="H10" i="1"/>
  <c r="J11" i="1" l="1"/>
  <c r="G12" i="1" s="1"/>
  <c r="H11" i="1"/>
  <c r="J12" i="1" l="1"/>
  <c r="H12" i="1"/>
  <c r="J13" i="1" l="1"/>
  <c r="G14" i="1" s="1"/>
  <c r="H13" i="1"/>
  <c r="H14" i="1" l="1"/>
  <c r="J14" i="1"/>
  <c r="G15" i="1" l="1"/>
  <c r="L14" i="1"/>
  <c r="H15" i="1"/>
  <c r="J15" i="1"/>
  <c r="G16" i="1" l="1"/>
  <c r="L15" i="1"/>
  <c r="H16" i="1"/>
  <c r="J16" i="1"/>
  <c r="G17" i="1" l="1"/>
  <c r="L16" i="1"/>
  <c r="J17" i="1"/>
  <c r="H17" i="1"/>
  <c r="G18" i="1" l="1"/>
  <c r="L17" i="1"/>
  <c r="H18" i="1"/>
  <c r="J18" i="1"/>
  <c r="G19" i="1" l="1"/>
  <c r="L18" i="1"/>
  <c r="H19" i="1"/>
  <c r="J19" i="1"/>
  <c r="G20" i="1" l="1"/>
  <c r="L19" i="1"/>
  <c r="H20" i="1" l="1"/>
  <c r="J20" i="1"/>
  <c r="G21" i="1" l="1"/>
  <c r="L20" i="1"/>
  <c r="J21" i="1" l="1"/>
  <c r="L21" i="1" s="1"/>
  <c r="H21" i="1"/>
</calcChain>
</file>

<file path=xl/sharedStrings.xml><?xml version="1.0" encoding="utf-8"?>
<sst xmlns="http://schemas.openxmlformats.org/spreadsheetml/2006/main" count="26" uniqueCount="23">
  <si>
    <t>interes diario</t>
  </si>
  <si>
    <t>interes anual</t>
  </si>
  <si>
    <t>si invertis</t>
  </si>
  <si>
    <t>mensual</t>
  </si>
  <si>
    <t xml:space="preserve">si una persona invierte </t>
  </si>
  <si>
    <t>inicial</t>
  </si>
  <si>
    <t>mes 1</t>
  </si>
  <si>
    <t>dólar hoy</t>
  </si>
  <si>
    <t>dólar mensual</t>
  </si>
  <si>
    <t>dolares que representa</t>
  </si>
  <si>
    <t>equivalencia en pesos</t>
  </si>
  <si>
    <t>rendimiento en dolares</t>
  </si>
  <si>
    <t>rendimiento en pesos</t>
  </si>
  <si>
    <t>dolares totales</t>
  </si>
  <si>
    <t>dolares aportados</t>
  </si>
  <si>
    <t>dolares aportados sobre dolares actuales</t>
  </si>
  <si>
    <t xml:space="preserve">que significa dolares acumulados? </t>
  </si>
  <si>
    <t>dolares mas intereses</t>
  </si>
  <si>
    <t>intereses ganados</t>
  </si>
  <si>
    <t>dolares totales aportados</t>
  </si>
  <si>
    <t>sin intereses</t>
  </si>
  <si>
    <t>esta distorcionado por los dolares que no devengaron interes</t>
  </si>
  <si>
    <t>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</si>
</sst>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32"/>
  <sheetViews>
    <sheetView tabSelected="1" topLeftCell="B4" zoomScale="85" zoomScaleNormal="85" workbookViewId="0">
      <selection activeCell="M23" sqref="M23"/>
    </sheetView>
  </sheetViews>
  <sheetFormatPr baseColWidth="10" defaultColWidth="9.140625" defaultRowHeight="15" x14ac:dyDescent="0.25"/>
  <cols>
    <col min="1" max="1" width="12.5703125" bestFit="1" customWidth="1"/>
    <col min="2" max="2" width="21.85546875" bestFit="1" customWidth="1"/>
    <col min="3" max="4" width="12" bestFit="1" customWidth="1"/>
    <col min="5" max="5" width="21.85546875" bestFit="1" customWidth="1"/>
    <col min="6" max="6" width="13.42578125" customWidth="1"/>
    <col min="7" max="7" width="21.5703125" customWidth="1"/>
    <col min="8" max="8" width="17.140625" bestFit="1" customWidth="1"/>
    <col min="9" max="9" width="17" bestFit="1" customWidth="1"/>
    <col min="10" max="10" width="15.28515625" bestFit="1" customWidth="1"/>
    <col min="11" max="11" width="23.7109375" bestFit="1" customWidth="1"/>
    <col min="12" max="12" width="22.5703125" customWidth="1"/>
    <col min="13" max="13" width="22.28515625" bestFit="1" customWidth="1"/>
    <col min="14" max="14" width="22.140625" bestFit="1" customWidth="1"/>
    <col min="15" max="15" width="20.5703125" bestFit="1" customWidth="1"/>
  </cols>
  <sheetData>
    <row r="3" spans="1:16" x14ac:dyDescent="0.25">
      <c r="A3" t="s">
        <v>1</v>
      </c>
      <c r="B3" t="s">
        <v>0</v>
      </c>
      <c r="C3" t="s">
        <v>3</v>
      </c>
      <c r="L3" t="s">
        <v>21</v>
      </c>
      <c r="N3" t="s">
        <v>2</v>
      </c>
      <c r="O3">
        <v>5000000</v>
      </c>
      <c r="P3">
        <f>(B4*O3)-O3</f>
        <v>677.68500000052154</v>
      </c>
    </row>
    <row r="4" spans="1:16" x14ac:dyDescent="0.25">
      <c r="A4">
        <v>1.05</v>
      </c>
      <c r="B4">
        <v>1.000135537</v>
      </c>
      <c r="C4">
        <v>1.004074111</v>
      </c>
    </row>
    <row r="5" spans="1:16" x14ac:dyDescent="0.25">
      <c r="E5" t="s">
        <v>7</v>
      </c>
      <c r="F5" t="s">
        <v>8</v>
      </c>
      <c r="G5" t="s">
        <v>16</v>
      </c>
    </row>
    <row r="6" spans="1:16" x14ac:dyDescent="0.25">
      <c r="E6">
        <v>105.5</v>
      </c>
      <c r="K6" t="s">
        <v>20</v>
      </c>
      <c r="L6" t="s">
        <v>15</v>
      </c>
      <c r="N6" t="s">
        <v>22</v>
      </c>
    </row>
    <row r="7" spans="1:16" x14ac:dyDescent="0.25">
      <c r="C7" t="s">
        <v>5</v>
      </c>
      <c r="D7" t="s">
        <v>3</v>
      </c>
      <c r="E7" t="s">
        <v>9</v>
      </c>
      <c r="G7" t="s">
        <v>17</v>
      </c>
      <c r="H7" t="s">
        <v>18</v>
      </c>
      <c r="I7" t="s">
        <v>14</v>
      </c>
      <c r="J7" t="s">
        <v>13</v>
      </c>
      <c r="K7" t="s">
        <v>19</v>
      </c>
      <c r="L7" t="s">
        <v>11</v>
      </c>
      <c r="M7" t="s">
        <v>10</v>
      </c>
      <c r="N7" t="s">
        <v>11</v>
      </c>
      <c r="O7" t="s">
        <v>12</v>
      </c>
    </row>
    <row r="8" spans="1:16" s="2" customFormat="1" x14ac:dyDescent="0.25">
      <c r="A8" s="1">
        <v>44562</v>
      </c>
      <c r="B8" s="2" t="s">
        <v>4</v>
      </c>
      <c r="C8" s="2">
        <v>50000</v>
      </c>
      <c r="E8" s="2">
        <f>C8/E6</f>
        <v>473.93364928909955</v>
      </c>
      <c r="G8" s="2" t="s">
        <v>6</v>
      </c>
      <c r="K8" s="2">
        <f>SUM(E8)</f>
        <v>473.93364928909955</v>
      </c>
      <c r="M8" s="2">
        <f>K8*E6</f>
        <v>50000</v>
      </c>
    </row>
    <row r="9" spans="1:16" s="4" customFormat="1" x14ac:dyDescent="0.25">
      <c r="A9" s="3">
        <v>44593</v>
      </c>
      <c r="D9" s="4">
        <v>500</v>
      </c>
      <c r="E9" s="4">
        <f>D9/F9</f>
        <v>4.716981132075472</v>
      </c>
      <c r="F9" s="4">
        <v>106</v>
      </c>
      <c r="G9" s="4">
        <f>(E8*C4)</f>
        <v>475.86450758293842</v>
      </c>
      <c r="H9" s="4">
        <f>G9-E8</f>
        <v>1.9308582938388668</v>
      </c>
      <c r="I9" s="4">
        <f>E9</f>
        <v>4.716981132075472</v>
      </c>
      <c r="J9" s="4">
        <f>G9+I9</f>
        <v>480.5814887150139</v>
      </c>
      <c r="K9" s="4">
        <f>SUM(E$8:E9)</f>
        <v>478.65063042117504</v>
      </c>
      <c r="L9" s="4">
        <f>J9/K9</f>
        <v>1.004033961664565</v>
      </c>
      <c r="M9" s="4">
        <f>J9*F9</f>
        <v>50941.637803791476</v>
      </c>
      <c r="N9" s="4">
        <f>C4</f>
        <v>1.004074111</v>
      </c>
    </row>
    <row r="10" spans="1:16" x14ac:dyDescent="0.25">
      <c r="A10" s="1">
        <v>44621</v>
      </c>
      <c r="D10">
        <v>500</v>
      </c>
      <c r="E10">
        <f t="shared" ref="E10:E21" si="0">D10/F10</f>
        <v>4.694835680751174</v>
      </c>
      <c r="F10">
        <v>106.5</v>
      </c>
      <c r="G10">
        <f>J9*$C$4</f>
        <v>482.53943104458409</v>
      </c>
      <c r="H10">
        <f>G10-J9</f>
        <v>1.9579423295701872</v>
      </c>
      <c r="I10">
        <f>E10</f>
        <v>4.694835680751174</v>
      </c>
      <c r="J10">
        <f>G10+I10</f>
        <v>487.23426672533526</v>
      </c>
      <c r="K10" s="4">
        <f>SUM(E$8:E10)</f>
        <v>483.34546610192621</v>
      </c>
      <c r="L10" s="4">
        <f t="shared" ref="L10:L21" si="1">J10/K10</f>
        <v>1.0080455924305474</v>
      </c>
      <c r="M10" s="4">
        <f t="shared" ref="M10:M21" si="2">J10*F10</f>
        <v>51890.449406248204</v>
      </c>
      <c r="N10">
        <f>$C$4*N9</f>
        <v>1.0081648203804403</v>
      </c>
    </row>
    <row r="11" spans="1:16" x14ac:dyDescent="0.25">
      <c r="A11" s="3">
        <v>44652</v>
      </c>
      <c r="D11">
        <v>500</v>
      </c>
      <c r="E11">
        <f t="shared" si="0"/>
        <v>4.6728971962616823</v>
      </c>
      <c r="F11">
        <v>107</v>
      </c>
      <c r="G11">
        <f>J10*$C$4</f>
        <v>489.21931321097787</v>
      </c>
      <c r="H11">
        <f t="shared" ref="H11:H21" si="3">G11-J10</f>
        <v>1.9850464856426129</v>
      </c>
      <c r="I11">
        <f t="shared" ref="I11:I21" si="4">E11</f>
        <v>4.6728971962616823</v>
      </c>
      <c r="J11">
        <f t="shared" ref="J11:J21" si="5">G11+I11</f>
        <v>493.89221040723953</v>
      </c>
      <c r="K11" s="4">
        <f>SUM(E$8:E11)</f>
        <v>488.01836329818786</v>
      </c>
      <c r="L11" s="4">
        <f t="shared" si="1"/>
        <v>1.0120361190291167</v>
      </c>
      <c r="M11" s="4">
        <f t="shared" si="2"/>
        <v>52846.466513574633</v>
      </c>
      <c r="N11">
        <f t="shared" ref="N11:N32" si="6">$C$4*N10</f>
        <v>1.0122721957649652</v>
      </c>
    </row>
    <row r="12" spans="1:16" x14ac:dyDescent="0.25">
      <c r="A12" s="1">
        <v>44682</v>
      </c>
      <c r="D12">
        <v>500</v>
      </c>
      <c r="E12">
        <f t="shared" si="0"/>
        <v>4.6511627906976747</v>
      </c>
      <c r="F12">
        <v>107.5</v>
      </c>
      <c r="G12">
        <f>J11*$C$4</f>
        <v>495.90438209447399</v>
      </c>
      <c r="H12">
        <f t="shared" si="3"/>
        <v>2.0121716872344564</v>
      </c>
      <c r="I12">
        <f t="shared" si="4"/>
        <v>4.6511627906976747</v>
      </c>
      <c r="J12">
        <f t="shared" si="5"/>
        <v>500.55554488517168</v>
      </c>
      <c r="K12" s="4">
        <f>SUM(E$8:E12)</f>
        <v>492.66952608888556</v>
      </c>
      <c r="L12" s="4">
        <f t="shared" si="1"/>
        <v>1.0160067111495412</v>
      </c>
      <c r="M12" s="4">
        <f t="shared" si="2"/>
        <v>53809.721075155954</v>
      </c>
      <c r="N12">
        <f t="shared" si="6"/>
        <v>1.0163963050527254</v>
      </c>
    </row>
    <row r="13" spans="1:16" x14ac:dyDescent="0.25">
      <c r="A13" s="3">
        <v>44713</v>
      </c>
      <c r="D13">
        <v>500</v>
      </c>
      <c r="E13">
        <f t="shared" si="0"/>
        <v>4.6296296296296298</v>
      </c>
      <c r="F13">
        <v>108</v>
      </c>
      <c r="G13">
        <f>J12*$C$4</f>
        <v>502.59486373669932</v>
      </c>
      <c r="H13">
        <f t="shared" si="3"/>
        <v>2.0393188515276393</v>
      </c>
      <c r="I13">
        <f t="shared" si="4"/>
        <v>4.6296296296296298</v>
      </c>
      <c r="J13">
        <f t="shared" si="5"/>
        <v>507.22449336632894</v>
      </c>
      <c r="K13" s="4">
        <f>SUM(E$8:E13)</f>
        <v>497.29915571851518</v>
      </c>
      <c r="L13" s="4">
        <f t="shared" si="1"/>
        <v>1.0199584848147858</v>
      </c>
      <c r="M13" s="4">
        <f t="shared" si="2"/>
        <v>54780.245283563527</v>
      </c>
      <c r="N13">
        <f t="shared" si="6"/>
        <v>1.0205372164195001</v>
      </c>
    </row>
    <row r="14" spans="1:16" x14ac:dyDescent="0.25">
      <c r="A14" s="1">
        <v>44743</v>
      </c>
      <c r="D14">
        <v>500</v>
      </c>
      <c r="E14">
        <f t="shared" si="0"/>
        <v>4.5871559633027523</v>
      </c>
      <c r="F14">
        <v>109</v>
      </c>
      <c r="G14">
        <f t="shared" ref="G11:G21" si="7">J13*$C$4</f>
        <v>509.29098225422211</v>
      </c>
      <c r="H14">
        <f t="shared" si="3"/>
        <v>2.066488887893172</v>
      </c>
      <c r="I14">
        <f t="shared" si="4"/>
        <v>4.5871559633027523</v>
      </c>
      <c r="J14">
        <f t="shared" si="5"/>
        <v>513.87813821752491</v>
      </c>
      <c r="K14" s="4">
        <f>SUM(E$8:E14)</f>
        <v>501.88631168181792</v>
      </c>
      <c r="L14" s="4">
        <f t="shared" si="1"/>
        <v>1.023893511850368</v>
      </c>
      <c r="M14" s="4">
        <f t="shared" si="2"/>
        <v>56012.717065710218</v>
      </c>
      <c r="N14">
        <f t="shared" si="6"/>
        <v>1.0246949983188243</v>
      </c>
    </row>
    <row r="15" spans="1:16" x14ac:dyDescent="0.25">
      <c r="A15" s="3">
        <v>44774</v>
      </c>
      <c r="D15">
        <v>500</v>
      </c>
      <c r="E15">
        <f t="shared" si="0"/>
        <v>4.5454545454545459</v>
      </c>
      <c r="F15">
        <v>110</v>
      </c>
      <c r="G15">
        <f t="shared" si="7"/>
        <v>515.9717347930964</v>
      </c>
      <c r="H15">
        <f t="shared" si="3"/>
        <v>2.093596575571496</v>
      </c>
      <c r="I15">
        <f t="shared" si="4"/>
        <v>4.5454545454545459</v>
      </c>
      <c r="J15">
        <f t="shared" si="5"/>
        <v>520.51718933855091</v>
      </c>
      <c r="K15" s="4">
        <f>SUM(E$8:E15)</f>
        <v>506.43176622727248</v>
      </c>
      <c r="L15" s="4">
        <f t="shared" si="1"/>
        <v>1.0278130718698979</v>
      </c>
      <c r="M15" s="4">
        <f t="shared" si="2"/>
        <v>57256.890827240597</v>
      </c>
      <c r="N15">
        <f t="shared" si="6"/>
        <v>1.02886971948312</v>
      </c>
    </row>
    <row r="16" spans="1:16" x14ac:dyDescent="0.25">
      <c r="A16" s="1">
        <v>44805</v>
      </c>
      <c r="D16">
        <v>500</v>
      </c>
      <c r="E16">
        <f t="shared" si="0"/>
        <v>4.5045045045045047</v>
      </c>
      <c r="F16">
        <v>111</v>
      </c>
      <c r="G16">
        <f t="shared" si="7"/>
        <v>522.63783414532418</v>
      </c>
      <c r="H16">
        <f t="shared" si="3"/>
        <v>2.1206448067732708</v>
      </c>
      <c r="I16">
        <f t="shared" si="4"/>
        <v>4.5045045045045047</v>
      </c>
      <c r="J16">
        <f t="shared" si="5"/>
        <v>527.14233864982873</v>
      </c>
      <c r="K16" s="4">
        <f>SUM(E$8:E16)</f>
        <v>510.93627073177697</v>
      </c>
      <c r="L16" s="4">
        <f t="shared" si="1"/>
        <v>1.0317183743773779</v>
      </c>
      <c r="M16" s="4">
        <f t="shared" si="2"/>
        <v>58512.799590130991</v>
      </c>
      <c r="N16">
        <f t="shared" si="6"/>
        <v>1.0330614489248331</v>
      </c>
    </row>
    <row r="17" spans="1:14" x14ac:dyDescent="0.25">
      <c r="A17" s="3">
        <v>44835</v>
      </c>
      <c r="D17">
        <v>500</v>
      </c>
      <c r="E17">
        <f t="shared" si="0"/>
        <v>4.4642857142857144</v>
      </c>
      <c r="F17">
        <v>112</v>
      </c>
      <c r="G17">
        <f t="shared" si="7"/>
        <v>529.28997505028769</v>
      </c>
      <c r="H17">
        <f t="shared" si="3"/>
        <v>2.1476364004589641</v>
      </c>
      <c r="I17">
        <f t="shared" si="4"/>
        <v>4.4642857142857144</v>
      </c>
      <c r="J17">
        <f t="shared" si="5"/>
        <v>533.75426076457336</v>
      </c>
      <c r="K17" s="4">
        <f>SUM(E$8:E17)</f>
        <v>515.40055644606264</v>
      </c>
      <c r="L17" s="4">
        <f t="shared" si="1"/>
        <v>1.0356105636460085</v>
      </c>
      <c r="M17" s="4">
        <f t="shared" si="2"/>
        <v>59780.477205632218</v>
      </c>
      <c r="N17">
        <f t="shared" si="6"/>
        <v>1.0372702559375737</v>
      </c>
    </row>
    <row r="18" spans="1:14" x14ac:dyDescent="0.25">
      <c r="A18" s="1">
        <v>44866</v>
      </c>
      <c r="D18">
        <v>500</v>
      </c>
      <c r="E18">
        <f t="shared" si="0"/>
        <v>4.4247787610619467</v>
      </c>
      <c r="F18">
        <v>113</v>
      </c>
      <c r="G18">
        <f t="shared" si="7"/>
        <v>535.92883486965115</v>
      </c>
      <c r="H18">
        <f t="shared" si="3"/>
        <v>2.1745741050777951</v>
      </c>
      <c r="I18">
        <f t="shared" si="4"/>
        <v>4.4247787610619467</v>
      </c>
      <c r="J18">
        <f t="shared" si="5"/>
        <v>540.35361363071308</v>
      </c>
      <c r="K18" s="4">
        <f>SUM(E$8:E18)</f>
        <v>519.82533520712457</v>
      </c>
      <c r="L18" s="4">
        <f t="shared" si="1"/>
        <v>1.0394907231972621</v>
      </c>
      <c r="M18" s="4">
        <f t="shared" si="2"/>
        <v>61059.958340270576</v>
      </c>
      <c r="N18">
        <f t="shared" si="6"/>
        <v>1.0414962100972618</v>
      </c>
    </row>
    <row r="19" spans="1:14" x14ac:dyDescent="0.25">
      <c r="A19" s="3">
        <v>44896</v>
      </c>
      <c r="D19">
        <v>500</v>
      </c>
      <c r="E19">
        <f>D19/F19</f>
        <v>4.3859649122807021</v>
      </c>
      <c r="F19">
        <v>114</v>
      </c>
      <c r="G19">
        <f t="shared" si="7"/>
        <v>542.55507423189567</v>
      </c>
      <c r="H19">
        <f t="shared" si="3"/>
        <v>2.201460601182589</v>
      </c>
      <c r="I19">
        <f t="shared" si="4"/>
        <v>4.3859649122807021</v>
      </c>
      <c r="J19">
        <f t="shared" si="5"/>
        <v>546.94103914417633</v>
      </c>
      <c r="K19" s="4">
        <f>SUM(E$8:E19)</f>
        <v>524.21130011940522</v>
      </c>
      <c r="L19" s="4">
        <f t="shared" si="1"/>
        <v>1.043359879917876</v>
      </c>
      <c r="M19" s="4">
        <f t="shared" si="2"/>
        <v>62351.278462436101</v>
      </c>
      <c r="N19">
        <f t="shared" si="6"/>
        <v>1.0457393812632774</v>
      </c>
    </row>
    <row r="20" spans="1:14" x14ac:dyDescent="0.25">
      <c r="A20" s="1">
        <v>44927</v>
      </c>
      <c r="D20">
        <v>500</v>
      </c>
      <c r="E20">
        <f t="shared" si="0"/>
        <v>4.3478260869565215</v>
      </c>
      <c r="F20">
        <v>115</v>
      </c>
      <c r="G20">
        <f t="shared" si="7"/>
        <v>549.16933764810506</v>
      </c>
      <c r="H20">
        <f t="shared" si="3"/>
        <v>2.2282985039287269</v>
      </c>
      <c r="I20">
        <f t="shared" si="4"/>
        <v>4.3478260869565215</v>
      </c>
      <c r="J20">
        <f t="shared" si="5"/>
        <v>553.51716373506156</v>
      </c>
      <c r="K20" s="4">
        <f>SUM(E$8:E20)</f>
        <v>528.55912620636173</v>
      </c>
      <c r="L20" s="4">
        <f t="shared" si="1"/>
        <v>1.0472190078484345</v>
      </c>
      <c r="M20" s="4">
        <f t="shared" si="2"/>
        <v>63654.473829532079</v>
      </c>
      <c r="N20">
        <f t="shared" si="6"/>
        <v>1.0499998395796153</v>
      </c>
    </row>
    <row r="21" spans="1:14" x14ac:dyDescent="0.25">
      <c r="A21" s="3">
        <v>44958</v>
      </c>
      <c r="D21">
        <v>500</v>
      </c>
      <c r="E21">
        <f t="shared" si="0"/>
        <v>4.3103448275862073</v>
      </c>
      <c r="F21">
        <v>116</v>
      </c>
      <c r="G21">
        <f t="shared" si="7"/>
        <v>555.77225410052336</v>
      </c>
      <c r="H21">
        <f t="shared" si="3"/>
        <v>2.2550903654617969</v>
      </c>
      <c r="I21">
        <f t="shared" si="4"/>
        <v>4.3103448275862073</v>
      </c>
      <c r="J21">
        <f>G21+I21</f>
        <v>560.08259892810952</v>
      </c>
      <c r="K21" s="4">
        <f>SUM(E$8:E21)</f>
        <v>532.86947103394789</v>
      </c>
      <c r="L21" s="4">
        <f t="shared" si="1"/>
        <v>1.0510690316736646</v>
      </c>
      <c r="M21" s="4">
        <f t="shared" si="2"/>
        <v>64969.581475660707</v>
      </c>
      <c r="N21">
        <f t="shared" si="6"/>
        <v>1.0542776554760449</v>
      </c>
    </row>
    <row r="22" spans="1:14" x14ac:dyDescent="0.25">
      <c r="N22">
        <f t="shared" si="6"/>
        <v>1.058572899669274</v>
      </c>
    </row>
    <row r="23" spans="1:14" x14ac:dyDescent="0.25">
      <c r="N23">
        <f t="shared" si="6"/>
        <v>1.0628856431641185</v>
      </c>
    </row>
    <row r="24" spans="1:14" x14ac:dyDescent="0.25">
      <c r="N24">
        <f t="shared" si="6"/>
        <v>1.0672159572546756</v>
      </c>
    </row>
    <row r="25" spans="1:14" x14ac:dyDescent="0.25">
      <c r="N25">
        <f t="shared" si="6"/>
        <v>1.0715639135255024</v>
      </c>
    </row>
    <row r="26" spans="1:14" x14ac:dyDescent="0.25">
      <c r="N26">
        <f t="shared" si="6"/>
        <v>1.0759295838527998</v>
      </c>
    </row>
    <row r="27" spans="1:14" x14ac:dyDescent="0.25">
      <c r="N27">
        <f t="shared" si="6"/>
        <v>1.0803130404055998</v>
      </c>
    </row>
    <row r="28" spans="1:14" x14ac:dyDescent="0.25">
      <c r="N28">
        <f t="shared" si="6"/>
        <v>1.0847143556469596</v>
      </c>
    </row>
    <row r="29" spans="1:14" x14ac:dyDescent="0.25">
      <c r="N29">
        <f t="shared" si="6"/>
        <v>1.0891336023351588</v>
      </c>
    </row>
    <row r="30" spans="1:14" x14ac:dyDescent="0.25">
      <c r="N30">
        <f t="shared" si="6"/>
        <v>1.093570853524902</v>
      </c>
    </row>
    <row r="31" spans="1:14" x14ac:dyDescent="0.25">
      <c r="N31">
        <f t="shared" si="6"/>
        <v>1.0980261825685271</v>
      </c>
    </row>
    <row r="32" spans="1:14" x14ac:dyDescent="0.25">
      <c r="N32">
        <f t="shared" si="6"/>
        <v>1.1024996631172175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7C9D-7795-42DA-AC8A-350A052A52C0}">
  <dimension ref="C4:C5"/>
  <sheetViews>
    <sheetView workbookViewId="0">
      <selection activeCell="D5" sqref="D5"/>
    </sheetView>
  </sheetViews>
  <sheetFormatPr baseColWidth="10" defaultRowHeight="15" x14ac:dyDescent="0.25"/>
  <sheetData>
    <row r="4" spans="3:3" x14ac:dyDescent="0.25">
      <c r="C4" t="s">
        <v>6</v>
      </c>
    </row>
    <row r="5" spans="3:3" x14ac:dyDescent="0.25">
      <c r="C5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laurizi</dc:creator>
  <cp:lastModifiedBy>andres laurizi</cp:lastModifiedBy>
  <dcterms:created xsi:type="dcterms:W3CDTF">2015-06-05T18:19:34Z</dcterms:created>
  <dcterms:modified xsi:type="dcterms:W3CDTF">2021-11-17T05:17:14Z</dcterms:modified>
</cp:coreProperties>
</file>