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igacion\0-Propia\TESIS_DOCTORAL\CAPITULO II\3-Redes Neuronales\"/>
    </mc:Choice>
  </mc:AlternateContent>
  <xr:revisionPtr revIDLastSave="0" documentId="13_ncr:1_{DF0F9166-8BB7-457D-A580-FA82530C4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stica" sheetId="1" r:id="rId1"/>
  </sheets>
  <definedNames>
    <definedName name="_xlnm._FilterDatabase" localSheetId="0" hidden="1">logistica!$N$6:$S$6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0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7" i="1"/>
  <c r="K28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G53" i="1"/>
  <c r="G52" i="1"/>
  <c r="G51" i="1"/>
  <c r="F51" i="1"/>
  <c r="E51" i="1"/>
  <c r="O2" i="1"/>
</calcChain>
</file>

<file path=xl/sharedStrings.xml><?xml version="1.0" encoding="utf-8"?>
<sst xmlns="http://schemas.openxmlformats.org/spreadsheetml/2006/main" count="86" uniqueCount="32">
  <si>
    <t>iteration</t>
  </si>
  <si>
    <t>act.fun</t>
  </si>
  <si>
    <t>threshold</t>
  </si>
  <si>
    <t>arquitectura</t>
  </si>
  <si>
    <t>cor</t>
  </si>
  <si>
    <t>RMSE</t>
  </si>
  <si>
    <t>time</t>
  </si>
  <si>
    <t>N</t>
  </si>
  <si>
    <t>logistic</t>
  </si>
  <si>
    <t>5 1</t>
  </si>
  <si>
    <t>4 1</t>
  </si>
  <si>
    <t>6 2</t>
  </si>
  <si>
    <t>3 4</t>
  </si>
  <si>
    <t>6 4 6</t>
  </si>
  <si>
    <t>6 5 1</t>
  </si>
  <si>
    <t>5 3 1</t>
  </si>
  <si>
    <t>4 6 6</t>
  </si>
  <si>
    <t>tanh</t>
  </si>
  <si>
    <t>5 4</t>
  </si>
  <si>
    <t>4 2</t>
  </si>
  <si>
    <t>5 6</t>
  </si>
  <si>
    <t>6 6 5</t>
  </si>
  <si>
    <t>5 5 3</t>
  </si>
  <si>
    <t>No convergió</t>
  </si>
  <si>
    <t>RELU</t>
  </si>
  <si>
    <t>3 3</t>
  </si>
  <si>
    <t>Rank</t>
  </si>
  <si>
    <t>Activation Fuction</t>
  </si>
  <si>
    <t>Threshold</t>
  </si>
  <si>
    <t>Number of neurons</t>
  </si>
  <si>
    <t>correlation coeficient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</si>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</sst>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>
      <selection activeCell="N7" sqref="N7:S16"/>
    </sheetView>
  </sheetViews>
  <sheetFormatPr baseColWidth="10" defaultRowHeight="15" x14ac:dyDescent="0.25"/>
  <cols>
    <col min="14" max="14" width="17.140625" bestFit="1" customWidth="1"/>
    <col min="16" max="16" width="18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26</v>
      </c>
      <c r="K1" t="s">
        <v>26</v>
      </c>
    </row>
    <row r="2" spans="1:19" x14ac:dyDescent="0.25">
      <c r="A2" s="2">
        <v>3</v>
      </c>
      <c r="B2" s="2" t="s">
        <v>8</v>
      </c>
      <c r="C2" s="2">
        <v>0.1</v>
      </c>
      <c r="D2" s="2">
        <v>3</v>
      </c>
      <c r="E2" s="2">
        <v>0.86329890845261503</v>
      </c>
      <c r="F2" s="2">
        <v>2903.22581607238</v>
      </c>
      <c r="G2" s="2">
        <v>0.200000000000045</v>
      </c>
      <c r="H2">
        <v>66</v>
      </c>
      <c r="J2">
        <f>+E2</f>
        <v>0.86329890845261503</v>
      </c>
      <c r="K2">
        <f>+F2</f>
        <v>2903.22581607238</v>
      </c>
      <c r="O2">
        <f>+SUM(H:H)</f>
        <v>34056</v>
      </c>
    </row>
    <row r="3" spans="1:19" x14ac:dyDescent="0.25">
      <c r="A3">
        <v>4</v>
      </c>
      <c r="B3" t="s">
        <v>8</v>
      </c>
      <c r="C3">
        <v>0.2</v>
      </c>
      <c r="D3">
        <v>4</v>
      </c>
      <c r="E3">
        <v>0.83247858141509301</v>
      </c>
      <c r="F3">
        <v>2304.2806365706801</v>
      </c>
      <c r="G3">
        <v>0.38000000000010897</v>
      </c>
      <c r="H3">
        <v>66</v>
      </c>
      <c r="J3">
        <f t="shared" ref="J3:J31" si="0">+E3</f>
        <v>0.83247858141509301</v>
      </c>
      <c r="K3">
        <f t="shared" ref="K3:K31" si="1">+F3</f>
        <v>2304.2806365706801</v>
      </c>
    </row>
    <row r="4" spans="1:19" x14ac:dyDescent="0.25">
      <c r="A4">
        <v>5</v>
      </c>
      <c r="B4" t="s">
        <v>8</v>
      </c>
      <c r="C4">
        <v>0.05</v>
      </c>
      <c r="D4">
        <v>5</v>
      </c>
      <c r="E4">
        <v>0.87842514645402603</v>
      </c>
      <c r="F4">
        <v>4023.7455349097199</v>
      </c>
      <c r="G4">
        <v>0.70000000000004503</v>
      </c>
      <c r="H4">
        <v>66</v>
      </c>
      <c r="J4">
        <f t="shared" si="0"/>
        <v>0.87842514645402603</v>
      </c>
      <c r="K4">
        <f t="shared" si="1"/>
        <v>4023.7455349097199</v>
      </c>
    </row>
    <row r="5" spans="1:19" x14ac:dyDescent="0.25">
      <c r="A5" s="1">
        <v>5</v>
      </c>
      <c r="B5" s="1" t="s">
        <v>8</v>
      </c>
      <c r="C5" s="1">
        <v>0.01</v>
      </c>
      <c r="D5" s="1">
        <v>5</v>
      </c>
      <c r="E5" s="1">
        <v>0.88050167852651096</v>
      </c>
      <c r="F5" s="1">
        <v>12655.0519403051</v>
      </c>
      <c r="G5" s="1">
        <v>3.2200000000000202</v>
      </c>
      <c r="H5">
        <v>66</v>
      </c>
      <c r="J5">
        <f t="shared" si="0"/>
        <v>0.88050167852651096</v>
      </c>
      <c r="K5">
        <f t="shared" si="1"/>
        <v>12655.0519403051</v>
      </c>
    </row>
    <row r="6" spans="1:19" x14ac:dyDescent="0.25">
      <c r="A6" s="2">
        <v>25</v>
      </c>
      <c r="B6" s="2" t="s">
        <v>8</v>
      </c>
      <c r="C6" s="2">
        <v>0.1</v>
      </c>
      <c r="D6" s="2" t="s">
        <v>9</v>
      </c>
      <c r="E6" s="2">
        <v>0.86647218961337302</v>
      </c>
      <c r="F6" s="2">
        <v>3625.6723595920298</v>
      </c>
      <c r="G6" s="2">
        <v>1.4400000000005</v>
      </c>
      <c r="H6" s="2">
        <v>396</v>
      </c>
      <c r="J6">
        <f t="shared" si="0"/>
        <v>0.86647218961337302</v>
      </c>
      <c r="K6">
        <f t="shared" si="1"/>
        <v>3625.6723595920298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5</v>
      </c>
      <c r="S6" s="4" t="s">
        <v>31</v>
      </c>
    </row>
    <row r="7" spans="1:19" x14ac:dyDescent="0.25">
      <c r="A7">
        <v>19</v>
      </c>
      <c r="B7" t="s">
        <v>8</v>
      </c>
      <c r="C7">
        <v>0.2</v>
      </c>
      <c r="D7" t="s">
        <v>10</v>
      </c>
      <c r="E7">
        <v>0.85027494662027603</v>
      </c>
      <c r="F7">
        <v>1708.7006346937001</v>
      </c>
      <c r="G7">
        <v>2.6700000000000701</v>
      </c>
      <c r="H7">
        <v>396</v>
      </c>
      <c r="J7">
        <f t="shared" si="0"/>
        <v>0.85027494662027603</v>
      </c>
      <c r="K7">
        <f t="shared" si="1"/>
        <v>1708.7006346937001</v>
      </c>
      <c r="N7" s="4" t="s">
        <v>8</v>
      </c>
      <c r="O7" s="4">
        <v>0.01</v>
      </c>
      <c r="P7" s="4" t="s">
        <v>16</v>
      </c>
      <c r="Q7" s="4">
        <v>0.89247805696133098</v>
      </c>
      <c r="R7" s="4">
        <v>440.362056729085</v>
      </c>
      <c r="S7" s="4">
        <v>119.38999999999901</v>
      </c>
    </row>
    <row r="8" spans="1:19" x14ac:dyDescent="0.25">
      <c r="A8">
        <v>32</v>
      </c>
      <c r="B8" t="s">
        <v>8</v>
      </c>
      <c r="C8">
        <v>0.05</v>
      </c>
      <c r="D8" t="s">
        <v>11</v>
      </c>
      <c r="E8">
        <v>0.88503814007593196</v>
      </c>
      <c r="F8">
        <v>5128.3252299969699</v>
      </c>
      <c r="G8">
        <v>5.8100000000004002</v>
      </c>
      <c r="H8">
        <v>396</v>
      </c>
      <c r="J8">
        <f t="shared" si="0"/>
        <v>0.88503814007593196</v>
      </c>
      <c r="K8">
        <f t="shared" si="1"/>
        <v>5128.3252299969699</v>
      </c>
      <c r="N8" s="4" t="s">
        <v>17</v>
      </c>
      <c r="O8" s="4">
        <v>0.05</v>
      </c>
      <c r="P8" s="4" t="s">
        <v>22</v>
      </c>
      <c r="Q8" s="4">
        <v>0.89115409304010795</v>
      </c>
      <c r="R8" s="4">
        <v>1968.33556807934</v>
      </c>
      <c r="S8" s="4">
        <v>62.829999999999899</v>
      </c>
    </row>
    <row r="9" spans="1:19" x14ac:dyDescent="0.25">
      <c r="A9" s="1">
        <v>16</v>
      </c>
      <c r="B9" s="1" t="s">
        <v>8</v>
      </c>
      <c r="C9" s="1">
        <v>0.01</v>
      </c>
      <c r="D9" s="1" t="s">
        <v>12</v>
      </c>
      <c r="E9" s="1">
        <v>0.88607731618770802</v>
      </c>
      <c r="F9" s="1">
        <v>2396.8088036705899</v>
      </c>
      <c r="G9" s="1">
        <v>12.3600000000005</v>
      </c>
      <c r="H9" s="1">
        <v>396</v>
      </c>
      <c r="J9">
        <f t="shared" si="0"/>
        <v>0.88607731618770802</v>
      </c>
      <c r="K9">
        <f t="shared" si="1"/>
        <v>2396.8088036705899</v>
      </c>
      <c r="N9" s="4" t="s">
        <v>17</v>
      </c>
      <c r="O9" s="4">
        <v>0.1</v>
      </c>
      <c r="P9" s="4" t="s">
        <v>21</v>
      </c>
      <c r="Q9" s="4">
        <v>0.88939652397458302</v>
      </c>
      <c r="R9" s="4">
        <v>1548.6734412613</v>
      </c>
      <c r="S9" s="4">
        <v>16.3000000000001</v>
      </c>
    </row>
    <row r="10" spans="1:19" x14ac:dyDescent="0.25">
      <c r="A10" s="2">
        <v>204</v>
      </c>
      <c r="B10" s="2" t="s">
        <v>8</v>
      </c>
      <c r="C10" s="2">
        <v>0.1</v>
      </c>
      <c r="D10" s="2" t="s">
        <v>13</v>
      </c>
      <c r="E10" s="2">
        <v>0.87122692757050302</v>
      </c>
      <c r="F10" s="2">
        <v>1070.95422425826</v>
      </c>
      <c r="G10" s="2">
        <v>12.75</v>
      </c>
      <c r="H10" s="2">
        <v>2376</v>
      </c>
      <c r="J10">
        <f t="shared" si="0"/>
        <v>0.87122692757050302</v>
      </c>
      <c r="K10">
        <f t="shared" si="1"/>
        <v>1070.95422425826</v>
      </c>
      <c r="N10" s="4" t="s">
        <v>8</v>
      </c>
      <c r="O10" s="4">
        <v>0.05</v>
      </c>
      <c r="P10" s="4" t="s">
        <v>15</v>
      </c>
      <c r="Q10" s="4">
        <v>0.88314171375982198</v>
      </c>
      <c r="R10" s="4">
        <v>1210.6742167943501</v>
      </c>
      <c r="S10" s="4">
        <v>35.67</v>
      </c>
    </row>
    <row r="11" spans="1:19" x14ac:dyDescent="0.25">
      <c r="A11">
        <v>205</v>
      </c>
      <c r="B11" t="s">
        <v>8</v>
      </c>
      <c r="C11">
        <v>0.2</v>
      </c>
      <c r="D11" t="s">
        <v>14</v>
      </c>
      <c r="E11">
        <v>0.86532753734512502</v>
      </c>
      <c r="F11">
        <v>797.13478076809895</v>
      </c>
      <c r="G11">
        <v>21.17</v>
      </c>
      <c r="H11">
        <v>2376</v>
      </c>
      <c r="J11">
        <f t="shared" si="0"/>
        <v>0.86532753734512502</v>
      </c>
      <c r="K11">
        <f t="shared" si="1"/>
        <v>797.13478076809895</v>
      </c>
      <c r="N11" s="4" t="s">
        <v>17</v>
      </c>
      <c r="O11" s="4">
        <v>0.2</v>
      </c>
      <c r="P11" s="4" t="s">
        <v>13</v>
      </c>
      <c r="Q11" s="4">
        <v>0.87952639132787003</v>
      </c>
      <c r="R11" s="4">
        <v>2567.9512067023802</v>
      </c>
      <c r="S11" s="4">
        <v>24.990000000000599</v>
      </c>
    </row>
    <row r="12" spans="1:19" x14ac:dyDescent="0.25">
      <c r="A12">
        <v>157</v>
      </c>
      <c r="B12" t="s">
        <v>8</v>
      </c>
      <c r="C12">
        <v>0.05</v>
      </c>
      <c r="D12" t="s">
        <v>15</v>
      </c>
      <c r="E12">
        <v>0.88314171375982198</v>
      </c>
      <c r="F12">
        <v>1210.6742167943501</v>
      </c>
      <c r="G12">
        <v>35.67</v>
      </c>
      <c r="H12">
        <v>2376</v>
      </c>
      <c r="J12">
        <f t="shared" si="0"/>
        <v>0.88314171375982198</v>
      </c>
      <c r="K12">
        <f t="shared" si="1"/>
        <v>1210.6742167943501</v>
      </c>
      <c r="N12" s="4" t="s">
        <v>8</v>
      </c>
      <c r="O12" s="4">
        <v>0.1</v>
      </c>
      <c r="P12" s="4" t="s">
        <v>13</v>
      </c>
      <c r="Q12" s="4">
        <v>0.87122692757050302</v>
      </c>
      <c r="R12" s="4">
        <v>1070.95422425826</v>
      </c>
      <c r="S12" s="4">
        <v>12.75</v>
      </c>
    </row>
    <row r="13" spans="1:19" x14ac:dyDescent="0.25">
      <c r="A13" s="1">
        <v>144</v>
      </c>
      <c r="B13" s="1" t="s">
        <v>8</v>
      </c>
      <c r="C13" s="1">
        <v>0.01</v>
      </c>
      <c r="D13" s="1" t="s">
        <v>16</v>
      </c>
      <c r="E13" s="1">
        <v>0.89247805696133098</v>
      </c>
      <c r="F13" s="1">
        <v>440.362056729085</v>
      </c>
      <c r="G13" s="1">
        <v>119.38999999999901</v>
      </c>
      <c r="H13" s="1">
        <v>2376</v>
      </c>
      <c r="J13">
        <f t="shared" si="0"/>
        <v>0.89247805696133098</v>
      </c>
      <c r="K13">
        <f t="shared" si="1"/>
        <v>440.362056729085</v>
      </c>
      <c r="N13" s="4" t="s">
        <v>24</v>
      </c>
      <c r="O13" s="4">
        <v>0.2</v>
      </c>
      <c r="P13" s="4">
        <v>6</v>
      </c>
      <c r="Q13" s="4">
        <v>0.86660381644189799</v>
      </c>
      <c r="R13" s="4">
        <v>35643248.6260489</v>
      </c>
      <c r="S13" s="4">
        <v>0.67000000000007198</v>
      </c>
    </row>
    <row r="14" spans="1:19" x14ac:dyDescent="0.25">
      <c r="A14" s="2">
        <v>4</v>
      </c>
      <c r="B14" s="2" t="s">
        <v>17</v>
      </c>
      <c r="C14" s="2">
        <v>0.1</v>
      </c>
      <c r="D14" s="2">
        <v>4</v>
      </c>
      <c r="E14" s="2">
        <v>0.87349734783501798</v>
      </c>
      <c r="F14" s="2">
        <v>1468.3823831153099</v>
      </c>
      <c r="G14" s="2">
        <v>0.25</v>
      </c>
      <c r="H14" s="2">
        <v>66</v>
      </c>
      <c r="J14">
        <f t="shared" si="0"/>
        <v>0.87349734783501798</v>
      </c>
      <c r="K14">
        <f t="shared" si="1"/>
        <v>1468.3823831153099</v>
      </c>
      <c r="N14" s="4" t="s">
        <v>8</v>
      </c>
      <c r="O14" s="4">
        <v>0.2</v>
      </c>
      <c r="P14" s="4" t="s">
        <v>14</v>
      </c>
      <c r="Q14" s="4">
        <v>0.86532753734512502</v>
      </c>
      <c r="R14" s="4">
        <v>797.13478076809895</v>
      </c>
      <c r="S14" s="4">
        <v>21.17</v>
      </c>
    </row>
    <row r="15" spans="1:19" x14ac:dyDescent="0.25">
      <c r="A15">
        <v>6</v>
      </c>
      <c r="B15" t="s">
        <v>17</v>
      </c>
      <c r="C15">
        <v>0.2</v>
      </c>
      <c r="D15">
        <v>6</v>
      </c>
      <c r="E15">
        <v>0.85118071375279203</v>
      </c>
      <c r="F15">
        <v>2737.86440406054</v>
      </c>
      <c r="G15">
        <v>0.479999999999563</v>
      </c>
      <c r="H15">
        <v>66</v>
      </c>
      <c r="J15">
        <f t="shared" si="0"/>
        <v>0.85118071375279203</v>
      </c>
      <c r="K15">
        <f t="shared" si="1"/>
        <v>2737.86440406054</v>
      </c>
      <c r="N15" s="4" t="s">
        <v>24</v>
      </c>
      <c r="O15" s="4">
        <v>0.05</v>
      </c>
      <c r="P15" s="4">
        <v>4</v>
      </c>
      <c r="Q15" s="4">
        <v>0.854522559353869</v>
      </c>
      <c r="R15" s="4">
        <v>2985238078.8861599</v>
      </c>
      <c r="S15" s="4">
        <v>1</v>
      </c>
    </row>
    <row r="16" spans="1:19" x14ac:dyDescent="0.25">
      <c r="A16">
        <v>4</v>
      </c>
      <c r="B16" t="s">
        <v>17</v>
      </c>
      <c r="C16">
        <v>0.05</v>
      </c>
      <c r="D16">
        <v>4</v>
      </c>
      <c r="E16">
        <v>0.876050173339878</v>
      </c>
      <c r="F16">
        <v>471.21969551369801</v>
      </c>
      <c r="G16">
        <v>0.84000000000014496</v>
      </c>
      <c r="H16">
        <v>66</v>
      </c>
      <c r="J16">
        <f t="shared" si="0"/>
        <v>0.876050173339878</v>
      </c>
      <c r="K16">
        <f t="shared" si="1"/>
        <v>471.21969551369801</v>
      </c>
      <c r="N16" s="4" t="s">
        <v>24</v>
      </c>
      <c r="O16" s="4">
        <v>0.1</v>
      </c>
      <c r="P16" s="4">
        <v>5</v>
      </c>
      <c r="Q16" s="4">
        <v>0.84953208724062201</v>
      </c>
      <c r="R16" s="4">
        <v>77068336.751828194</v>
      </c>
      <c r="S16" s="4">
        <v>0.34000000000014502</v>
      </c>
    </row>
    <row r="17" spans="1:11" x14ac:dyDescent="0.25">
      <c r="A17" s="1">
        <v>6</v>
      </c>
      <c r="B17" s="1" t="s">
        <v>17</v>
      </c>
      <c r="C17" s="1">
        <v>0.01</v>
      </c>
      <c r="D17" s="1">
        <v>6</v>
      </c>
      <c r="E17" s="1">
        <v>0.88706333842400498</v>
      </c>
      <c r="F17" s="1">
        <v>682.17212024432501</v>
      </c>
      <c r="G17" s="1">
        <v>6</v>
      </c>
      <c r="H17" s="1">
        <v>66</v>
      </c>
      <c r="J17">
        <f t="shared" si="0"/>
        <v>0.88706333842400498</v>
      </c>
      <c r="K17">
        <f t="shared" si="1"/>
        <v>682.17212024432501</v>
      </c>
    </row>
    <row r="18" spans="1:11" x14ac:dyDescent="0.25">
      <c r="A18" s="2">
        <v>28</v>
      </c>
      <c r="B18" s="2" t="s">
        <v>17</v>
      </c>
      <c r="C18" s="2">
        <v>0.1</v>
      </c>
      <c r="D18" s="2" t="s">
        <v>18</v>
      </c>
      <c r="E18" s="2">
        <v>0.88102643416912396</v>
      </c>
      <c r="F18" s="2">
        <v>10763.7562243144</v>
      </c>
      <c r="G18" s="2">
        <v>1.7399999999997799</v>
      </c>
      <c r="H18" s="2">
        <v>396</v>
      </c>
      <c r="J18">
        <f t="shared" si="0"/>
        <v>0.88102643416912396</v>
      </c>
      <c r="K18">
        <f t="shared" si="1"/>
        <v>10763.7562243144</v>
      </c>
    </row>
    <row r="19" spans="1:11" x14ac:dyDescent="0.25">
      <c r="A19">
        <v>20</v>
      </c>
      <c r="B19" t="s">
        <v>17</v>
      </c>
      <c r="C19">
        <v>0.2</v>
      </c>
      <c r="D19" t="s">
        <v>19</v>
      </c>
      <c r="E19">
        <v>0.87221718235300405</v>
      </c>
      <c r="F19">
        <v>8053.66093535662</v>
      </c>
      <c r="G19">
        <v>2.9399999999995998</v>
      </c>
      <c r="H19">
        <v>396</v>
      </c>
      <c r="J19">
        <f t="shared" si="0"/>
        <v>0.87221718235300405</v>
      </c>
      <c r="K19">
        <f t="shared" si="1"/>
        <v>8053.66093535662</v>
      </c>
    </row>
    <row r="20" spans="1:11" x14ac:dyDescent="0.25">
      <c r="A20">
        <v>30</v>
      </c>
      <c r="B20" t="s">
        <v>17</v>
      </c>
      <c r="C20">
        <v>0.05</v>
      </c>
      <c r="D20" t="s">
        <v>20</v>
      </c>
      <c r="E20">
        <v>0.89132911827474604</v>
      </c>
      <c r="F20">
        <v>4781.6641640648704</v>
      </c>
      <c r="G20">
        <v>6.9700000000002502</v>
      </c>
      <c r="H20">
        <v>396</v>
      </c>
      <c r="J20">
        <f t="shared" si="0"/>
        <v>0.89132911827474604</v>
      </c>
      <c r="K20">
        <f t="shared" si="1"/>
        <v>4781.6641640648704</v>
      </c>
    </row>
    <row r="21" spans="1:11" x14ac:dyDescent="0.25">
      <c r="A21" s="1">
        <v>25</v>
      </c>
      <c r="B21" s="1" t="s">
        <v>17</v>
      </c>
      <c r="C21" s="1">
        <v>0.01</v>
      </c>
      <c r="D21" s="1" t="s">
        <v>9</v>
      </c>
      <c r="E21" s="1">
        <v>0.88741908953812798</v>
      </c>
      <c r="F21" s="1">
        <v>1191.8095278666899</v>
      </c>
      <c r="G21" s="1">
        <v>58.7899999999999</v>
      </c>
      <c r="H21" s="1">
        <v>396</v>
      </c>
      <c r="J21">
        <f t="shared" si="0"/>
        <v>0.88741908953812798</v>
      </c>
      <c r="K21">
        <f t="shared" si="1"/>
        <v>1191.8095278666899</v>
      </c>
    </row>
    <row r="22" spans="1:11" x14ac:dyDescent="0.25">
      <c r="A22" s="2">
        <v>215</v>
      </c>
      <c r="B22" s="2" t="s">
        <v>17</v>
      </c>
      <c r="C22" s="2">
        <v>0.1</v>
      </c>
      <c r="D22" s="2" t="s">
        <v>21</v>
      </c>
      <c r="E22" s="2">
        <v>0.88939652397458302</v>
      </c>
      <c r="F22" s="2">
        <v>1548.6734412613</v>
      </c>
      <c r="G22" s="2">
        <v>16.3000000000001</v>
      </c>
      <c r="H22" s="2">
        <v>2376</v>
      </c>
      <c r="J22">
        <f t="shared" si="0"/>
        <v>0.88939652397458302</v>
      </c>
      <c r="K22">
        <f t="shared" si="1"/>
        <v>1548.6734412613</v>
      </c>
    </row>
    <row r="23" spans="1:11" x14ac:dyDescent="0.25">
      <c r="A23">
        <v>204</v>
      </c>
      <c r="B23" t="s">
        <v>17</v>
      </c>
      <c r="C23">
        <v>0.2</v>
      </c>
      <c r="D23" t="s">
        <v>13</v>
      </c>
      <c r="E23">
        <v>0.87952639132787003</v>
      </c>
      <c r="F23">
        <v>2567.9512067023802</v>
      </c>
      <c r="G23">
        <v>24.990000000000599</v>
      </c>
      <c r="H23">
        <v>2376</v>
      </c>
      <c r="J23">
        <f t="shared" si="0"/>
        <v>0.87952639132787003</v>
      </c>
      <c r="K23">
        <f t="shared" si="1"/>
        <v>2567.9512067023802</v>
      </c>
    </row>
    <row r="24" spans="1:11" x14ac:dyDescent="0.25">
      <c r="A24">
        <v>171</v>
      </c>
      <c r="B24" t="s">
        <v>17</v>
      </c>
      <c r="C24">
        <v>0.05</v>
      </c>
      <c r="D24" t="s">
        <v>22</v>
      </c>
      <c r="E24">
        <v>0.89115409304010795</v>
      </c>
      <c r="F24">
        <v>1968.33556807934</v>
      </c>
      <c r="G24">
        <v>62.829999999999899</v>
      </c>
      <c r="H24">
        <v>2376</v>
      </c>
      <c r="J24">
        <f t="shared" si="0"/>
        <v>0.89115409304010795</v>
      </c>
      <c r="K24">
        <f t="shared" si="1"/>
        <v>1968.33556807934</v>
      </c>
    </row>
    <row r="25" spans="1:11" x14ac:dyDescent="0.25">
      <c r="A25" s="1" t="s">
        <v>23</v>
      </c>
      <c r="B25" s="1"/>
      <c r="C25" s="1"/>
      <c r="D25" s="1"/>
      <c r="E25" s="1"/>
      <c r="F25" s="1"/>
      <c r="G25" s="1"/>
      <c r="H25" s="1">
        <v>2376</v>
      </c>
      <c r="J25">
        <f t="shared" si="0"/>
        <v>0</v>
      </c>
    </row>
    <row r="26" spans="1:11" x14ac:dyDescent="0.25">
      <c r="A26">
        <v>5</v>
      </c>
      <c r="B26" t="s">
        <v>24</v>
      </c>
      <c r="C26">
        <v>0.1</v>
      </c>
      <c r="D26">
        <v>5</v>
      </c>
      <c r="E26">
        <v>0.84953208724062201</v>
      </c>
      <c r="F26">
        <v>77068336.751828194</v>
      </c>
      <c r="G26">
        <v>0.34000000000014502</v>
      </c>
      <c r="H26">
        <v>66</v>
      </c>
      <c r="J26">
        <f t="shared" si="0"/>
        <v>0.84953208724062201</v>
      </c>
      <c r="K26">
        <f t="shared" si="1"/>
        <v>77068336.751828194</v>
      </c>
    </row>
    <row r="27" spans="1:11" x14ac:dyDescent="0.25">
      <c r="A27">
        <v>6</v>
      </c>
      <c r="B27" t="s">
        <v>24</v>
      </c>
      <c r="C27">
        <v>0.2</v>
      </c>
      <c r="D27">
        <v>6</v>
      </c>
      <c r="E27">
        <v>0.86660381644189799</v>
      </c>
      <c r="F27">
        <v>35643248.6260489</v>
      </c>
      <c r="G27">
        <v>0.67000000000007198</v>
      </c>
      <c r="H27">
        <v>66</v>
      </c>
      <c r="J27">
        <f t="shared" si="0"/>
        <v>0.86660381644189799</v>
      </c>
      <c r="K27">
        <f t="shared" si="1"/>
        <v>35643248.6260489</v>
      </c>
    </row>
    <row r="28" spans="1:11" x14ac:dyDescent="0.25">
      <c r="A28">
        <v>4</v>
      </c>
      <c r="B28" t="s">
        <v>24</v>
      </c>
      <c r="C28">
        <v>0.05</v>
      </c>
      <c r="D28">
        <v>4</v>
      </c>
      <c r="E28">
        <v>0.854522559353869</v>
      </c>
      <c r="F28">
        <v>2985238078.8861599</v>
      </c>
      <c r="G28">
        <v>1</v>
      </c>
      <c r="H28">
        <v>66</v>
      </c>
      <c r="J28">
        <f t="shared" si="0"/>
        <v>0.854522559353869</v>
      </c>
      <c r="K28">
        <f t="shared" si="1"/>
        <v>2985238078.8861599</v>
      </c>
    </row>
    <row r="29" spans="1:11" x14ac:dyDescent="0.25">
      <c r="A29" s="1" t="s">
        <v>23</v>
      </c>
      <c r="B29" s="1"/>
      <c r="C29" s="1"/>
      <c r="D29" s="1"/>
      <c r="E29" s="1"/>
      <c r="F29" s="1"/>
      <c r="G29" s="1"/>
      <c r="H29" s="1">
        <v>66</v>
      </c>
      <c r="J29">
        <f t="shared" si="0"/>
        <v>0</v>
      </c>
    </row>
    <row r="30" spans="1:11" x14ac:dyDescent="0.25">
      <c r="A30">
        <v>32</v>
      </c>
      <c r="B30" t="s">
        <v>24</v>
      </c>
      <c r="C30">
        <v>0.1</v>
      </c>
      <c r="D30" t="s">
        <v>11</v>
      </c>
      <c r="E30">
        <v>0.87254838725681705</v>
      </c>
      <c r="F30">
        <v>198411.50281038199</v>
      </c>
      <c r="G30">
        <v>2.6200000000007999</v>
      </c>
      <c r="H30">
        <v>396</v>
      </c>
      <c r="J30">
        <f t="shared" si="0"/>
        <v>0.87254838725681705</v>
      </c>
      <c r="K30">
        <f t="shared" si="1"/>
        <v>198411.50281038199</v>
      </c>
    </row>
    <row r="31" spans="1:11" x14ac:dyDescent="0.25">
      <c r="A31">
        <v>15</v>
      </c>
      <c r="B31" t="s">
        <v>24</v>
      </c>
      <c r="C31">
        <v>0.2</v>
      </c>
      <c r="D31" t="s">
        <v>25</v>
      </c>
      <c r="E31">
        <v>0.86323324351078201</v>
      </c>
      <c r="F31">
        <v>5804364.6069509499</v>
      </c>
      <c r="G31">
        <v>3.5500000000001801</v>
      </c>
      <c r="H31">
        <v>396</v>
      </c>
      <c r="J31">
        <f t="shared" si="0"/>
        <v>0.86323324351078201</v>
      </c>
      <c r="K31">
        <f t="shared" si="1"/>
        <v>5804364.6069509499</v>
      </c>
    </row>
    <row r="32" spans="1:11" x14ac:dyDescent="0.25">
      <c r="A32" t="s">
        <v>23</v>
      </c>
      <c r="H32">
        <v>396</v>
      </c>
    </row>
    <row r="33" spans="1:8" x14ac:dyDescent="0.25">
      <c r="A33" s="1" t="s">
        <v>23</v>
      </c>
      <c r="B33" s="1"/>
      <c r="C33" s="1"/>
      <c r="D33" s="1"/>
      <c r="E33" s="1"/>
      <c r="F33" s="1"/>
      <c r="G33" s="1"/>
      <c r="H33">
        <v>396</v>
      </c>
    </row>
    <row r="34" spans="1:8" x14ac:dyDescent="0.25">
      <c r="A34" s="2" t="s">
        <v>23</v>
      </c>
      <c r="B34" s="2"/>
      <c r="C34" s="2"/>
      <c r="D34" s="2"/>
      <c r="E34" s="2"/>
      <c r="F34" s="2"/>
      <c r="G34" s="2"/>
      <c r="H34" s="2">
        <v>2376</v>
      </c>
    </row>
    <row r="35" spans="1:8" x14ac:dyDescent="0.25">
      <c r="A35" t="s">
        <v>23</v>
      </c>
      <c r="H35" s="2">
        <v>2376</v>
      </c>
    </row>
    <row r="36" spans="1:8" x14ac:dyDescent="0.25">
      <c r="A36" t="s">
        <v>23</v>
      </c>
      <c r="H36" s="2">
        <v>2376</v>
      </c>
    </row>
    <row r="37" spans="1:8" x14ac:dyDescent="0.25">
      <c r="A37" s="1" t="s">
        <v>23</v>
      </c>
      <c r="B37" s="1"/>
      <c r="C37" s="1"/>
      <c r="D37" s="1"/>
      <c r="E37" s="1"/>
      <c r="F37" s="1"/>
      <c r="G37" s="1"/>
      <c r="H37" s="3">
        <v>2376</v>
      </c>
    </row>
    <row r="51" spans="5:7" x14ac:dyDescent="0.25">
      <c r="E51">
        <f>+MAX(E2:E49)</f>
        <v>0.89247805696133098</v>
      </c>
      <c r="F51">
        <f>+MIN(F2:F49)</f>
        <v>440.362056729085</v>
      </c>
      <c r="G51">
        <f>+MAX(G2:G49)</f>
        <v>119.38999999999901</v>
      </c>
    </row>
    <row r="52" spans="5:7" x14ac:dyDescent="0.25">
      <c r="G52">
        <f>+MAX(G2:G50)</f>
        <v>119.38999999999901</v>
      </c>
    </row>
    <row r="53" spans="5:7" x14ac:dyDescent="0.25">
      <c r="G53">
        <f>+AVERAGE(G2:G49)</f>
        <v>14.502500000000063</v>
      </c>
    </row>
  </sheetData>
  <autoFilter ref="N6:S6" xr:uid="{00000000-0001-0000-0000-000000000000}">
    <sortState xmlns:xlrd2="http://schemas.microsoft.com/office/spreadsheetml/2017/richdata2" ref="N7:S16">
      <sortCondition descending="1" ref="Q6"/>
    </sortState>
  </autoFilter>
  <conditionalFormatting sqref="E2:E37">
    <cfRule type="cellIs" dxfId="23" priority="12" operator="equal">
      <formula>$E$51</formula>
    </cfRule>
  </conditionalFormatting>
  <conditionalFormatting sqref="F2:F37">
    <cfRule type="cellIs" dxfId="22" priority="11" operator="equal">
      <formula>$F$51</formula>
    </cfRule>
  </conditionalFormatting>
  <conditionalFormatting sqref="J2:J37">
    <cfRule type="top10" dxfId="21" priority="10" rank="10"/>
  </conditionalFormatting>
  <conditionalFormatting sqref="K2:K37">
    <cfRule type="top10" dxfId="20" priority="9" bottom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 II</dc:creator>
  <cp:lastModifiedBy>Andres Leszczuk</cp:lastModifiedBy>
  <dcterms:created xsi:type="dcterms:W3CDTF">2022-08-12T13:19:33Z</dcterms:created>
  <dcterms:modified xsi:type="dcterms:W3CDTF">2022-12-27T00:16:17Z</dcterms:modified>
</cp:coreProperties>
</file>