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SchoolStuff\CS131\Assignment3\"/>
    </mc:Choice>
  </mc:AlternateContent>
  <xr:revisionPtr revIDLastSave="0" documentId="13_ncr:1_{8B26D690-0C24-43F5-B354-6795AE54AC3D}" xr6:coauthVersionLast="44" xr6:coauthVersionMax="44" xr10:uidLastSave="{00000000-0000-0000-0000-000000000000}"/>
  <bookViews>
    <workbookView xWindow="-25650" yWindow="-1725" windowWidth="25740" windowHeight="16005" xr2:uid="{6787F12B-BC92-4F4C-A824-72F0E776C6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5" i="1" l="1"/>
  <c r="S54" i="1"/>
  <c r="P54" i="1"/>
  <c r="V53" i="1"/>
  <c r="S53" i="1"/>
  <c r="P53" i="1"/>
  <c r="V52" i="1"/>
  <c r="S52" i="1"/>
  <c r="P52" i="1"/>
  <c r="P49" i="1"/>
  <c r="S48" i="1"/>
  <c r="P48" i="1"/>
  <c r="V47" i="1"/>
  <c r="S47" i="1"/>
  <c r="P47" i="1"/>
  <c r="V46" i="1"/>
  <c r="S46" i="1"/>
  <c r="P46" i="1"/>
  <c r="P41" i="1"/>
  <c r="S40" i="1"/>
  <c r="P40" i="1"/>
  <c r="V39" i="1"/>
  <c r="S39" i="1"/>
  <c r="P39" i="1"/>
  <c r="V38" i="1"/>
  <c r="S38" i="1"/>
  <c r="P38" i="1"/>
  <c r="P35" i="1"/>
  <c r="S34" i="1"/>
  <c r="P34" i="1"/>
  <c r="V33" i="1"/>
  <c r="S33" i="1"/>
  <c r="P33" i="1"/>
  <c r="V32" i="1"/>
  <c r="S32" i="1"/>
  <c r="P32" i="1"/>
  <c r="P21" i="1"/>
  <c r="P20" i="1"/>
  <c r="P19" i="1"/>
  <c r="P28" i="1"/>
  <c r="S27" i="1"/>
  <c r="P27" i="1"/>
  <c r="V26" i="1"/>
  <c r="S26" i="1"/>
  <c r="P26" i="1"/>
  <c r="V25" i="1"/>
  <c r="S25" i="1"/>
  <c r="P25" i="1"/>
  <c r="P22" i="1"/>
  <c r="S21" i="1"/>
  <c r="V20" i="1"/>
  <c r="S20" i="1"/>
  <c r="V19" i="1"/>
  <c r="S19" i="1"/>
  <c r="V10" i="1"/>
  <c r="V9" i="1"/>
  <c r="S11" i="1"/>
  <c r="S10" i="1"/>
  <c r="S9" i="1"/>
  <c r="P12" i="1"/>
  <c r="P11" i="1"/>
  <c r="P10" i="1"/>
  <c r="P9" i="1"/>
  <c r="P3" i="1"/>
  <c r="V4" i="1"/>
  <c r="V3" i="1"/>
  <c r="S5" i="1"/>
  <c r="S3" i="1"/>
  <c r="S4" i="1"/>
  <c r="P6" i="1"/>
  <c r="P4" i="1"/>
  <c r="P5" i="1"/>
</calcChain>
</file>

<file path=xl/sharedStrings.xml><?xml version="1.0" encoding="utf-8"?>
<sst xmlns="http://schemas.openxmlformats.org/spreadsheetml/2006/main" count="221" uniqueCount="78">
  <si>
    <t>Real</t>
  </si>
  <si>
    <t>User</t>
  </si>
  <si>
    <t>Sys</t>
  </si>
  <si>
    <t>Synchronized</t>
  </si>
  <si>
    <t>CPU 1</t>
  </si>
  <si>
    <t>CPU 2</t>
  </si>
  <si>
    <t>ACME</t>
  </si>
  <si>
    <t>1/5/100M</t>
  </si>
  <si>
    <t>8/5/100M</t>
  </si>
  <si>
    <t>20/5/100M</t>
  </si>
  <si>
    <t>40/5/100M</t>
  </si>
  <si>
    <t>1/100/100M</t>
  </si>
  <si>
    <t>8/100/100M</t>
  </si>
  <si>
    <t>20/100/100M</t>
  </si>
  <si>
    <t>40/100/100M</t>
  </si>
  <si>
    <t>1/10k/100M</t>
  </si>
  <si>
    <t>8/10k/100M</t>
  </si>
  <si>
    <t>20/10k/100M</t>
  </si>
  <si>
    <t>40/10k/100M</t>
  </si>
  <si>
    <t>Avg Swap</t>
  </si>
  <si>
    <t>1/5/1B</t>
  </si>
  <si>
    <t>8/5/1B</t>
  </si>
  <si>
    <t>20/5/1B</t>
  </si>
  <si>
    <t>40/5/1B</t>
  </si>
  <si>
    <t>1/100/1B</t>
  </si>
  <si>
    <t>8/100/1B</t>
  </si>
  <si>
    <t>20/100/1B</t>
  </si>
  <si>
    <t>40/100/1B</t>
  </si>
  <si>
    <t>1/10k/1B</t>
  </si>
  <si>
    <t>8/10k/1B</t>
  </si>
  <si>
    <t>20/10k/1B</t>
  </si>
  <si>
    <t>40/10k/1B</t>
  </si>
  <si>
    <t>1/5/500M</t>
  </si>
  <si>
    <t>8/5/500M</t>
  </si>
  <si>
    <t>20/5/500M</t>
  </si>
  <si>
    <t>40/5/500M</t>
  </si>
  <si>
    <t>1/100/500M</t>
  </si>
  <si>
    <t>8/100/500M</t>
  </si>
  <si>
    <t>20/100/500M</t>
  </si>
  <si>
    <t>40/100/500M</t>
  </si>
  <si>
    <t>1/10k/500M</t>
  </si>
  <si>
    <t>8/10k/500M</t>
  </si>
  <si>
    <t>20/10k/500M</t>
  </si>
  <si>
    <t>40/10k/500M</t>
  </si>
  <si>
    <t>1m22.981</t>
  </si>
  <si>
    <t>1m19.597</t>
  </si>
  <si>
    <t>1m34.416</t>
  </si>
  <si>
    <t>1m12.957</t>
  </si>
  <si>
    <t>2m26.207</t>
  </si>
  <si>
    <t>1m26.356</t>
  </si>
  <si>
    <t>1m10.403</t>
  </si>
  <si>
    <t>1m1.778</t>
  </si>
  <si>
    <t>1m23.916</t>
  </si>
  <si>
    <t>1m37.381</t>
  </si>
  <si>
    <t>1m22.938</t>
  </si>
  <si>
    <t>1m23.010</t>
  </si>
  <si>
    <t>11m5.030</t>
  </si>
  <si>
    <t>1m23.233</t>
  </si>
  <si>
    <t>7m 59.018</t>
  </si>
  <si>
    <t>9m53.632</t>
  </si>
  <si>
    <t>1m1.390</t>
  </si>
  <si>
    <t>14m53.705</t>
  </si>
  <si>
    <t>10m32.317</t>
  </si>
  <si>
    <t>1m12.257</t>
  </si>
  <si>
    <t>15m5.609</t>
  </si>
  <si>
    <t>8m4.909</t>
  </si>
  <si>
    <t>7m32.999</t>
  </si>
  <si>
    <t>9m19.872</t>
  </si>
  <si>
    <t>Avg Exec Time</t>
  </si>
  <si>
    <t>Threads</t>
  </si>
  <si>
    <t>Size</t>
  </si>
  <si>
    <t>10k</t>
  </si>
  <si>
    <t>Swaps</t>
  </si>
  <si>
    <t>100M</t>
  </si>
  <si>
    <t>1B</t>
  </si>
  <si>
    <t>Avg. Swap Time</t>
  </si>
  <si>
    <t>Thread</t>
  </si>
  <si>
    <t>Avg Swap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</si>
</sst>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 Time, Threads CPU1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75613569131514"/>
          <c:y val="3.9024390243902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Sheet1!$Q$32:$Q$35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40</c:v>
                </c:pt>
              </c:numCache>
            </c:numRef>
          </c:cat>
          <c:val>
            <c:numRef>
              <c:f>Sheet1!$P$3:$P$6</c:f>
              <c:numCache>
                <c:formatCode>General</c:formatCode>
                <c:ptCount val="4"/>
                <c:pt idx="0">
                  <c:v>2.9773333333333336</c:v>
                </c:pt>
                <c:pt idx="1">
                  <c:v>5.9516666666666653</c:v>
                </c:pt>
                <c:pt idx="2">
                  <c:v>4.7583333333333329</c:v>
                </c:pt>
                <c:pt idx="3">
                  <c:v>4.6860000000000008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3-48FE-BBA8-39AB68230145}"/>
            </c:ext>
          </c:extLst>
        </c:ser>
        <c:ser>
          <c:idx val="1"/>
          <c:order val="1"/>
          <c:tx>
            <c:v>ACME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Sheet1!$Q$32:$Q$35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40</c:v>
                </c:pt>
              </c:numCache>
            </c:numRef>
          </c:cat>
          <c:val>
            <c:numRef>
              <c:f>Sheet1!$P$32:$P$35</c:f>
              <c:numCache>
                <c:formatCode>General</c:formatCode>
                <c:ptCount val="4"/>
                <c:pt idx="0">
                  <c:v>3.8573333333333335</c:v>
                </c:pt>
                <c:pt idx="1">
                  <c:v>5.3466666666666667</c:v>
                </c:pt>
                <c:pt idx="2">
                  <c:v>7.7276666666666678</c:v>
                </c:pt>
                <c:pt idx="3">
                  <c:v>8.8786666666666658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83-48FE-BBA8-39AB6823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67440"/>
        <c:axId val="186045056"/>
      </c:lineChart>
      <c:catAx>
        <c:axId val="1665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5056"/>
        <c:crosses val="autoZero"/>
        <c:auto val="1"/>
        <c:lblAlgn val="ctr"/>
        <c:lblOffset val="100"/>
        <c:noMultiLvlLbl val="0"/>
      </c:catAx>
      <c:valAx>
        <c:axId val="1860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Sheet1!$Q$25:$Q$28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40</c:v>
                </c:pt>
              </c:numCache>
            </c:numRef>
          </c:cat>
          <c:val>
            <c:numRef>
              <c:f>Sheet1!$P$25:$P$28</c:f>
              <c:numCache>
                <c:formatCode>General</c:formatCode>
                <c:ptCount val="4"/>
                <c:pt idx="0">
                  <c:v>24.822749999999999</c:v>
                </c:pt>
                <c:pt idx="1">
                  <c:v>2148.4549999999999</c:v>
                </c:pt>
                <c:pt idx="2">
                  <c:v>4150.7649999999994</c:v>
                </c:pt>
                <c:pt idx="3">
                  <c:v>9387.7849999999999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F-4286-BEFA-ABAD53455FA0}"/>
            </c:ext>
          </c:extLst>
        </c:ser>
        <c:ser>
          <c:idx val="1"/>
          <c:order val="1"/>
          <c:tx>
            <c:v>ACME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Sheet1!$P$52:$P$55</c:f>
              <c:numCache>
                <c:formatCode>General</c:formatCode>
                <c:ptCount val="4"/>
                <c:pt idx="0">
                  <c:v>23.258875</c:v>
                </c:pt>
                <c:pt idx="1">
                  <c:v>443.40774999999996</c:v>
                </c:pt>
                <c:pt idx="2">
                  <c:v>895.66174999999998</c:v>
                </c:pt>
                <c:pt idx="3">
                  <c:v>2166.7982499999998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F-4286-BEFA-ABAD5345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39712"/>
        <c:axId val="171408944"/>
      </c:lineChart>
      <c:catAx>
        <c:axId val="1287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8944"/>
        <c:crosses val="autoZero"/>
        <c:auto val="1"/>
        <c:lblAlgn val="ctr"/>
        <c:lblOffset val="100"/>
        <c:noMultiLvlLbl val="0"/>
      </c:catAx>
      <c:valAx>
        <c:axId val="1714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SwapTime vs Threads CPU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Sheet1!$T$25:$T$27</c:f>
              <c:strCache>
                <c:ptCount val="3"/>
                <c:pt idx="0">
                  <c:v>5</c:v>
                </c:pt>
                <c:pt idx="1">
                  <c:v>100</c:v>
                </c:pt>
                <c:pt idx="2">
                  <c:v>10k</c:v>
                </c:pt>
              </c:strCache>
            </c:strRef>
          </c:cat>
          <c:val>
            <c:numRef>
              <c:f>Sheet1!$S$25:$S$27</c:f>
              <c:numCache>
                <c:formatCode>General</c:formatCode>
                <c:ptCount val="3"/>
                <c:pt idx="0">
                  <c:v>3533.8523500000001</c:v>
                </c:pt>
                <c:pt idx="1">
                  <c:v>3720.95975</c:v>
                </c:pt>
                <c:pt idx="2">
                  <c:v>4905.5833249999996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8-4494-A6FD-BF7DDF7D611C}"/>
            </c:ext>
          </c:extLst>
        </c:ser>
        <c:ser>
          <c:idx val="1"/>
          <c:order val="1"/>
          <c:tx>
            <c:v>ACME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Sheet1!$S$52:$S$54</c:f>
              <c:numCache>
                <c:formatCode>General</c:formatCode>
                <c:ptCount val="3"/>
                <c:pt idx="0">
                  <c:v>1433.412225</c:v>
                </c:pt>
                <c:pt idx="1">
                  <c:v>877.71797500000002</c:v>
                </c:pt>
                <c:pt idx="2">
                  <c:v>236.91895000000002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8-4494-A6FD-BF7DDF7D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53056"/>
        <c:axId val="159049792"/>
      </c:lineChart>
      <c:catAx>
        <c:axId val="20598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9792"/>
        <c:crosses val="autoZero"/>
        <c:auto val="1"/>
        <c:lblAlgn val="ctr"/>
        <c:lblOffset val="100"/>
        <c:noMultiLvlLbl val="0"/>
      </c:catAx>
      <c:valAx>
        <c:axId val="1590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CPU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Synchronized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Sheet1!$W$25:$W$26</c:f>
              <c:strCache>
                <c:ptCount val="2"/>
                <c:pt idx="0">
                  <c:v>100M</c:v>
                </c:pt>
                <c:pt idx="1">
                  <c:v>1B</c:v>
                </c:pt>
              </c:strCache>
            </c:strRef>
          </c:cat>
          <c:val>
            <c:numRef>
              <c:f>Sheet1!$V$25:$V$26</c:f>
              <c:numCache>
                <c:formatCode>General</c:formatCode>
                <c:ptCount val="2"/>
                <c:pt idx="0">
                  <c:v>3533.8523500000001</c:v>
                </c:pt>
                <c:pt idx="1">
                  <c:v>3551.4323250000002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0-4F6B-B0CA-CA7B2D07CDCF}"/>
            </c:ext>
          </c:extLst>
        </c:ser>
        <c:ser>
          <c:idx val="1"/>
          <c:order val="1"/>
          <c:tx>
            <c:v>ACME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Sheet1!$V$52:$V$53</c:f>
              <c:numCache>
                <c:formatCode>General</c:formatCode>
                <c:ptCount val="2"/>
                <c:pt idx="0">
                  <c:v>1433.412225</c:v>
                </c:pt>
                <c:pt idx="1">
                  <c:v>981.07747499999994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0-4F6B-B0CA-CA7B2D07C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30800"/>
        <c:axId val="183528176"/>
      </c:barChart>
      <c:catAx>
        <c:axId val="1904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8176"/>
        <c:crosses val="autoZero"/>
        <c:auto val="1"/>
        <c:lblAlgn val="ctr"/>
        <c:lblOffset val="100"/>
        <c:noMultiLvlLbl val="0"/>
      </c:catAx>
      <c:valAx>
        <c:axId val="1835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 Time Vs. Length CPU1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738107102497771E-2"/>
          <c:y val="3.0358405250030012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Synchronized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Sheet1!$T$3:$T$5</c:f>
              <c:numCache>
                <c:formatCode>General</c:formatCode>
                <c:ptCount val="3"/>
                <c:pt idx="0">
                  <c:v>5</c:v>
                </c:pt>
                <c:pt idx="1">
                  <c:v>100</c:v>
                </c:pt>
                <c:pt idx="2">
                  <c:v>10000</c:v>
                </c:pt>
              </c:numCache>
            </c:numRef>
          </c:cat>
          <c:val>
            <c:numRef>
              <c:f>Sheet1!$S$3:$S$5</c:f>
              <c:numCache>
                <c:formatCode>General</c:formatCode>
                <c:ptCount val="3"/>
                <c:pt idx="0">
                  <c:v>6.2</c:v>
                </c:pt>
                <c:pt idx="1">
                  <c:v>3.94</c:v>
                </c:pt>
                <c:pt idx="2">
                  <c:v>14.56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7-47CE-A577-E62F67A5FE6F}"/>
            </c:ext>
          </c:extLst>
        </c:ser>
        <c:ser>
          <c:idx val="1"/>
          <c:order val="1"/>
          <c:tx>
            <c:v>ACME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Sheet1!$T$3:$T$5</c:f>
              <c:numCache>
                <c:formatCode>General</c:formatCode>
                <c:ptCount val="3"/>
                <c:pt idx="0">
                  <c:v>5</c:v>
                </c:pt>
                <c:pt idx="1">
                  <c:v>100</c:v>
                </c:pt>
                <c:pt idx="2">
                  <c:v>10000</c:v>
                </c:pt>
              </c:numCache>
            </c:numRef>
          </c:cat>
          <c:val>
            <c:numRef>
              <c:f>Sheet1!$S$32:$S$34</c:f>
              <c:numCache>
                <c:formatCode>General</c:formatCode>
                <c:ptCount val="3"/>
                <c:pt idx="0">
                  <c:v>10.548999999999999</c:v>
                </c:pt>
                <c:pt idx="1">
                  <c:v>6.0685000000000002</c:v>
                </c:pt>
                <c:pt idx="2">
                  <c:v>10.961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7-47CE-A577-E62F67A5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26848"/>
        <c:axId val="122216272"/>
      </c:lineChart>
      <c:catAx>
        <c:axId val="20481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272"/>
        <c:crosses val="autoZero"/>
        <c:auto val="1"/>
        <c:lblAlgn val="ctr"/>
        <c:lblOffset val="100"/>
        <c:noMultiLvlLbl val="0"/>
      </c:catAx>
      <c:valAx>
        <c:axId val="122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33763515073698"/>
          <c:y val="0.82835751512384792"/>
          <c:w val="0.57532441251773037"/>
          <c:h val="0.11194102352227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 Time Vs Swaps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Synchronized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Sheet1!$W$3:$W$4</c:f>
              <c:strCache>
                <c:ptCount val="2"/>
                <c:pt idx="0">
                  <c:v>100M</c:v>
                </c:pt>
                <c:pt idx="1">
                  <c:v>1B</c:v>
                </c:pt>
              </c:strCache>
            </c:strRef>
          </c:cat>
          <c:val>
            <c:numRef>
              <c:f>Sheet1!$V$3:$V$4</c:f>
              <c:numCache>
                <c:formatCode>General</c:formatCode>
                <c:ptCount val="2"/>
                <c:pt idx="0">
                  <c:v>6.2</c:v>
                </c:pt>
                <c:pt idx="1">
                  <c:v>168.137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F-4A29-9177-5018D78ED97F}"/>
            </c:ext>
          </c:extLst>
        </c:ser>
        <c:ser>
          <c:idx val="1"/>
          <c:order val="1"/>
          <c:tx>
            <c:v>Acme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Sheet1!$V$32:$V$33</c:f>
              <c:numCache>
                <c:formatCode>General</c:formatCode>
                <c:ptCount val="2"/>
                <c:pt idx="0">
                  <c:v>10.548999999999999</c:v>
                </c:pt>
                <c:pt idx="1">
                  <c:v>448.59299999999996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F-4A29-9177-5018D78E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6064"/>
        <c:axId val="1579967712"/>
      </c:barChart>
      <c:catAx>
        <c:axId val="1867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67712"/>
        <c:crosses val="autoZero"/>
        <c:auto val="1"/>
        <c:lblAlgn val="ctr"/>
        <c:lblOffset val="100"/>
        <c:noMultiLvlLbl val="0"/>
      </c:catAx>
      <c:valAx>
        <c:axId val="15799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Sheet1!$P$9:$P$12</c:f>
              <c:numCache>
                <c:formatCode>General</c:formatCode>
                <c:ptCount val="4"/>
                <c:pt idx="0">
                  <c:v>22.367750000000001</c:v>
                </c:pt>
                <c:pt idx="1">
                  <c:v>405.38200000000006</c:v>
                </c:pt>
                <c:pt idx="2">
                  <c:v>941.62074999999993</c:v>
                </c:pt>
                <c:pt idx="3">
                  <c:v>1875.8525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F-4F80-B888-26B5AB48E401}"/>
            </c:ext>
          </c:extLst>
        </c:ser>
        <c:ser>
          <c:idx val="1"/>
          <c:order val="1"/>
          <c:tx>
            <c:v>ACME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Sheet1!$P$38:$P$41</c:f>
              <c:numCache>
                <c:formatCode>General</c:formatCode>
                <c:ptCount val="4"/>
                <c:pt idx="0">
                  <c:v>29.688924999999998</c:v>
                </c:pt>
                <c:pt idx="1">
                  <c:v>567.66650000000004</c:v>
                </c:pt>
                <c:pt idx="2">
                  <c:v>1784.3112499999997</c:v>
                </c:pt>
                <c:pt idx="3">
                  <c:v>4132.1174999999994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F-4F80-B888-26B5AB48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62240"/>
        <c:axId val="191758624"/>
      </c:lineChart>
      <c:catAx>
        <c:axId val="34176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8624"/>
        <c:crosses val="autoZero"/>
        <c:auto val="1"/>
        <c:lblAlgn val="ctr"/>
        <c:lblOffset val="100"/>
        <c:noMultiLvlLbl val="0"/>
      </c:catAx>
      <c:valAx>
        <c:axId val="1917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6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Swaptime</a:t>
            </a:r>
            <a:r>
              <a:rPr lang="en-US" baseline="0"/>
              <a:t> vs Threads </a:t>
            </a:r>
            <a:r>
              <a:rPr lang="en-US"/>
              <a:t>CPU1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Sheet1!$T$9:$T$11</c:f>
              <c:strCache>
                <c:ptCount val="3"/>
                <c:pt idx="0">
                  <c:v>5</c:v>
                </c:pt>
                <c:pt idx="1">
                  <c:v>100</c:v>
                </c:pt>
                <c:pt idx="2">
                  <c:v>10k</c:v>
                </c:pt>
              </c:strCache>
            </c:strRef>
          </c:cat>
          <c:val>
            <c:numRef>
              <c:f>Sheet1!$S$9:$S$11</c:f>
              <c:numCache>
                <c:formatCode>General</c:formatCode>
                <c:ptCount val="3"/>
                <c:pt idx="0">
                  <c:v>920.780125</c:v>
                </c:pt>
                <c:pt idx="1">
                  <c:v>781.23902499999997</c:v>
                </c:pt>
                <c:pt idx="2">
                  <c:v>688.17849999999999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5-45B7-97ED-5AFF34102809}"/>
            </c:ext>
          </c:extLst>
        </c:ser>
        <c:ser>
          <c:idx val="1"/>
          <c:order val="1"/>
          <c:tx>
            <c:v>ACME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Sheet1!$S$38:$S$40</c:f>
              <c:numCache>
                <c:formatCode>General</c:formatCode>
                <c:ptCount val="3"/>
                <c:pt idx="0">
                  <c:v>2248.7789250000001</c:v>
                </c:pt>
                <c:pt idx="1">
                  <c:v>1382.04555</c:v>
                </c:pt>
                <c:pt idx="2">
                  <c:v>439.82510000000002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5-45B7-97ED-5AFF3410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60224"/>
        <c:axId val="1579970208"/>
      </c:lineChart>
      <c:catAx>
        <c:axId val="1895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70208"/>
        <c:crosses val="autoZero"/>
        <c:auto val="1"/>
        <c:lblAlgn val="ctr"/>
        <c:lblOffset val="100"/>
        <c:noMultiLvlLbl val="0"/>
      </c:catAx>
      <c:valAx>
        <c:axId val="15799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9714429145677"/>
          <c:y val="0.21043971631205677"/>
          <c:w val="0.8139699611382567"/>
          <c:h val="0.52815100240129553"/>
        </c:manualLayout>
      </c:layout>
      <c:barChart>
        <c:barDir val="col"/>
        <c:grouping val="clustered"/>
        <c:varyColors val="0"/>
        <c:ser>
          <c:idx val="0"/>
          <c:order val="0"/>
          <c:tx>
            <c:v>Synchronized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Sheet1!$W$9:$W$10</c:f>
              <c:strCache>
                <c:ptCount val="2"/>
                <c:pt idx="0">
                  <c:v>100M</c:v>
                </c:pt>
                <c:pt idx="1">
                  <c:v>1B</c:v>
                </c:pt>
              </c:strCache>
            </c:strRef>
          </c:cat>
          <c:val>
            <c:numRef>
              <c:f>Sheet1!$V$9:$V$10</c:f>
              <c:numCache>
                <c:formatCode>General</c:formatCode>
                <c:ptCount val="2"/>
                <c:pt idx="0">
                  <c:v>920.780125</c:v>
                </c:pt>
                <c:pt idx="1">
                  <c:v>855.02534999999989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E-476A-A823-87463B812E27}"/>
            </c:ext>
          </c:extLst>
        </c:ser>
        <c:ser>
          <c:idx val="1"/>
          <c:order val="1"/>
          <c:tx>
            <c:v>Acme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Sheet1!$V$38:$V$39</c:f>
              <c:numCache>
                <c:formatCode>General</c:formatCode>
                <c:ptCount val="2"/>
                <c:pt idx="0">
                  <c:v>2248.7789250000001</c:v>
                </c:pt>
                <c:pt idx="1">
                  <c:v>2443.1345999999999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E-476A-A823-87463B81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83392"/>
        <c:axId val="2056010736"/>
      </c:barChart>
      <c:catAx>
        <c:axId val="1805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10736"/>
        <c:crosses val="autoZero"/>
        <c:auto val="1"/>
        <c:lblAlgn val="ctr"/>
        <c:lblOffset val="100"/>
        <c:noMultiLvlLbl val="0"/>
      </c:catAx>
      <c:valAx>
        <c:axId val="2056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Sheet1!$Q$19:$Q$22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40</c:v>
                </c:pt>
              </c:numCache>
            </c:numRef>
          </c:cat>
          <c:val>
            <c:numRef>
              <c:f>Sheet1!$P$19:$P$22</c:f>
              <c:numCache>
                <c:formatCode>General</c:formatCode>
                <c:ptCount val="4"/>
                <c:pt idx="0">
                  <c:v>2.7103333333333333</c:v>
                </c:pt>
                <c:pt idx="1">
                  <c:v>28.593333333333334</c:v>
                </c:pt>
                <c:pt idx="2">
                  <c:v>21.597666666666669</c:v>
                </c:pt>
                <c:pt idx="3">
                  <c:v>24.411000000000001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F-49B4-97BD-2191C8BED6D7}"/>
            </c:ext>
          </c:extLst>
        </c:ser>
        <c:ser>
          <c:idx val="1"/>
          <c:order val="1"/>
          <c:tx>
            <c:v>ACME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Sheet1!$P$46:$P$49</c:f>
              <c:numCache>
                <c:formatCode>General</c:formatCode>
                <c:ptCount val="4"/>
                <c:pt idx="0">
                  <c:v>2.4849999999999999</c:v>
                </c:pt>
                <c:pt idx="1">
                  <c:v>5.5493333333333332</c:v>
                </c:pt>
                <c:pt idx="2">
                  <c:v>4.2039999999999997</c:v>
                </c:pt>
                <c:pt idx="3">
                  <c:v>5.4676666666666662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F-49B4-97BD-2191C8BE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6064"/>
        <c:axId val="2057498864"/>
      </c:lineChart>
      <c:catAx>
        <c:axId val="1867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98864"/>
        <c:crosses val="autoZero"/>
        <c:auto val="1"/>
        <c:lblAlgn val="ctr"/>
        <c:lblOffset val="100"/>
        <c:noMultiLvlLbl val="0"/>
      </c:catAx>
      <c:valAx>
        <c:axId val="20574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 Time Vs. Length CPU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Sheet1!$T$19:$T$21</c:f>
              <c:strCache>
                <c:ptCount val="3"/>
                <c:pt idx="0">
                  <c:v>5</c:v>
                </c:pt>
                <c:pt idx="1">
                  <c:v>100</c:v>
                </c:pt>
                <c:pt idx="2">
                  <c:v>10k</c:v>
                </c:pt>
              </c:strCache>
            </c:strRef>
          </c:cat>
          <c:val>
            <c:numRef>
              <c:f>Sheet1!$S$19:$S$21</c:f>
              <c:numCache>
                <c:formatCode>General</c:formatCode>
                <c:ptCount val="3"/>
                <c:pt idx="0">
                  <c:v>16.781500000000001</c:v>
                </c:pt>
                <c:pt idx="1">
                  <c:v>18.193249999999999</c:v>
                </c:pt>
                <c:pt idx="2">
                  <c:v>92.038000000000011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3-4A9C-80DD-B9C87F50945C}"/>
            </c:ext>
          </c:extLst>
        </c:ser>
        <c:ser>
          <c:idx val="1"/>
          <c:order val="1"/>
          <c:tx>
            <c:v>ACME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Sheet1!$S$46:$S$48</c:f>
              <c:numCache>
                <c:formatCode>General</c:formatCode>
                <c:ptCount val="3"/>
                <c:pt idx="0">
                  <c:v>7.0817499999999995</c:v>
                </c:pt>
                <c:pt idx="1">
                  <c:v>4.50725</c:v>
                </c:pt>
                <c:pt idx="2">
                  <c:v>6.7620000000000005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3-4A9C-80DD-B9C87F50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549392"/>
        <c:axId val="2058793008"/>
      </c:lineChart>
      <c:catAx>
        <c:axId val="20515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93008"/>
        <c:crosses val="autoZero"/>
        <c:auto val="1"/>
        <c:lblAlgn val="ctr"/>
        <c:lblOffset val="100"/>
        <c:noMultiLvlLbl val="0"/>
      </c:catAx>
      <c:valAx>
        <c:axId val="20587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 Time vs 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Synchronized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Sheet1!$W$19:$W$20</c:f>
              <c:strCache>
                <c:ptCount val="2"/>
                <c:pt idx="0">
                  <c:v>100M</c:v>
                </c:pt>
                <c:pt idx="1">
                  <c:v>1B</c:v>
                </c:pt>
              </c:strCache>
            </c:strRef>
          </c:cat>
          <c:val>
            <c:numRef>
              <c:f>Sheet1!$V$19:$V$20</c:f>
              <c:numCache>
                <c:formatCode>General</c:formatCode>
                <c:ptCount val="2"/>
                <c:pt idx="0">
                  <c:v>16.781500000000001</c:v>
                </c:pt>
                <c:pt idx="1">
                  <c:v>654.06200000000001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C-4EBC-9687-23FA6F883720}"/>
            </c:ext>
          </c:extLst>
        </c:ser>
        <c:ser>
          <c:idx val="1"/>
          <c:order val="1"/>
          <c:tx>
            <c:v>ACME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Sheet1!$V$46:$V$47</c:f>
              <c:numCache>
                <c:formatCode>General</c:formatCode>
                <c:ptCount val="2"/>
                <c:pt idx="0">
                  <c:v>7.0817499999999995</c:v>
                </c:pt>
                <c:pt idx="1">
                  <c:v>197.42599999999999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C-4EBC-9687-23FA6F88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91712"/>
        <c:axId val="2049543248"/>
      </c:barChart>
      <c:catAx>
        <c:axId val="1592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43248"/>
        <c:crosses val="autoZero"/>
        <c:auto val="1"/>
        <c:lblAlgn val="ctr"/>
        <c:lblOffset val="100"/>
        <c:noMultiLvlLbl val="0"/>
      </c:catAx>
      <c:valAx>
        <c:axId val="20495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58</xdr:row>
      <xdr:rowOff>47625</xdr:rowOff>
    </xdr:from>
    <xdr:to>
      <xdr:col>6</xdr:col>
      <xdr:colOff>428625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EB7D31-A9F6-4420-8F3A-365F9744C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161924</xdr:colOff>
      <xdr:row>70</xdr:row>
      <xdr:rowOff>114300</xdr:rowOff>
    </xdr:from>
    <xdr:to>
      <xdr:col>6</xdr:col>
      <xdr:colOff>428625</xdr:colOff>
      <xdr:row>81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89AFF3-BDC9-4778-A5C4-55141AE83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228599</xdr:colOff>
      <xdr:row>83</xdr:row>
      <xdr:rowOff>57149</xdr:rowOff>
    </xdr:from>
    <xdr:to>
      <xdr:col>6</xdr:col>
      <xdr:colOff>676275</xdr:colOff>
      <xdr:row>94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65910A-462F-42CB-9AAC-9EC169AA2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276224</xdr:colOff>
      <xdr:row>111</xdr:row>
      <xdr:rowOff>38100</xdr:rowOff>
    </xdr:from>
    <xdr:to>
      <xdr:col>6</xdr:col>
      <xdr:colOff>571500</xdr:colOff>
      <xdr:row>122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5E8A54-8B9C-4464-BC61-52A107A2D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98</xdr:row>
      <xdr:rowOff>76201</xdr:rowOff>
    </xdr:from>
    <xdr:to>
      <xdr:col>6</xdr:col>
      <xdr:colOff>619126</xdr:colOff>
      <xdr:row>109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F48C9A-67B0-498E-99F6-024560B3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742949</xdr:colOff>
      <xdr:row>58</xdr:row>
      <xdr:rowOff>66676</xdr:rowOff>
    </xdr:from>
    <xdr:to>
      <xdr:col>15</xdr:col>
      <xdr:colOff>285750</xdr:colOff>
      <xdr:row>69</xdr:row>
      <xdr:rowOff>114301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668F00-FBA0-4BA2-A65C-83371714F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409573</xdr:colOff>
      <xdr:row>58</xdr:row>
      <xdr:rowOff>47625</xdr:rowOff>
    </xdr:from>
    <xdr:to>
      <xdr:col>10</xdr:col>
      <xdr:colOff>238124</xdr:colOff>
      <xdr:row>69</xdr:row>
      <xdr:rowOff>9526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8F39D0-4BC8-4F37-996B-3BC0AF526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438149</xdr:colOff>
      <xdr:row>70</xdr:row>
      <xdr:rowOff>123825</xdr:rowOff>
    </xdr:from>
    <xdr:to>
      <xdr:col>10</xdr:col>
      <xdr:colOff>219075</xdr:colOff>
      <xdr:row>81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5B440F-2139-45E2-95B1-F24E9721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676274</xdr:colOff>
      <xdr:row>83</xdr:row>
      <xdr:rowOff>57150</xdr:rowOff>
    </xdr:from>
    <xdr:to>
      <xdr:col>10</xdr:col>
      <xdr:colOff>523875</xdr:colOff>
      <xdr:row>94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0CC30E2-811F-4C63-A10B-880486F4A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581024</xdr:colOff>
      <xdr:row>111</xdr:row>
      <xdr:rowOff>47625</xdr:rowOff>
    </xdr:from>
    <xdr:to>
      <xdr:col>10</xdr:col>
      <xdr:colOff>409575</xdr:colOff>
      <xdr:row>122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1ADC9E-5C94-479B-A6E8-47558B60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619124</xdr:colOff>
      <xdr:row>98</xdr:row>
      <xdr:rowOff>76200</xdr:rowOff>
    </xdr:from>
    <xdr:to>
      <xdr:col>10</xdr:col>
      <xdr:colOff>438150</xdr:colOff>
      <xdr:row>109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CA7C1ED-114A-4A32-9379-755BFE809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266699</xdr:colOff>
      <xdr:row>58</xdr:row>
      <xdr:rowOff>76200</xdr:rowOff>
    </xdr:from>
    <xdr:to>
      <xdr:col>18</xdr:col>
      <xdr:colOff>828675</xdr:colOff>
      <xdr:row>69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E0345D-22C4-4342-B4F9-F41A9C514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27B9-AAF2-44C8-AA69-A00B64B4A3AF}">
  <dimension ref="A1:W56"/>
  <sheetViews>
    <sheetView tabSelected="1" topLeftCell="A40" workbookViewId="0">
      <pane xSplit="2" topLeftCell="J1" activePane="topRight" state="frozen"/>
      <selection pane="topRight" activeCell="V65" sqref="V65"/>
    </sheetView>
  </sheetViews>
  <sheetFormatPr defaultRowHeight="14.25" x14ac:dyDescent="0.45"/>
  <cols>
    <col min="1" max="1" width="16.6640625" customWidth="1"/>
    <col min="2" max="2" width="14.265625" customWidth="1"/>
    <col min="3" max="3" width="9.59765625" customWidth="1"/>
    <col min="4" max="4" width="10.3984375" customWidth="1"/>
    <col min="5" max="5" width="9.86328125" customWidth="1"/>
    <col min="6" max="6" width="10.53125" customWidth="1"/>
    <col min="7" max="7" width="11.73046875" customWidth="1"/>
    <col min="8" max="8" width="11.59765625" customWidth="1"/>
    <col min="9" max="9" width="12.1328125" customWidth="1"/>
    <col min="10" max="10" width="11.73046875" customWidth="1"/>
    <col min="11" max="11" width="10.796875" customWidth="1"/>
    <col min="12" max="12" width="10.265625" customWidth="1"/>
    <col min="13" max="13" width="11.06640625" customWidth="1"/>
    <col min="14" max="14" width="11.59765625" customWidth="1"/>
    <col min="16" max="16" width="13.59765625" customWidth="1"/>
    <col min="17" max="17" width="14.796875" customWidth="1"/>
    <col min="19" max="19" width="12.796875" customWidth="1"/>
    <col min="22" max="22" width="14" customWidth="1"/>
  </cols>
  <sheetData>
    <row r="1" spans="1:23" x14ac:dyDescent="0.45">
      <c r="A1" t="s">
        <v>3</v>
      </c>
    </row>
    <row r="2" spans="1:23" x14ac:dyDescent="0.45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P2" t="s">
        <v>68</v>
      </c>
      <c r="Q2" t="s">
        <v>69</v>
      </c>
      <c r="S2" t="s">
        <v>68</v>
      </c>
      <c r="T2" t="s">
        <v>70</v>
      </c>
      <c r="V2" t="s">
        <v>68</v>
      </c>
      <c r="W2" t="s">
        <v>72</v>
      </c>
    </row>
    <row r="3" spans="1:23" x14ac:dyDescent="0.45">
      <c r="A3" t="s">
        <v>4</v>
      </c>
      <c r="B3" t="s">
        <v>0</v>
      </c>
      <c r="C3">
        <v>5.26</v>
      </c>
      <c r="D3">
        <v>8.8529999999999998</v>
      </c>
      <c r="E3">
        <v>5.4359999999999999</v>
      </c>
      <c r="F3">
        <v>5.2510000000000003</v>
      </c>
      <c r="G3">
        <v>1.79</v>
      </c>
      <c r="H3">
        <v>4.4859999999999998</v>
      </c>
      <c r="I3">
        <v>4.8209999999999997</v>
      </c>
      <c r="J3">
        <v>4.6630000000000003</v>
      </c>
      <c r="K3">
        <v>1.8819999999999999</v>
      </c>
      <c r="L3">
        <v>4.516</v>
      </c>
      <c r="M3">
        <v>4.0179999999999998</v>
      </c>
      <c r="N3">
        <v>4.1440000000000001</v>
      </c>
      <c r="P3">
        <f>SUM(G3,C3,K3)/3</f>
        <v>2.9773333333333336</v>
      </c>
      <c r="Q3">
        <v>1</v>
      </c>
      <c r="S3">
        <f>SUM(C3:F3)/4</f>
        <v>6.2</v>
      </c>
      <c r="T3">
        <v>5</v>
      </c>
      <c r="V3">
        <f>SUM(C3:F3)/4</f>
        <v>6.2</v>
      </c>
      <c r="W3" t="s">
        <v>73</v>
      </c>
    </row>
    <row r="4" spans="1:23" x14ac:dyDescent="0.45">
      <c r="B4" t="s">
        <v>1</v>
      </c>
      <c r="C4">
        <v>1.802</v>
      </c>
      <c r="D4">
        <v>5.1539999999999999</v>
      </c>
      <c r="E4">
        <v>6.5919999999999996</v>
      </c>
      <c r="F4">
        <v>6.3570000000000002</v>
      </c>
      <c r="G4">
        <v>1.7969999999999999</v>
      </c>
      <c r="H4">
        <v>4.7549999999999999</v>
      </c>
      <c r="I4">
        <v>5.5149999999999997</v>
      </c>
      <c r="J4">
        <v>5.1909999999999998</v>
      </c>
      <c r="K4">
        <v>1.849</v>
      </c>
      <c r="L4">
        <v>5.0919999999999996</v>
      </c>
      <c r="M4">
        <v>4.165</v>
      </c>
      <c r="N4">
        <v>4.5019999999999998</v>
      </c>
      <c r="P4">
        <f>SUM(D3,H3,L3)/3</f>
        <v>5.9516666666666653</v>
      </c>
      <c r="Q4">
        <v>8</v>
      </c>
      <c r="S4">
        <f>SUM(G3:J3)/4</f>
        <v>3.94</v>
      </c>
      <c r="T4">
        <v>100</v>
      </c>
      <c r="V4">
        <f>SUM(C10:F10)</f>
        <v>168.137</v>
      </c>
      <c r="W4" t="s">
        <v>74</v>
      </c>
    </row>
    <row r="5" spans="1:23" x14ac:dyDescent="0.45">
      <c r="B5" t="s">
        <v>2</v>
      </c>
      <c r="C5">
        <v>3.3000000000000002E-2</v>
      </c>
      <c r="D5">
        <v>6.7000000000000004E-2</v>
      </c>
      <c r="E5">
        <v>0.12</v>
      </c>
      <c r="F5">
        <v>0.16400000000000001</v>
      </c>
      <c r="G5">
        <v>3.9E-2</v>
      </c>
      <c r="H5">
        <v>5.2999999999999999E-2</v>
      </c>
      <c r="I5">
        <v>0.115</v>
      </c>
      <c r="J5">
        <v>0.114</v>
      </c>
      <c r="K5">
        <v>3.5999999999999997E-2</v>
      </c>
      <c r="L5">
        <v>0.34300000000000003</v>
      </c>
      <c r="M5">
        <v>8.8999999999999996E-2</v>
      </c>
      <c r="N5">
        <v>0.104</v>
      </c>
      <c r="P5">
        <f>SUM(E3,I3,M3)/3</f>
        <v>4.7583333333333329</v>
      </c>
      <c r="Q5">
        <v>20</v>
      </c>
      <c r="S5">
        <f>SUM(K3:N3)</f>
        <v>14.56</v>
      </c>
      <c r="T5">
        <v>10000</v>
      </c>
    </row>
    <row r="6" spans="1:23" x14ac:dyDescent="0.45">
      <c r="B6" t="s">
        <v>19</v>
      </c>
      <c r="C6">
        <v>37.441499999999998</v>
      </c>
      <c r="D6">
        <v>544.17899999999997</v>
      </c>
      <c r="E6">
        <v>1061.83</v>
      </c>
      <c r="F6">
        <v>2039.67</v>
      </c>
      <c r="G6">
        <v>16.691099999999999</v>
      </c>
      <c r="H6">
        <v>348.82900000000001</v>
      </c>
      <c r="I6">
        <v>940.88599999999997</v>
      </c>
      <c r="J6">
        <v>1818.55</v>
      </c>
      <c r="K6">
        <v>17.231999999999999</v>
      </c>
      <c r="L6">
        <v>351.79500000000002</v>
      </c>
      <c r="M6">
        <v>779.58699999999999</v>
      </c>
      <c r="N6">
        <v>1604.1</v>
      </c>
      <c r="P6">
        <f>SUM(F3,J3,N3)/3</f>
        <v>4.6860000000000008</v>
      </c>
      <c r="Q6">
        <v>40</v>
      </c>
    </row>
    <row r="8" spans="1:23" x14ac:dyDescent="0.45">
      <c r="P8" t="s">
        <v>75</v>
      </c>
      <c r="Q8" t="s">
        <v>76</v>
      </c>
      <c r="S8" t="s">
        <v>77</v>
      </c>
      <c r="T8" t="s">
        <v>70</v>
      </c>
      <c r="V8" t="s">
        <v>75</v>
      </c>
      <c r="W8" t="s">
        <v>72</v>
      </c>
    </row>
    <row r="9" spans="1:23" x14ac:dyDescent="0.45"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26</v>
      </c>
      <c r="J9" t="s">
        <v>27</v>
      </c>
      <c r="K9" t="s">
        <v>28</v>
      </c>
      <c r="L9" t="s">
        <v>29</v>
      </c>
      <c r="M9" t="s">
        <v>30</v>
      </c>
      <c r="N9" t="s">
        <v>31</v>
      </c>
      <c r="P9">
        <f>SUM(C6,G6,K6,C13)/4</f>
        <v>22.367750000000001</v>
      </c>
      <c r="Q9">
        <v>1</v>
      </c>
      <c r="S9">
        <f>SUM(C6:F6)/4</f>
        <v>920.780125</v>
      </c>
      <c r="T9">
        <v>5</v>
      </c>
      <c r="V9">
        <f>SUM(C6:F6)/4</f>
        <v>920.780125</v>
      </c>
      <c r="W9" t="s">
        <v>73</v>
      </c>
    </row>
    <row r="10" spans="1:23" x14ac:dyDescent="0.45">
      <c r="B10" t="s">
        <v>0</v>
      </c>
      <c r="C10">
        <v>18.233000000000001</v>
      </c>
      <c r="D10">
        <v>47.216999999999999</v>
      </c>
      <c r="E10">
        <v>50.735999999999997</v>
      </c>
      <c r="F10">
        <v>51.951000000000001</v>
      </c>
      <c r="P10">
        <f>SUM(D6,H6,L6,D13)/4</f>
        <v>405.38200000000006</v>
      </c>
      <c r="Q10">
        <v>8</v>
      </c>
      <c r="S10">
        <f>SUM(G6:J6)/4</f>
        <v>781.23902499999997</v>
      </c>
      <c r="T10">
        <v>100</v>
      </c>
      <c r="V10">
        <f>SUM(C13:F13)/4</f>
        <v>855.02534999999989</v>
      </c>
      <c r="W10" t="s">
        <v>74</v>
      </c>
    </row>
    <row r="11" spans="1:23" x14ac:dyDescent="0.45">
      <c r="B11" t="s">
        <v>1</v>
      </c>
      <c r="C11">
        <v>16.699000000000002</v>
      </c>
      <c r="D11">
        <v>53.033999999999999</v>
      </c>
      <c r="E11">
        <v>49.137999999999998</v>
      </c>
      <c r="F11">
        <v>59.151000000000003</v>
      </c>
      <c r="P11">
        <f>SUM(E6,I6,M6,E13)/4</f>
        <v>941.62074999999993</v>
      </c>
      <c r="Q11">
        <v>20</v>
      </c>
      <c r="S11">
        <f>SUM(K6:N6)/4</f>
        <v>688.17849999999999</v>
      </c>
      <c r="T11" t="s">
        <v>71</v>
      </c>
    </row>
    <row r="12" spans="1:23" x14ac:dyDescent="0.45">
      <c r="B12" t="s">
        <v>2</v>
      </c>
      <c r="C12">
        <v>5.1999999999999998E-2</v>
      </c>
      <c r="D12">
        <v>0.58499999999999996</v>
      </c>
      <c r="E12">
        <v>0.41099999999999998</v>
      </c>
      <c r="F12">
        <v>1.2250000000000001</v>
      </c>
      <c r="P12">
        <f>SUM(F6,J6,N6,F13)/4</f>
        <v>1875.8525</v>
      </c>
      <c r="Q12">
        <v>40</v>
      </c>
    </row>
    <row r="13" spans="1:23" x14ac:dyDescent="0.45">
      <c r="B13" t="s">
        <v>19</v>
      </c>
      <c r="C13">
        <v>18.106400000000001</v>
      </c>
      <c r="D13">
        <v>376.72500000000002</v>
      </c>
      <c r="E13">
        <v>984.18</v>
      </c>
      <c r="F13">
        <v>2041.09</v>
      </c>
    </row>
    <row r="18" spans="1:23" x14ac:dyDescent="0.45">
      <c r="A18" t="s">
        <v>5</v>
      </c>
      <c r="C18" t="s">
        <v>7</v>
      </c>
      <c r="D18" t="s">
        <v>8</v>
      </c>
      <c r="E18" t="s">
        <v>9</v>
      </c>
      <c r="F18" t="s">
        <v>10</v>
      </c>
      <c r="G18" t="s">
        <v>11</v>
      </c>
      <c r="H18" t="s">
        <v>12</v>
      </c>
      <c r="I18" t="s">
        <v>13</v>
      </c>
      <c r="J18" t="s">
        <v>14</v>
      </c>
      <c r="K18" t="s">
        <v>15</v>
      </c>
      <c r="L18" t="s">
        <v>16</v>
      </c>
      <c r="M18" t="s">
        <v>17</v>
      </c>
      <c r="N18" t="s">
        <v>18</v>
      </c>
      <c r="P18" t="s">
        <v>68</v>
      </c>
      <c r="Q18" t="s">
        <v>69</v>
      </c>
      <c r="S18" t="s">
        <v>68</v>
      </c>
      <c r="T18" t="s">
        <v>70</v>
      </c>
      <c r="V18" t="s">
        <v>68</v>
      </c>
      <c r="W18" t="s">
        <v>72</v>
      </c>
    </row>
    <row r="19" spans="1:23" x14ac:dyDescent="0.45">
      <c r="B19" t="s">
        <v>0</v>
      </c>
      <c r="C19">
        <v>2.492</v>
      </c>
      <c r="D19">
        <v>25.745999999999999</v>
      </c>
      <c r="E19">
        <v>15.775</v>
      </c>
      <c r="F19">
        <v>23.113</v>
      </c>
      <c r="G19">
        <v>3.052</v>
      </c>
      <c r="H19">
        <v>27.587</v>
      </c>
      <c r="I19">
        <v>20.538</v>
      </c>
      <c r="J19">
        <v>21.596</v>
      </c>
      <c r="K19">
        <v>2.5870000000000002</v>
      </c>
      <c r="L19">
        <v>32.447000000000003</v>
      </c>
      <c r="M19">
        <v>28.48</v>
      </c>
      <c r="N19">
        <v>28.524000000000001</v>
      </c>
      <c r="P19">
        <f>SUM(G19,C19,K19)/3</f>
        <v>2.7103333333333333</v>
      </c>
      <c r="Q19">
        <v>1</v>
      </c>
      <c r="S19">
        <f>SUM(C19:F19)/4</f>
        <v>16.781500000000001</v>
      </c>
      <c r="T19">
        <v>5</v>
      </c>
      <c r="V19">
        <f>SUM(C19:F19)/4</f>
        <v>16.781500000000001</v>
      </c>
      <c r="W19" t="s">
        <v>73</v>
      </c>
    </row>
    <row r="20" spans="1:23" x14ac:dyDescent="0.45">
      <c r="B20" t="s">
        <v>1</v>
      </c>
      <c r="C20">
        <v>2.5070000000000001</v>
      </c>
      <c r="D20" t="s">
        <v>44</v>
      </c>
      <c r="E20">
        <v>28.463000000000001</v>
      </c>
      <c r="F20" t="s">
        <v>47</v>
      </c>
      <c r="G20">
        <v>3.0739999999999998</v>
      </c>
      <c r="H20" t="s">
        <v>49</v>
      </c>
      <c r="I20">
        <v>58.069000000000003</v>
      </c>
      <c r="J20" t="s">
        <v>51</v>
      </c>
      <c r="K20">
        <v>2.5720000000000001</v>
      </c>
      <c r="L20" t="s">
        <v>53</v>
      </c>
      <c r="M20" t="s">
        <v>54</v>
      </c>
      <c r="N20" t="s">
        <v>55</v>
      </c>
      <c r="P20">
        <f>SUM(D19,H19,L19)/3</f>
        <v>28.593333333333334</v>
      </c>
      <c r="Q20">
        <v>8</v>
      </c>
      <c r="S20">
        <f>SUM(G19:J19)/4</f>
        <v>18.193249999999999</v>
      </c>
      <c r="T20">
        <v>100</v>
      </c>
      <c r="V20">
        <f>SUM(C26:F26)</f>
        <v>654.06200000000001</v>
      </c>
      <c r="W20" t="s">
        <v>74</v>
      </c>
    </row>
    <row r="21" spans="1:23" x14ac:dyDescent="0.45">
      <c r="B21" t="s">
        <v>2</v>
      </c>
      <c r="C21">
        <v>4.7E-2</v>
      </c>
      <c r="D21">
        <v>5.8170000000000002</v>
      </c>
      <c r="E21">
        <v>0.90200000000000002</v>
      </c>
      <c r="F21">
        <v>4.5830000000000002</v>
      </c>
      <c r="G21">
        <v>4.8000000000000001E-2</v>
      </c>
      <c r="H21">
        <v>5.7210000000000001</v>
      </c>
      <c r="I21">
        <v>6.4850000000000003</v>
      </c>
      <c r="J21">
        <v>7.194</v>
      </c>
      <c r="K21">
        <v>6.0999999999999999E-2</v>
      </c>
      <c r="L21">
        <v>10.432</v>
      </c>
      <c r="M21">
        <v>8.0609999999999999</v>
      </c>
      <c r="N21">
        <v>8.5220000000000002</v>
      </c>
      <c r="P21">
        <f>SUM(E19,I19,M19)/3</f>
        <v>21.597666666666669</v>
      </c>
      <c r="Q21">
        <v>20</v>
      </c>
      <c r="S21">
        <f>SUM(K19:N19)</f>
        <v>92.038000000000011</v>
      </c>
      <c r="T21" t="s">
        <v>71</v>
      </c>
    </row>
    <row r="22" spans="1:23" x14ac:dyDescent="0.45">
      <c r="B22" t="s">
        <v>19</v>
      </c>
      <c r="C22">
        <v>23.479399999999998</v>
      </c>
      <c r="D22">
        <v>2047.34</v>
      </c>
      <c r="E22">
        <v>2870.89</v>
      </c>
      <c r="F22">
        <v>9193.7000000000007</v>
      </c>
      <c r="G22">
        <v>29.088999999999999</v>
      </c>
      <c r="H22">
        <v>2196.6</v>
      </c>
      <c r="I22">
        <v>4078.17</v>
      </c>
      <c r="J22">
        <v>8579.98</v>
      </c>
      <c r="K22">
        <v>24.063300000000002</v>
      </c>
      <c r="L22">
        <v>2584.79</v>
      </c>
      <c r="M22">
        <v>5663.88</v>
      </c>
      <c r="N22">
        <v>11349.6</v>
      </c>
      <c r="P22">
        <f>SUM(F19,J19,N19)/3</f>
        <v>24.411000000000001</v>
      </c>
      <c r="Q22">
        <v>40</v>
      </c>
    </row>
    <row r="24" spans="1:23" x14ac:dyDescent="0.45">
      <c r="P24" t="s">
        <v>75</v>
      </c>
      <c r="Q24" t="s">
        <v>76</v>
      </c>
      <c r="S24" t="s">
        <v>77</v>
      </c>
      <c r="T24" t="s">
        <v>70</v>
      </c>
      <c r="V24" t="s">
        <v>75</v>
      </c>
      <c r="W24" t="s">
        <v>72</v>
      </c>
    </row>
    <row r="25" spans="1:23" x14ac:dyDescent="0.45">
      <c r="C25" t="s">
        <v>32</v>
      </c>
      <c r="D25" t="s">
        <v>33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  <c r="J25" t="s">
        <v>39</v>
      </c>
      <c r="K25" t="s">
        <v>40</v>
      </c>
      <c r="L25" t="s">
        <v>41</v>
      </c>
      <c r="M25" t="s">
        <v>42</v>
      </c>
      <c r="N25" t="s">
        <v>43</v>
      </c>
      <c r="P25">
        <f>SUM(C22,G22,K22,C29)/4</f>
        <v>24.822749999999999</v>
      </c>
      <c r="Q25">
        <v>1</v>
      </c>
      <c r="S25">
        <f>SUM(C22:F22)/4</f>
        <v>3533.8523500000001</v>
      </c>
      <c r="T25">
        <v>5</v>
      </c>
      <c r="V25">
        <f>SUM(C22:F22)/4</f>
        <v>3533.8523500000001</v>
      </c>
      <c r="W25" t="s">
        <v>73</v>
      </c>
    </row>
    <row r="26" spans="1:23" x14ac:dyDescent="0.45">
      <c r="B26" t="s">
        <v>0</v>
      </c>
      <c r="C26">
        <v>22.806999999999999</v>
      </c>
      <c r="D26">
        <v>220.773</v>
      </c>
      <c r="E26">
        <v>199.64599999999999</v>
      </c>
      <c r="F26">
        <v>210.83600000000001</v>
      </c>
      <c r="P26">
        <f>SUM(D22,H22,L22,D29)/4</f>
        <v>2148.4549999999999</v>
      </c>
      <c r="Q26">
        <v>8</v>
      </c>
      <c r="S26">
        <f>SUM(G22:J22)/4</f>
        <v>3720.95975</v>
      </c>
      <c r="T26">
        <v>100</v>
      </c>
      <c r="V26">
        <f>SUM(C29:F29)/4</f>
        <v>3551.4323250000002</v>
      </c>
      <c r="W26" t="s">
        <v>74</v>
      </c>
    </row>
    <row r="27" spans="1:23" x14ac:dyDescent="0.45">
      <c r="B27" t="s">
        <v>1</v>
      </c>
      <c r="C27">
        <v>22.831</v>
      </c>
      <c r="D27" t="s">
        <v>56</v>
      </c>
      <c r="E27" t="s">
        <v>59</v>
      </c>
      <c r="F27" t="s">
        <v>62</v>
      </c>
      <c r="P27">
        <f>SUM(E22,I22,M22,E29)/4</f>
        <v>4150.7649999999994</v>
      </c>
      <c r="Q27">
        <v>20</v>
      </c>
      <c r="S27">
        <f>SUM(K22:N22)/4</f>
        <v>4905.5833249999996</v>
      </c>
      <c r="T27" t="s">
        <v>71</v>
      </c>
    </row>
    <row r="28" spans="1:23" x14ac:dyDescent="0.45">
      <c r="B28" t="s">
        <v>2</v>
      </c>
      <c r="C28">
        <v>6.3E-2</v>
      </c>
      <c r="D28" t="s">
        <v>57</v>
      </c>
      <c r="E28" t="s">
        <v>60</v>
      </c>
      <c r="F28" t="s">
        <v>63</v>
      </c>
      <c r="P28">
        <f>SUM(F22,J22,N22,F29)/4</f>
        <v>9387.7849999999999</v>
      </c>
      <c r="Q28">
        <v>40</v>
      </c>
    </row>
    <row r="29" spans="1:23" x14ac:dyDescent="0.45">
      <c r="B29" t="s">
        <v>19</v>
      </c>
      <c r="C29">
        <v>22.659300000000002</v>
      </c>
      <c r="D29">
        <v>1765.09</v>
      </c>
      <c r="E29">
        <v>3990.12</v>
      </c>
      <c r="F29">
        <v>8427.86</v>
      </c>
    </row>
    <row r="31" spans="1:23" x14ac:dyDescent="0.45">
      <c r="A31" t="s">
        <v>6</v>
      </c>
      <c r="C31" t="s">
        <v>7</v>
      </c>
      <c r="D31" t="s">
        <v>8</v>
      </c>
      <c r="E31" t="s">
        <v>9</v>
      </c>
      <c r="F31" t="s">
        <v>10</v>
      </c>
      <c r="G31" t="s">
        <v>11</v>
      </c>
      <c r="H31" t="s">
        <v>12</v>
      </c>
      <c r="I31" t="s">
        <v>13</v>
      </c>
      <c r="J31" t="s">
        <v>14</v>
      </c>
      <c r="K31" t="s">
        <v>15</v>
      </c>
      <c r="L31" t="s">
        <v>16</v>
      </c>
      <c r="M31" t="s">
        <v>17</v>
      </c>
      <c r="N31" t="s">
        <v>18</v>
      </c>
      <c r="P31" t="s">
        <v>68</v>
      </c>
      <c r="Q31" t="s">
        <v>69</v>
      </c>
      <c r="S31" t="s">
        <v>68</v>
      </c>
      <c r="T31" t="s">
        <v>70</v>
      </c>
      <c r="V31" t="s">
        <v>68</v>
      </c>
      <c r="W31" t="s">
        <v>72</v>
      </c>
    </row>
    <row r="32" spans="1:23" x14ac:dyDescent="0.45">
      <c r="B32" t="s">
        <v>0</v>
      </c>
      <c r="C32">
        <v>6.0430000000000001</v>
      </c>
      <c r="D32">
        <v>8.0619999999999994</v>
      </c>
      <c r="E32">
        <v>13.618</v>
      </c>
      <c r="F32">
        <v>14.473000000000001</v>
      </c>
      <c r="G32">
        <v>2.6150000000000002</v>
      </c>
      <c r="H32">
        <v>5.2869999999999999</v>
      </c>
      <c r="I32">
        <v>6.8780000000000001</v>
      </c>
      <c r="J32">
        <v>9.4939999999999998</v>
      </c>
      <c r="K32">
        <v>2.9140000000000001</v>
      </c>
      <c r="L32">
        <v>2.6909999999999998</v>
      </c>
      <c r="M32">
        <v>2.6869999999999998</v>
      </c>
      <c r="N32">
        <v>2.669</v>
      </c>
      <c r="P32">
        <f>SUM(G32,C32,K32)/3</f>
        <v>3.8573333333333335</v>
      </c>
      <c r="Q32">
        <v>1</v>
      </c>
      <c r="S32">
        <f>SUM(C32:F32)/4</f>
        <v>10.548999999999999</v>
      </c>
      <c r="T32">
        <v>5</v>
      </c>
      <c r="V32">
        <f>SUM(C32:F32)/4</f>
        <v>10.548999999999999</v>
      </c>
      <c r="W32" t="s">
        <v>73</v>
      </c>
    </row>
    <row r="33" spans="1:23" x14ac:dyDescent="0.45">
      <c r="A33" t="s">
        <v>4</v>
      </c>
      <c r="B33" t="s">
        <v>1</v>
      </c>
      <c r="C33">
        <v>2.673</v>
      </c>
      <c r="D33">
        <v>8.64</v>
      </c>
      <c r="E33">
        <v>47.165999999999997</v>
      </c>
      <c r="F33">
        <v>51.316000000000003</v>
      </c>
      <c r="G33">
        <v>2.6230000000000002</v>
      </c>
      <c r="H33">
        <v>14.111000000000001</v>
      </c>
      <c r="I33">
        <v>23.004999999999999</v>
      </c>
      <c r="J33">
        <v>33.634999999999998</v>
      </c>
      <c r="K33">
        <v>2.8839999999999999</v>
      </c>
      <c r="L33">
        <v>8.9830000000000005</v>
      </c>
      <c r="M33">
        <v>9.3409999999999993</v>
      </c>
      <c r="N33">
        <v>9.1340000000000003</v>
      </c>
      <c r="P33">
        <f>SUM(D32,H32,L32)/3</f>
        <v>5.3466666666666667</v>
      </c>
      <c r="Q33">
        <v>8</v>
      </c>
      <c r="S33">
        <f>SUM(G32:J32)/4</f>
        <v>6.0685000000000002</v>
      </c>
      <c r="T33">
        <v>100</v>
      </c>
      <c r="V33">
        <f>SUM(C39:F39)</f>
        <v>448.59299999999996</v>
      </c>
      <c r="W33" t="s">
        <v>74</v>
      </c>
    </row>
    <row r="34" spans="1:23" x14ac:dyDescent="0.45">
      <c r="B34" t="s">
        <v>2</v>
      </c>
      <c r="C34">
        <v>2.9000000000000001E-2</v>
      </c>
      <c r="D34">
        <v>3.4000000000000002E-2</v>
      </c>
      <c r="E34">
        <v>9.9000000000000005E-2</v>
      </c>
      <c r="F34">
        <v>6.3E-2</v>
      </c>
      <c r="G34">
        <v>5.1999999999999998E-2</v>
      </c>
      <c r="H34">
        <v>5.1999999999999998E-2</v>
      </c>
      <c r="I34">
        <v>6.0999999999999999E-2</v>
      </c>
      <c r="J34">
        <v>5.8000000000000003E-2</v>
      </c>
      <c r="K34">
        <v>3.5999999999999997E-2</v>
      </c>
      <c r="L34">
        <v>4.9000000000000002E-2</v>
      </c>
      <c r="M34">
        <v>6.4000000000000001E-2</v>
      </c>
      <c r="N34">
        <v>4.8000000000000001E-2</v>
      </c>
      <c r="P34">
        <f>SUM(E32,I32,M32)/3</f>
        <v>7.7276666666666678</v>
      </c>
      <c r="Q34">
        <v>20</v>
      </c>
      <c r="S34">
        <f>SUM(K32:N32)</f>
        <v>10.961</v>
      </c>
      <c r="T34" t="s">
        <v>71</v>
      </c>
    </row>
    <row r="35" spans="1:23" x14ac:dyDescent="0.45">
      <c r="B35" t="s">
        <v>19</v>
      </c>
      <c r="C35">
        <v>40.486699999999999</v>
      </c>
      <c r="D35">
        <v>514.05899999999997</v>
      </c>
      <c r="E35">
        <v>2698.13</v>
      </c>
      <c r="F35">
        <v>5742.44</v>
      </c>
      <c r="G35">
        <v>24.961200000000002</v>
      </c>
      <c r="H35">
        <v>411.84100000000001</v>
      </c>
      <c r="I35">
        <v>1349.53</v>
      </c>
      <c r="J35">
        <v>3741.85</v>
      </c>
      <c r="K35">
        <v>27.389399999999998</v>
      </c>
      <c r="L35">
        <v>204.76599999999999</v>
      </c>
      <c r="M35">
        <v>512.90499999999997</v>
      </c>
      <c r="N35">
        <v>1014.24</v>
      </c>
      <c r="P35">
        <f>SUM(F32,J32,N32)/3</f>
        <v>8.8786666666666658</v>
      </c>
      <c r="Q35">
        <v>40</v>
      </c>
    </row>
    <row r="37" spans="1:23" x14ac:dyDescent="0.45">
      <c r="P37" t="s">
        <v>75</v>
      </c>
      <c r="Q37" t="s">
        <v>76</v>
      </c>
      <c r="S37" t="s">
        <v>77</v>
      </c>
      <c r="T37" t="s">
        <v>70</v>
      </c>
      <c r="V37" t="s">
        <v>75</v>
      </c>
      <c r="W37" t="s">
        <v>72</v>
      </c>
    </row>
    <row r="38" spans="1:23" x14ac:dyDescent="0.45">
      <c r="C38" t="s">
        <v>20</v>
      </c>
      <c r="D38" t="s">
        <v>21</v>
      </c>
      <c r="E38" t="s">
        <v>22</v>
      </c>
      <c r="F38" t="s">
        <v>23</v>
      </c>
      <c r="G38" t="s">
        <v>24</v>
      </c>
      <c r="H38" t="s">
        <v>25</v>
      </c>
      <c r="I38" t="s">
        <v>26</v>
      </c>
      <c r="J38" t="s">
        <v>27</v>
      </c>
      <c r="K38" t="s">
        <v>28</v>
      </c>
      <c r="L38" t="s">
        <v>29</v>
      </c>
      <c r="M38" t="s">
        <v>30</v>
      </c>
      <c r="N38" t="s">
        <v>31</v>
      </c>
      <c r="P38">
        <f>SUM(C35,G35,K35,C42)/4</f>
        <v>29.688924999999998</v>
      </c>
      <c r="Q38">
        <v>1</v>
      </c>
      <c r="S38">
        <f>SUM(C35:F35)/4</f>
        <v>2248.7789250000001</v>
      </c>
      <c r="T38">
        <v>5</v>
      </c>
      <c r="V38">
        <f>SUM(C35:F35)/4</f>
        <v>2248.7789250000001</v>
      </c>
      <c r="W38" t="s">
        <v>73</v>
      </c>
    </row>
    <row r="39" spans="1:23" x14ac:dyDescent="0.45">
      <c r="B39" t="s">
        <v>0</v>
      </c>
      <c r="C39">
        <v>26.039000000000001</v>
      </c>
      <c r="D39">
        <v>142.63499999999999</v>
      </c>
      <c r="E39">
        <v>129.03399999999999</v>
      </c>
      <c r="F39">
        <v>150.88499999999999</v>
      </c>
      <c r="P39">
        <f>SUM(D35,H35,L35,D42)/4</f>
        <v>567.66650000000004</v>
      </c>
      <c r="Q39">
        <v>8</v>
      </c>
      <c r="S39">
        <f>SUM(G35:J35)/4</f>
        <v>1382.04555</v>
      </c>
      <c r="T39">
        <v>100</v>
      </c>
      <c r="V39">
        <f>SUM(C42:F42)/4</f>
        <v>2443.1345999999999</v>
      </c>
      <c r="W39" t="s">
        <v>74</v>
      </c>
    </row>
    <row r="40" spans="1:23" x14ac:dyDescent="0.45">
      <c r="B40" t="s">
        <v>1</v>
      </c>
      <c r="C40">
        <v>25.25</v>
      </c>
      <c r="D40" t="s">
        <v>65</v>
      </c>
      <c r="E40" t="s">
        <v>66</v>
      </c>
      <c r="F40" t="s">
        <v>67</v>
      </c>
      <c r="P40">
        <f>SUM(E35,I35,M35,E42)/4</f>
        <v>1784.3112499999997</v>
      </c>
      <c r="Q40">
        <v>20</v>
      </c>
      <c r="S40">
        <f>SUM(K35:N35)/4</f>
        <v>439.82510000000002</v>
      </c>
      <c r="T40" t="s">
        <v>71</v>
      </c>
    </row>
    <row r="41" spans="1:23" x14ac:dyDescent="0.45">
      <c r="B41" t="s">
        <v>2</v>
      </c>
      <c r="C41">
        <v>4.9000000000000002E-2</v>
      </c>
      <c r="D41">
        <v>0.151</v>
      </c>
      <c r="E41">
        <v>0.22800000000000001</v>
      </c>
      <c r="F41">
        <v>0.48799999999999999</v>
      </c>
      <c r="P41">
        <f>SUM(F35,J35,N35,F42)/4</f>
        <v>4132.1174999999994</v>
      </c>
      <c r="Q41">
        <v>40</v>
      </c>
    </row>
    <row r="42" spans="1:23" x14ac:dyDescent="0.45">
      <c r="B42" t="s">
        <v>19</v>
      </c>
      <c r="C42">
        <v>25.918399999999998</v>
      </c>
      <c r="D42">
        <v>1140</v>
      </c>
      <c r="E42">
        <v>2576.6799999999998</v>
      </c>
      <c r="F42">
        <v>6029.94</v>
      </c>
    </row>
    <row r="45" spans="1:23" x14ac:dyDescent="0.45">
      <c r="A45" t="s">
        <v>5</v>
      </c>
      <c r="C45" t="s">
        <v>7</v>
      </c>
      <c r="D45" t="s">
        <v>8</v>
      </c>
      <c r="E45" t="s">
        <v>9</v>
      </c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t="s">
        <v>15</v>
      </c>
      <c r="L45" t="s">
        <v>16</v>
      </c>
      <c r="M45" t="s">
        <v>17</v>
      </c>
      <c r="N45" t="s">
        <v>18</v>
      </c>
      <c r="P45" t="s">
        <v>68</v>
      </c>
      <c r="Q45" t="s">
        <v>69</v>
      </c>
      <c r="S45" t="s">
        <v>68</v>
      </c>
      <c r="T45" t="s">
        <v>70</v>
      </c>
      <c r="V45" t="s">
        <v>68</v>
      </c>
      <c r="W45" t="s">
        <v>72</v>
      </c>
    </row>
    <row r="46" spans="1:23" x14ac:dyDescent="0.45">
      <c r="C46">
        <v>2.4409999999999998</v>
      </c>
      <c r="D46">
        <v>10.288</v>
      </c>
      <c r="E46">
        <v>6.242</v>
      </c>
      <c r="F46">
        <v>9.3559999999999999</v>
      </c>
      <c r="G46">
        <v>2.5569999999999999</v>
      </c>
      <c r="H46">
        <v>5.149</v>
      </c>
      <c r="I46">
        <v>4.8079999999999998</v>
      </c>
      <c r="J46">
        <v>5.5149999999999997</v>
      </c>
      <c r="K46">
        <v>2.4569999999999999</v>
      </c>
      <c r="L46">
        <v>1.2110000000000001</v>
      </c>
      <c r="M46">
        <v>1.5620000000000001</v>
      </c>
      <c r="N46">
        <v>1.532</v>
      </c>
      <c r="P46">
        <f>SUM(G46,C46,K46)/3</f>
        <v>2.4849999999999999</v>
      </c>
      <c r="Q46">
        <v>1</v>
      </c>
      <c r="S46">
        <f>SUM(C46:F46)/4</f>
        <v>7.0817499999999995</v>
      </c>
      <c r="T46">
        <v>5</v>
      </c>
      <c r="V46">
        <f>SUM(C46:F46)/4</f>
        <v>7.0817499999999995</v>
      </c>
      <c r="W46" t="s">
        <v>73</v>
      </c>
    </row>
    <row r="47" spans="1:23" x14ac:dyDescent="0.45">
      <c r="C47">
        <v>2.4729999999999999</v>
      </c>
      <c r="D47" t="s">
        <v>45</v>
      </c>
      <c r="E47" t="s">
        <v>46</v>
      </c>
      <c r="F47" t="s">
        <v>48</v>
      </c>
      <c r="G47">
        <v>2.593</v>
      </c>
      <c r="H47">
        <v>39.704999999999998</v>
      </c>
      <c r="I47" t="s">
        <v>50</v>
      </c>
      <c r="J47" t="s">
        <v>52</v>
      </c>
      <c r="K47">
        <v>2.4990000000000001</v>
      </c>
      <c r="L47">
        <v>7.952</v>
      </c>
      <c r="M47">
        <v>20.984999999999999</v>
      </c>
      <c r="N47">
        <v>20.54</v>
      </c>
      <c r="P47">
        <f>SUM(D46,H46,L46)/3</f>
        <v>5.5493333333333332</v>
      </c>
      <c r="Q47">
        <v>8</v>
      </c>
      <c r="S47">
        <f>SUM(G46:J46)/4</f>
        <v>4.50725</v>
      </c>
      <c r="T47">
        <v>100</v>
      </c>
      <c r="V47">
        <f>SUM(C53:F53)</f>
        <v>197.42599999999999</v>
      </c>
      <c r="W47" t="s">
        <v>74</v>
      </c>
    </row>
    <row r="48" spans="1:23" x14ac:dyDescent="0.45">
      <c r="C48">
        <v>5.2999999999999999E-2</v>
      </c>
      <c r="D48">
        <v>6.6000000000000003E-2</v>
      </c>
      <c r="E48">
        <v>0.111</v>
      </c>
      <c r="F48">
        <v>0.1</v>
      </c>
      <c r="G48">
        <v>5.1999999999999998E-2</v>
      </c>
      <c r="H48">
        <v>7.5999999999999998E-2</v>
      </c>
      <c r="I48">
        <v>7.9000000000000001E-2</v>
      </c>
      <c r="J48">
        <v>8.4000000000000005E-2</v>
      </c>
      <c r="K48">
        <v>5.2999999999999999E-2</v>
      </c>
      <c r="L48">
        <v>7.9000000000000001E-2</v>
      </c>
      <c r="M48">
        <v>8.5000000000000006E-2</v>
      </c>
      <c r="N48">
        <v>6.7000000000000004E-2</v>
      </c>
      <c r="P48">
        <f>SUM(E46,I46,M46)/3</f>
        <v>4.2039999999999997</v>
      </c>
      <c r="Q48">
        <v>20</v>
      </c>
      <c r="S48">
        <f>SUM(K46:N46)</f>
        <v>6.7620000000000005</v>
      </c>
      <c r="T48" t="s">
        <v>71</v>
      </c>
    </row>
    <row r="49" spans="3:23" x14ac:dyDescent="0.45">
      <c r="C49">
        <v>23.084900000000001</v>
      </c>
      <c r="D49">
        <v>809.33399999999995</v>
      </c>
      <c r="E49">
        <v>1217.8399999999999</v>
      </c>
      <c r="F49">
        <v>3683.39</v>
      </c>
      <c r="G49">
        <v>24.248899999999999</v>
      </c>
      <c r="H49">
        <v>399.18299999999999</v>
      </c>
      <c r="I49">
        <v>933.97</v>
      </c>
      <c r="J49">
        <v>2153.4699999999998</v>
      </c>
      <c r="K49">
        <v>23.1098</v>
      </c>
      <c r="L49">
        <v>84.945999999999998</v>
      </c>
      <c r="M49">
        <v>282.98700000000002</v>
      </c>
      <c r="N49">
        <v>556.63300000000004</v>
      </c>
      <c r="P49">
        <f>SUM(F46,J46,N46)/3</f>
        <v>5.4676666666666662</v>
      </c>
      <c r="Q49">
        <v>40</v>
      </c>
    </row>
    <row r="51" spans="3:23" x14ac:dyDescent="0.45">
      <c r="P51" t="s">
        <v>75</v>
      </c>
      <c r="Q51" t="s">
        <v>76</v>
      </c>
      <c r="S51" t="s">
        <v>77</v>
      </c>
      <c r="T51" t="s">
        <v>70</v>
      </c>
      <c r="V51" t="s">
        <v>75</v>
      </c>
      <c r="W51" t="s">
        <v>72</v>
      </c>
    </row>
    <row r="52" spans="3:23" x14ac:dyDescent="0.45">
      <c r="C52" t="s">
        <v>32</v>
      </c>
      <c r="D52" t="s">
        <v>33</v>
      </c>
      <c r="E52" t="s">
        <v>34</v>
      </c>
      <c r="F52" t="s">
        <v>35</v>
      </c>
      <c r="G52" t="s">
        <v>36</v>
      </c>
      <c r="H52" t="s">
        <v>37</v>
      </c>
      <c r="I52" t="s">
        <v>38</v>
      </c>
      <c r="J52" t="s">
        <v>39</v>
      </c>
      <c r="K52" t="s">
        <v>40</v>
      </c>
      <c r="L52" t="s">
        <v>41</v>
      </c>
      <c r="M52" t="s">
        <v>42</v>
      </c>
      <c r="N52" t="s">
        <v>43</v>
      </c>
      <c r="P52">
        <f>SUM(C49,G49,K49,C56)/4</f>
        <v>23.258875</v>
      </c>
      <c r="Q52">
        <v>1</v>
      </c>
      <c r="S52">
        <f>SUM(C49:F49)/4</f>
        <v>1433.412225</v>
      </c>
      <c r="T52">
        <v>5</v>
      </c>
      <c r="V52">
        <f>SUM(C49:F49)/4</f>
        <v>1433.412225</v>
      </c>
      <c r="W52" t="s">
        <v>73</v>
      </c>
    </row>
    <row r="53" spans="3:23" x14ac:dyDescent="0.45">
      <c r="C53">
        <v>22.736999999999998</v>
      </c>
      <c r="D53">
        <v>60.167999999999999</v>
      </c>
      <c r="E53">
        <v>57.533999999999999</v>
      </c>
      <c r="F53">
        <v>56.987000000000002</v>
      </c>
      <c r="P53">
        <f>SUM(D49,H49,L49,D56)/4</f>
        <v>443.40774999999996</v>
      </c>
      <c r="Q53">
        <v>8</v>
      </c>
      <c r="S53">
        <f>SUM(G49:J49)/4</f>
        <v>877.71797500000002</v>
      </c>
      <c r="T53">
        <v>100</v>
      </c>
      <c r="V53">
        <f>SUM(C56:F56)/4</f>
        <v>981.07747499999994</v>
      </c>
      <c r="W53" t="s">
        <v>74</v>
      </c>
    </row>
    <row r="54" spans="3:23" x14ac:dyDescent="0.45">
      <c r="C54">
        <v>22.747</v>
      </c>
      <c r="D54" t="s">
        <v>58</v>
      </c>
      <c r="E54" t="s">
        <v>61</v>
      </c>
      <c r="F54" t="s">
        <v>64</v>
      </c>
      <c r="P54">
        <f>SUM(E49,I49,M49,E56)/4</f>
        <v>895.66174999999998</v>
      </c>
      <c r="Q54">
        <v>20</v>
      </c>
      <c r="S54">
        <f>SUM(K49:N49)/4</f>
        <v>236.91895000000002</v>
      </c>
      <c r="T54" t="s">
        <v>71</v>
      </c>
    </row>
    <row r="55" spans="3:23" x14ac:dyDescent="0.45">
      <c r="C55">
        <v>6.7000000000000004E-2</v>
      </c>
      <c r="D55">
        <v>9.6000000000000002E-2</v>
      </c>
      <c r="E55">
        <v>0.17100000000000001</v>
      </c>
      <c r="F55">
        <v>0.129</v>
      </c>
      <c r="P55">
        <f>SUM(F49,J49,N49,F56)/4</f>
        <v>2166.7982499999998</v>
      </c>
      <c r="Q55">
        <v>40</v>
      </c>
    </row>
    <row r="56" spans="3:23" x14ac:dyDescent="0.45">
      <c r="C56">
        <v>22.591899999999999</v>
      </c>
      <c r="D56">
        <v>480.16800000000001</v>
      </c>
      <c r="E56">
        <v>1147.8499999999999</v>
      </c>
      <c r="F56">
        <v>2273.6999999999998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Martinez Paz</dc:creator>
  <cp:lastModifiedBy>Andres Martinez Paz</cp:lastModifiedBy>
  <dcterms:created xsi:type="dcterms:W3CDTF">2020-02-05T01:41:29Z</dcterms:created>
  <dcterms:modified xsi:type="dcterms:W3CDTF">2020-02-06T03:27:05Z</dcterms:modified>
</cp:coreProperties>
</file>