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<sst xmlns="http://schemas.openxmlformats.org/spreadsheetml/2006/main" count="212" uniqueCount="71">
  <si>
    <t>KM</t>
  </si>
  <si>
    <t>Minutos</t>
  </si>
  <si>
    <t>Medellin</t>
  </si>
  <si>
    <t>Manizales</t>
  </si>
  <si>
    <t>Pereira</t>
  </si>
  <si>
    <t>Armenia</t>
  </si>
  <si>
    <t>Cartago</t>
  </si>
  <si>
    <t>Tulua</t>
  </si>
  <si>
    <t>Buga</t>
  </si>
  <si>
    <t>Buenaventura</t>
  </si>
  <si>
    <t>Cali</t>
  </si>
  <si>
    <t>Palmira</t>
  </si>
  <si>
    <t>Popayan</t>
  </si>
  <si>
    <t>Pitalito</t>
  </si>
  <si>
    <t>Mocoa</t>
  </si>
  <si>
    <t>Pasto</t>
  </si>
  <si>
    <t>Florencia</t>
  </si>
  <si>
    <t>Neiva</t>
  </si>
  <si>
    <t>El Espinal</t>
  </si>
  <si>
    <t>Ibague</t>
  </si>
  <si>
    <t>Mariquita</t>
  </si>
  <si>
    <t>Melgar</t>
  </si>
  <si>
    <t>Girardot</t>
  </si>
  <si>
    <t>Fusagasuga</t>
  </si>
  <si>
    <t>Anapoima</t>
  </si>
  <si>
    <t>Funza</t>
  </si>
  <si>
    <t>Soacha</t>
  </si>
  <si>
    <t>Bogota</t>
  </si>
  <si>
    <t>La Dorada</t>
  </si>
  <si>
    <t>Zipaquira</t>
  </si>
  <si>
    <t>Guatavita</t>
  </si>
  <si>
    <t>Tunja</t>
  </si>
  <si>
    <t>Villavicencio</t>
  </si>
  <si>
    <t>Duitama</t>
  </si>
  <si>
    <t>Sogamoso</t>
  </si>
  <si>
    <t>Yopal</t>
  </si>
  <si>
    <t>Bucaramanga</t>
  </si>
  <si>
    <t>San Jose del Guaviare</t>
  </si>
  <si>
    <t>Quibdo</t>
  </si>
  <si>
    <t>Necocli</t>
  </si>
  <si>
    <t>Monteria</t>
  </si>
  <si>
    <t>Caucasia</t>
  </si>
  <si>
    <t>Sincelejo</t>
  </si>
  <si>
    <t>Cartagena</t>
  </si>
  <si>
    <t>Barranquilla</t>
  </si>
  <si>
    <t>Valledupar</t>
  </si>
  <si>
    <t>Santa Marta</t>
  </si>
  <si>
    <t>Riohacha</t>
  </si>
  <si>
    <t>Cucuta</t>
  </si>
  <si>
    <t>Maracaibo</t>
  </si>
  <si>
    <t>San Cristobal</t>
  </si>
  <si>
    <t>Barquisimeto</t>
  </si>
  <si>
    <t>Caracas</t>
  </si>
  <si>
    <t>Quito</t>
  </si>
  <si>
    <t>Guayaquil</t>
  </si>
  <si>
    <t>Santo Domingo</t>
  </si>
  <si>
    <t>Lima</t>
  </si>
  <si>
    <t>Ayacucho</t>
  </si>
  <si>
    <t>Cusco</t>
  </si>
  <si>
    <t>Ica</t>
  </si>
  <si>
    <t>Arequipa</t>
  </si>
  <si>
    <t>Antofagasta</t>
  </si>
  <si>
    <t>La Paz</t>
  </si>
  <si>
    <t>Cordoba</t>
  </si>
  <si>
    <t>Santiago</t>
  </si>
  <si>
    <t>Asuncion</t>
  </si>
  <si>
    <t>Montevideo</t>
  </si>
  <si>
    <t>Buenos Aires</t>
  </si>
  <si>
    <t>Porto Alegre</t>
  </si>
  <si>
    <t>Sao Paulo</t>
  </si>
  <si>
    <t>Brasilia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</si>
</sst>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sz val="11.0"/>
      <color rgb="FF1F1F1F"/>
      <name val="Arial"/>
    </font>
    <font>
      <sz val="11.0"/>
      <color rgb="FF1F1F1F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2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9.14"/>
  </cols>
  <sheetData>
    <row r="2">
      <c r="C2" s="1" t="s">
        <v>0</v>
      </c>
      <c r="D2" s="1" t="s">
        <v>1</v>
      </c>
      <c r="N2" s="2"/>
    </row>
    <row r="3">
      <c r="A3" s="1" t="s">
        <v>2</v>
      </c>
      <c r="B3" s="1" t="s">
        <v>3</v>
      </c>
      <c r="C3" s="1">
        <v>196.0</v>
      </c>
      <c r="D3" s="1">
        <f>4*60+8</f>
        <v>248</v>
      </c>
      <c r="N3" s="3"/>
    </row>
    <row r="4">
      <c r="A4" s="1" t="s">
        <v>2</v>
      </c>
      <c r="B4" s="1" t="s">
        <v>4</v>
      </c>
      <c r="C4" s="1">
        <v>238.0</v>
      </c>
      <c r="D4" s="1">
        <f>4*60+52</f>
        <v>292</v>
      </c>
    </row>
    <row r="5">
      <c r="A5" s="1" t="s">
        <v>3</v>
      </c>
      <c r="B5" s="1" t="s">
        <v>4</v>
      </c>
      <c r="C5" s="1">
        <v>53.0</v>
      </c>
      <c r="D5" s="1">
        <v>68.0</v>
      </c>
      <c r="N5" s="2"/>
    </row>
    <row r="6">
      <c r="A6" s="1" t="s">
        <v>4</v>
      </c>
      <c r="B6" s="1" t="s">
        <v>5</v>
      </c>
      <c r="C6" s="1">
        <v>46.0</v>
      </c>
      <c r="D6" s="1">
        <v>56.0</v>
      </c>
    </row>
    <row r="7">
      <c r="A7" s="1" t="s">
        <v>4</v>
      </c>
      <c r="B7" s="1" t="s">
        <v>6</v>
      </c>
      <c r="C7" s="1">
        <v>30.0</v>
      </c>
      <c r="D7" s="1">
        <v>42.0</v>
      </c>
    </row>
    <row r="8">
      <c r="A8" s="1" t="s">
        <v>6</v>
      </c>
      <c r="B8" s="1" t="s">
        <v>5</v>
      </c>
      <c r="C8" s="1">
        <v>50.0</v>
      </c>
      <c r="D8" s="1">
        <v>72.0</v>
      </c>
    </row>
    <row r="9">
      <c r="A9" s="1" t="s">
        <v>6</v>
      </c>
      <c r="B9" s="1" t="s">
        <v>7</v>
      </c>
      <c r="C9" s="1">
        <v>87.0</v>
      </c>
      <c r="D9" s="1">
        <v>75.0</v>
      </c>
    </row>
    <row r="10">
      <c r="A10" s="1" t="s">
        <v>5</v>
      </c>
      <c r="B10" s="1" t="s">
        <v>7</v>
      </c>
      <c r="C10" s="1">
        <v>87.0</v>
      </c>
      <c r="D10" s="1">
        <v>84.0</v>
      </c>
    </row>
    <row r="11">
      <c r="A11" s="1" t="s">
        <v>7</v>
      </c>
      <c r="B11" s="1" t="s">
        <v>8</v>
      </c>
      <c r="C11" s="1">
        <v>28.0</v>
      </c>
      <c r="D11" s="1">
        <v>32.0</v>
      </c>
    </row>
    <row r="12">
      <c r="A12" s="1" t="s">
        <v>8</v>
      </c>
      <c r="B12" s="1" t="s">
        <v>9</v>
      </c>
      <c r="C12" s="1">
        <v>111.0</v>
      </c>
      <c r="D12" s="1">
        <f>2*60+3</f>
        <v>123</v>
      </c>
    </row>
    <row r="13">
      <c r="A13" s="1" t="s">
        <v>8</v>
      </c>
      <c r="B13" s="1" t="s">
        <v>10</v>
      </c>
      <c r="C13" s="1">
        <v>66.0</v>
      </c>
      <c r="D13" s="1">
        <v>73.0</v>
      </c>
    </row>
    <row r="14">
      <c r="A14" s="1" t="s">
        <v>8</v>
      </c>
      <c r="B14" s="1" t="s">
        <v>11</v>
      </c>
      <c r="C14" s="1">
        <v>52.0</v>
      </c>
      <c r="D14" s="1">
        <v>47.0</v>
      </c>
    </row>
    <row r="15">
      <c r="A15" s="1" t="s">
        <v>11</v>
      </c>
      <c r="B15" s="1" t="s">
        <v>10</v>
      </c>
      <c r="C15" s="1">
        <v>30.0</v>
      </c>
      <c r="D15" s="1">
        <v>43.0</v>
      </c>
    </row>
    <row r="16">
      <c r="A16" s="1" t="s">
        <v>10</v>
      </c>
      <c r="B16" s="1" t="s">
        <v>12</v>
      </c>
      <c r="C16" s="1">
        <v>140.0</v>
      </c>
      <c r="D16" s="1">
        <f>2*60+56</f>
        <v>176</v>
      </c>
    </row>
    <row r="17">
      <c r="A17" s="1" t="s">
        <v>12</v>
      </c>
      <c r="B17" s="1" t="s">
        <v>13</v>
      </c>
      <c r="C17" s="1">
        <v>157.0</v>
      </c>
      <c r="D17" s="1">
        <f>3*60+52</f>
        <v>232</v>
      </c>
    </row>
    <row r="18">
      <c r="A18" s="1" t="s">
        <v>13</v>
      </c>
      <c r="B18" s="1" t="s">
        <v>14</v>
      </c>
      <c r="C18" s="1">
        <v>134.0</v>
      </c>
      <c r="D18" s="1">
        <f>180</f>
        <v>180</v>
      </c>
    </row>
    <row r="19">
      <c r="A19" s="1" t="s">
        <v>14</v>
      </c>
      <c r="B19" s="1" t="s">
        <v>15</v>
      </c>
      <c r="C19" s="1">
        <v>146.0</v>
      </c>
      <c r="D19" s="1">
        <f>4*60+46</f>
        <v>286</v>
      </c>
    </row>
    <row r="20">
      <c r="A20" s="1" t="s">
        <v>12</v>
      </c>
      <c r="B20" s="1" t="s">
        <v>15</v>
      </c>
      <c r="C20" s="1">
        <v>244.0</v>
      </c>
      <c r="D20" s="1">
        <f>5*60+9</f>
        <v>309</v>
      </c>
    </row>
    <row r="21" ht="15.75" customHeight="1">
      <c r="A21" s="1" t="s">
        <v>13</v>
      </c>
      <c r="B21" s="1" t="s">
        <v>16</v>
      </c>
      <c r="C21" s="1">
        <v>112.0</v>
      </c>
      <c r="D21" s="1">
        <f>60*2+52</f>
        <v>172</v>
      </c>
    </row>
    <row r="22" ht="15.75" customHeight="1">
      <c r="A22" s="1" t="s">
        <v>13</v>
      </c>
      <c r="B22" s="1" t="s">
        <v>17</v>
      </c>
      <c r="C22" s="1">
        <v>187.0</v>
      </c>
      <c r="D22" s="1">
        <f>180+40</f>
        <v>220</v>
      </c>
    </row>
    <row r="23" ht="15.75" customHeight="1">
      <c r="A23" s="1" t="s">
        <v>12</v>
      </c>
      <c r="B23" s="1" t="s">
        <v>17</v>
      </c>
      <c r="C23" s="1">
        <v>271.0</v>
      </c>
      <c r="D23" s="1">
        <f>6*60+1</f>
        <v>361</v>
      </c>
    </row>
    <row r="24" ht="15.75" customHeight="1">
      <c r="A24" s="1" t="s">
        <v>17</v>
      </c>
      <c r="B24" s="1" t="s">
        <v>18</v>
      </c>
      <c r="C24" s="1">
        <v>156.0</v>
      </c>
      <c r="D24" s="1">
        <f>120+4</f>
        <v>124</v>
      </c>
    </row>
    <row r="25" ht="15.75" customHeight="1">
      <c r="A25" s="1" t="s">
        <v>18</v>
      </c>
      <c r="B25" s="1" t="s">
        <v>19</v>
      </c>
      <c r="C25" s="1">
        <v>56.0</v>
      </c>
      <c r="D25" s="1">
        <v>56.0</v>
      </c>
    </row>
    <row r="26" ht="15.75" customHeight="1">
      <c r="A26" s="1" t="s">
        <v>19</v>
      </c>
      <c r="B26" s="1" t="s">
        <v>5</v>
      </c>
      <c r="C26" s="1">
        <v>80.0</v>
      </c>
      <c r="D26" s="1">
        <f>120+11</f>
        <v>131</v>
      </c>
    </row>
    <row r="27" ht="15.75" customHeight="1">
      <c r="A27" s="1" t="s">
        <v>19</v>
      </c>
      <c r="B27" s="1" t="s">
        <v>20</v>
      </c>
      <c r="C27" s="1">
        <v>121.0</v>
      </c>
      <c r="D27" s="1">
        <f>120+4</f>
        <v>124</v>
      </c>
    </row>
    <row r="28" ht="15.75" customHeight="1">
      <c r="A28" s="1" t="s">
        <v>20</v>
      </c>
      <c r="B28" s="1" t="s">
        <v>3</v>
      </c>
      <c r="C28" s="1">
        <v>119.0</v>
      </c>
      <c r="D28" s="1">
        <f>60*3+14</f>
        <v>194</v>
      </c>
    </row>
    <row r="29" ht="15.75" customHeight="1">
      <c r="A29" s="1" t="s">
        <v>19</v>
      </c>
      <c r="B29" s="1" t="s">
        <v>21</v>
      </c>
      <c r="C29" s="1">
        <v>86.0</v>
      </c>
      <c r="D29" s="1">
        <f>75</f>
        <v>75</v>
      </c>
    </row>
    <row r="30" ht="15.75" customHeight="1">
      <c r="A30" s="1" t="s">
        <v>18</v>
      </c>
      <c r="B30" s="1" t="s">
        <v>21</v>
      </c>
      <c r="C30" s="1">
        <v>40.0</v>
      </c>
      <c r="D30" s="1">
        <v>41.0</v>
      </c>
    </row>
    <row r="31" ht="15.75" customHeight="1">
      <c r="A31" s="1" t="s">
        <v>22</v>
      </c>
      <c r="B31" s="1" t="s">
        <v>21</v>
      </c>
      <c r="C31" s="1">
        <v>24.0</v>
      </c>
      <c r="D31" s="1">
        <v>28.0</v>
      </c>
    </row>
    <row r="32" ht="15.75" customHeight="1">
      <c r="A32" s="1" t="s">
        <v>22</v>
      </c>
      <c r="B32" s="1" t="s">
        <v>19</v>
      </c>
      <c r="C32" s="1">
        <v>68.0</v>
      </c>
      <c r="D32" s="1">
        <v>65.0</v>
      </c>
    </row>
    <row r="33" ht="15.75" customHeight="1">
      <c r="A33" s="1" t="s">
        <v>21</v>
      </c>
      <c r="B33" s="1" t="s">
        <v>23</v>
      </c>
      <c r="C33" s="1">
        <v>46.0</v>
      </c>
      <c r="D33" s="1">
        <v>55.0</v>
      </c>
    </row>
    <row r="34" ht="15.75" customHeight="1">
      <c r="A34" s="1" t="s">
        <v>22</v>
      </c>
      <c r="B34" s="1" t="s">
        <v>24</v>
      </c>
      <c r="C34" s="1">
        <v>53.0</v>
      </c>
      <c r="D34" s="1">
        <v>65.0</v>
      </c>
    </row>
    <row r="35" ht="15.75" customHeight="1">
      <c r="A35" s="1" t="s">
        <v>24</v>
      </c>
      <c r="B35" s="1" t="s">
        <v>25</v>
      </c>
      <c r="C35" s="1">
        <v>71.0</v>
      </c>
      <c r="D35" s="1">
        <f>60+43</f>
        <v>103</v>
      </c>
    </row>
    <row r="36" ht="15.75" customHeight="1">
      <c r="A36" s="1" t="s">
        <v>23</v>
      </c>
      <c r="B36" s="1" t="s">
        <v>26</v>
      </c>
      <c r="C36" s="1">
        <v>45.0</v>
      </c>
      <c r="D36" s="1">
        <v>82.0</v>
      </c>
    </row>
    <row r="37" ht="15.75" customHeight="1">
      <c r="A37" s="1" t="s">
        <v>26</v>
      </c>
      <c r="B37" s="1" t="s">
        <v>27</v>
      </c>
      <c r="C37" s="1">
        <v>25.0</v>
      </c>
      <c r="D37" s="1">
        <v>50.0</v>
      </c>
    </row>
    <row r="38" ht="15.75" customHeight="1">
      <c r="A38" s="1" t="s">
        <v>25</v>
      </c>
      <c r="B38" s="1" t="s">
        <v>27</v>
      </c>
      <c r="C38" s="1">
        <v>22.0</v>
      </c>
      <c r="D38" s="1">
        <v>38.0</v>
      </c>
    </row>
    <row r="39" ht="15.75" customHeight="1">
      <c r="A39" s="1" t="s">
        <v>25</v>
      </c>
      <c r="B39" s="1" t="s">
        <v>20</v>
      </c>
      <c r="C39" s="1">
        <v>170.0</v>
      </c>
      <c r="D39" s="1">
        <f>60*3+36</f>
        <v>216</v>
      </c>
    </row>
    <row r="40" ht="15.75" customHeight="1">
      <c r="A40" s="1" t="s">
        <v>27</v>
      </c>
      <c r="B40" s="1" t="s">
        <v>28</v>
      </c>
      <c r="C40" s="1">
        <v>191.0</v>
      </c>
      <c r="D40" s="1">
        <f>180+42</f>
        <v>222</v>
      </c>
    </row>
    <row r="41" ht="15.75" customHeight="1">
      <c r="A41" s="1" t="s">
        <v>28</v>
      </c>
      <c r="B41" s="1" t="s">
        <v>2</v>
      </c>
      <c r="C41" s="1">
        <v>243.0</v>
      </c>
      <c r="D41" s="1">
        <f>240+31</f>
        <v>271</v>
      </c>
    </row>
    <row r="42" ht="15.75" customHeight="1">
      <c r="A42" s="1" t="s">
        <v>27</v>
      </c>
      <c r="B42" s="1" t="s">
        <v>29</v>
      </c>
      <c r="C42" s="1">
        <v>42.0</v>
      </c>
      <c r="D42" s="1">
        <v>48.0</v>
      </c>
    </row>
    <row r="43" ht="15.75" customHeight="1">
      <c r="A43" s="1" t="s">
        <v>27</v>
      </c>
      <c r="B43" s="1" t="s">
        <v>30</v>
      </c>
      <c r="C43" s="1">
        <v>51.0</v>
      </c>
      <c r="D43" s="1">
        <f>79</f>
        <v>79</v>
      </c>
    </row>
    <row r="44" ht="15.75" customHeight="1">
      <c r="A44" s="1" t="s">
        <v>29</v>
      </c>
      <c r="B44" s="1" t="s">
        <v>30</v>
      </c>
      <c r="C44" s="1">
        <v>51.0</v>
      </c>
      <c r="D44" s="1">
        <v>60.0</v>
      </c>
    </row>
    <row r="45" ht="15.75" customHeight="1">
      <c r="A45" s="1" t="s">
        <v>27</v>
      </c>
      <c r="B45" s="1" t="s">
        <v>31</v>
      </c>
      <c r="C45" s="1">
        <v>141.0</v>
      </c>
      <c r="D45" s="1">
        <v>128.0</v>
      </c>
    </row>
    <row r="46" ht="15.75" customHeight="1">
      <c r="A46" s="1" t="s">
        <v>27</v>
      </c>
      <c r="B46" s="1" t="s">
        <v>32</v>
      </c>
      <c r="C46" s="1">
        <v>123.0</v>
      </c>
      <c r="D46" s="1">
        <v>176.0</v>
      </c>
    </row>
    <row r="47" ht="15.75" customHeight="1">
      <c r="A47" s="1" t="s">
        <v>2</v>
      </c>
      <c r="B47" s="1" t="s">
        <v>31</v>
      </c>
      <c r="C47" s="1">
        <v>413.0</v>
      </c>
      <c r="D47" s="1">
        <f>8*60+17</f>
        <v>497</v>
      </c>
    </row>
    <row r="48" ht="15.75" customHeight="1">
      <c r="A48" s="1" t="s">
        <v>31</v>
      </c>
      <c r="B48" s="1" t="s">
        <v>33</v>
      </c>
      <c r="C48" s="1">
        <v>58.0</v>
      </c>
      <c r="D48" s="1">
        <v>58.0</v>
      </c>
    </row>
    <row r="49" ht="15.75" customHeight="1">
      <c r="A49" s="1" t="s">
        <v>33</v>
      </c>
      <c r="B49" s="1" t="s">
        <v>34</v>
      </c>
      <c r="C49" s="1">
        <v>20.0</v>
      </c>
      <c r="D49" s="1">
        <v>30.0</v>
      </c>
    </row>
    <row r="50" ht="15.75" customHeight="1">
      <c r="A50" s="1" t="s">
        <v>34</v>
      </c>
      <c r="B50" s="1" t="s">
        <v>35</v>
      </c>
      <c r="C50" s="1">
        <v>130.0</v>
      </c>
      <c r="D50" s="1">
        <f>240+34</f>
        <v>274</v>
      </c>
    </row>
    <row r="51" ht="15.75" customHeight="1">
      <c r="A51" s="1" t="s">
        <v>27</v>
      </c>
      <c r="B51" s="1" t="s">
        <v>36</v>
      </c>
      <c r="C51" s="1">
        <v>398.0</v>
      </c>
      <c r="D51" s="1">
        <f>8*60+44</f>
        <v>524</v>
      </c>
    </row>
    <row r="52" ht="15.75" customHeight="1">
      <c r="A52" s="1" t="s">
        <v>31</v>
      </c>
      <c r="B52" s="1" t="s">
        <v>36</v>
      </c>
      <c r="C52" s="1">
        <v>282.0</v>
      </c>
      <c r="D52" s="1">
        <f>6*60+21</f>
        <v>381</v>
      </c>
    </row>
    <row r="53" ht="15.75" customHeight="1">
      <c r="A53" s="1" t="s">
        <v>2</v>
      </c>
      <c r="B53" s="1" t="s">
        <v>36</v>
      </c>
      <c r="C53" s="1">
        <v>383.0</v>
      </c>
      <c r="D53" s="1">
        <f>6*60+26</f>
        <v>386</v>
      </c>
    </row>
    <row r="54" ht="15.75" customHeight="1">
      <c r="A54" s="1" t="s">
        <v>32</v>
      </c>
      <c r="B54" s="1" t="s">
        <v>37</v>
      </c>
      <c r="C54" s="1">
        <v>284.0</v>
      </c>
      <c r="D54" s="1">
        <f>240+43</f>
        <v>283</v>
      </c>
    </row>
    <row r="55" ht="15.75" customHeight="1">
      <c r="A55" s="1" t="s">
        <v>2</v>
      </c>
      <c r="B55" s="1" t="s">
        <v>38</v>
      </c>
      <c r="C55" s="1">
        <v>230.0</v>
      </c>
      <c r="D55" s="1">
        <f>5*60+31</f>
        <v>331</v>
      </c>
    </row>
    <row r="56" ht="15.75" customHeight="1">
      <c r="A56" s="1" t="s">
        <v>3</v>
      </c>
      <c r="B56" s="1" t="s">
        <v>38</v>
      </c>
      <c r="C56" s="1">
        <v>273.0</v>
      </c>
      <c r="D56" s="1">
        <f>6*60+15</f>
        <v>375</v>
      </c>
    </row>
    <row r="57" ht="15.75" customHeight="1">
      <c r="A57" s="1" t="s">
        <v>2</v>
      </c>
      <c r="B57" s="1" t="s">
        <v>39</v>
      </c>
      <c r="C57" s="1">
        <v>383.0</v>
      </c>
      <c r="D57" s="1">
        <f>8*60+4</f>
        <v>484</v>
      </c>
    </row>
    <row r="58" ht="15.75" customHeight="1">
      <c r="A58" s="1" t="s">
        <v>39</v>
      </c>
      <c r="B58" s="1" t="s">
        <v>40</v>
      </c>
      <c r="C58" s="1">
        <v>148.0</v>
      </c>
      <c r="D58" s="1">
        <f>182</f>
        <v>182</v>
      </c>
    </row>
    <row r="59" ht="15.75" customHeight="1">
      <c r="A59" s="1" t="s">
        <v>2</v>
      </c>
      <c r="B59" s="1" t="s">
        <v>41</v>
      </c>
      <c r="C59" s="1">
        <v>284.0</v>
      </c>
      <c r="D59" s="1">
        <f>388</f>
        <v>388</v>
      </c>
    </row>
    <row r="60" ht="15.75" customHeight="1">
      <c r="A60" s="1" t="s">
        <v>41</v>
      </c>
      <c r="B60" s="1" t="s">
        <v>36</v>
      </c>
      <c r="C60" s="1">
        <v>505.0</v>
      </c>
      <c r="D60" s="1">
        <v>622.0</v>
      </c>
      <c r="F60" s="3"/>
    </row>
    <row r="61" ht="15.75" customHeight="1">
      <c r="A61" s="1" t="s">
        <v>40</v>
      </c>
      <c r="B61" s="1" t="s">
        <v>42</v>
      </c>
      <c r="C61" s="1">
        <v>122.0</v>
      </c>
      <c r="D61" s="1">
        <v>129.0</v>
      </c>
    </row>
    <row r="62" ht="15.75" customHeight="1">
      <c r="A62" s="1" t="s">
        <v>40</v>
      </c>
      <c r="B62" s="1" t="s">
        <v>43</v>
      </c>
      <c r="C62" s="1">
        <v>259.0</v>
      </c>
      <c r="D62" s="1">
        <v>280.0</v>
      </c>
    </row>
    <row r="63" ht="15.75" customHeight="1">
      <c r="A63" s="1" t="s">
        <v>42</v>
      </c>
      <c r="B63" s="1" t="s">
        <v>43</v>
      </c>
      <c r="C63" s="1">
        <v>197.0</v>
      </c>
      <c r="D63" s="1">
        <v>248.0</v>
      </c>
    </row>
    <row r="64" ht="15.75" customHeight="1">
      <c r="A64" s="1" t="s">
        <v>42</v>
      </c>
      <c r="B64" s="1" t="s">
        <v>44</v>
      </c>
      <c r="C64" s="1">
        <v>239.0</v>
      </c>
      <c r="D64" s="1">
        <f>4*60+15</f>
        <v>255</v>
      </c>
    </row>
    <row r="65" ht="15.75" customHeight="1">
      <c r="A65" s="1" t="s">
        <v>43</v>
      </c>
      <c r="B65" s="1" t="s">
        <v>44</v>
      </c>
      <c r="C65" s="1">
        <v>131.0</v>
      </c>
      <c r="D65" s="1">
        <v>175.0</v>
      </c>
    </row>
    <row r="66" ht="15.75" customHeight="1">
      <c r="A66" s="1" t="s">
        <v>44</v>
      </c>
      <c r="B66" s="1" t="s">
        <v>36</v>
      </c>
      <c r="C66" s="1">
        <v>633.0</v>
      </c>
      <c r="D66" s="1">
        <f>12*60+6</f>
        <v>726</v>
      </c>
    </row>
    <row r="67" ht="15.75" customHeight="1">
      <c r="A67" s="1" t="s">
        <v>42</v>
      </c>
      <c r="B67" s="1" t="s">
        <v>45</v>
      </c>
      <c r="C67" s="1">
        <v>388.0</v>
      </c>
      <c r="D67" s="1">
        <f>7*60+26</f>
        <v>446</v>
      </c>
    </row>
    <row r="68" ht="15.75" customHeight="1">
      <c r="A68" s="1" t="s">
        <v>44</v>
      </c>
      <c r="B68" s="1" t="s">
        <v>45</v>
      </c>
      <c r="C68" s="1">
        <v>308.0</v>
      </c>
      <c r="D68" s="1">
        <f>5*60+42</f>
        <v>342</v>
      </c>
    </row>
    <row r="69" ht="15.75" customHeight="1">
      <c r="A69" s="1" t="s">
        <v>44</v>
      </c>
      <c r="B69" s="1" t="s">
        <v>46</v>
      </c>
      <c r="C69" s="1">
        <v>104.0</v>
      </c>
      <c r="D69" s="1">
        <v>126.0</v>
      </c>
    </row>
    <row r="70" ht="15.75" customHeight="1">
      <c r="A70" s="1" t="s">
        <v>46</v>
      </c>
      <c r="B70" s="1" t="s">
        <v>47</v>
      </c>
      <c r="C70" s="1">
        <v>172.0</v>
      </c>
      <c r="D70" s="1">
        <v>173.0</v>
      </c>
    </row>
    <row r="71" ht="15.75" customHeight="1">
      <c r="A71" s="1" t="s">
        <v>45</v>
      </c>
      <c r="B71" s="1" t="s">
        <v>47</v>
      </c>
      <c r="C71" s="1">
        <v>159.0</v>
      </c>
      <c r="D71" s="1">
        <f>60*3+25</f>
        <v>205</v>
      </c>
    </row>
    <row r="72" ht="15.75" customHeight="1">
      <c r="A72" s="1" t="s">
        <v>45</v>
      </c>
      <c r="B72" s="1" t="s">
        <v>48</v>
      </c>
      <c r="C72" s="1">
        <v>547.0</v>
      </c>
      <c r="D72" s="1">
        <f>11*60+4</f>
        <v>664</v>
      </c>
    </row>
    <row r="73" ht="15.75" customHeight="1">
      <c r="A73" s="1" t="s">
        <v>48</v>
      </c>
      <c r="B73" s="1" t="s">
        <v>36</v>
      </c>
      <c r="C73" s="1">
        <v>201.0</v>
      </c>
      <c r="D73" s="1">
        <f>5*60+28</f>
        <v>328</v>
      </c>
    </row>
    <row r="74" ht="15.75" customHeight="1">
      <c r="A74" s="1" t="s">
        <v>47</v>
      </c>
      <c r="B74" s="1" t="s">
        <v>49</v>
      </c>
      <c r="C74" s="1">
        <v>206.0</v>
      </c>
      <c r="D74" s="1">
        <v>241.0</v>
      </c>
    </row>
    <row r="75" ht="15.75" customHeight="1">
      <c r="A75" s="1" t="s">
        <v>48</v>
      </c>
      <c r="B75" s="1" t="s">
        <v>49</v>
      </c>
      <c r="C75" s="1">
        <v>444.0</v>
      </c>
      <c r="D75" s="1">
        <f>7*60+59</f>
        <v>479</v>
      </c>
    </row>
    <row r="76" ht="15.75" customHeight="1">
      <c r="A76" s="1" t="s">
        <v>48</v>
      </c>
      <c r="B76" s="1" t="s">
        <v>50</v>
      </c>
      <c r="C76" s="1">
        <v>51.0</v>
      </c>
      <c r="D76" s="1">
        <f>60+32</f>
        <v>92</v>
      </c>
    </row>
    <row r="77" ht="15.75" customHeight="1">
      <c r="A77" s="1" t="s">
        <v>48</v>
      </c>
      <c r="B77" s="1" t="s">
        <v>51</v>
      </c>
      <c r="C77" s="1">
        <v>545.0</v>
      </c>
      <c r="D77" s="1">
        <f>9*60+27</f>
        <v>567</v>
      </c>
    </row>
    <row r="78" ht="15.75" customHeight="1">
      <c r="A78" s="1" t="s">
        <v>51</v>
      </c>
      <c r="B78" s="1" t="s">
        <v>52</v>
      </c>
      <c r="C78" s="1">
        <v>372.0</v>
      </c>
      <c r="D78" s="1">
        <f>5*60+21</f>
        <v>321</v>
      </c>
    </row>
    <row r="79" ht="15.75" customHeight="1">
      <c r="A79" s="1" t="s">
        <v>50</v>
      </c>
      <c r="B79" s="1" t="s">
        <v>52</v>
      </c>
      <c r="C79" s="1">
        <v>807.0</v>
      </c>
      <c r="D79" s="1">
        <f>11*60+20</f>
        <v>680</v>
      </c>
    </row>
    <row r="80" ht="15.75" customHeight="1">
      <c r="A80" s="1" t="s">
        <v>15</v>
      </c>
      <c r="B80" s="1" t="s">
        <v>53</v>
      </c>
      <c r="C80" s="1">
        <v>331.0</v>
      </c>
      <c r="D80" s="1">
        <f>6*60+12</f>
        <v>372</v>
      </c>
    </row>
    <row r="81" ht="15.75" customHeight="1">
      <c r="A81" s="1" t="s">
        <v>53</v>
      </c>
      <c r="B81" s="1" t="s">
        <v>54</v>
      </c>
      <c r="C81" s="1">
        <v>427.0</v>
      </c>
      <c r="D81" s="1">
        <f>7*60+32</f>
        <v>452</v>
      </c>
    </row>
    <row r="82" ht="15.75" customHeight="1">
      <c r="A82" s="1" t="s">
        <v>53</v>
      </c>
      <c r="B82" s="1" t="s">
        <v>55</v>
      </c>
      <c r="C82" s="1">
        <v>155.0</v>
      </c>
      <c r="D82" s="1">
        <v>178.0</v>
      </c>
    </row>
    <row r="83" ht="15.75" customHeight="1">
      <c r="A83" s="1" t="s">
        <v>55</v>
      </c>
      <c r="B83" s="1" t="s">
        <v>54</v>
      </c>
      <c r="C83" s="1">
        <v>281.0</v>
      </c>
      <c r="D83" s="1">
        <f>4*60+35</f>
        <v>275</v>
      </c>
    </row>
    <row r="84" ht="15.75" customHeight="1">
      <c r="A84" s="1" t="s">
        <v>54</v>
      </c>
      <c r="B84" s="1" t="s">
        <v>56</v>
      </c>
      <c r="C84" s="1">
        <v>1473.0</v>
      </c>
      <c r="D84" s="1">
        <f>23*60+54</f>
        <v>1434</v>
      </c>
    </row>
    <row r="85" ht="15.75" customHeight="1">
      <c r="A85" s="1" t="s">
        <v>56</v>
      </c>
      <c r="B85" s="1" t="s">
        <v>57</v>
      </c>
      <c r="C85" s="1">
        <v>560.0</v>
      </c>
      <c r="D85" s="1">
        <f>10*60+12</f>
        <v>612</v>
      </c>
    </row>
    <row r="86" ht="15.75" customHeight="1">
      <c r="A86" s="1" t="s">
        <v>57</v>
      </c>
      <c r="B86" s="1" t="s">
        <v>58</v>
      </c>
      <c r="C86" s="1">
        <v>571.0</v>
      </c>
      <c r="D86" s="1">
        <f>12*60+24</f>
        <v>744</v>
      </c>
    </row>
    <row r="87" ht="15.75" customHeight="1">
      <c r="A87" s="1" t="s">
        <v>56</v>
      </c>
      <c r="B87" s="1" t="s">
        <v>59</v>
      </c>
      <c r="C87" s="1">
        <v>301.0</v>
      </c>
      <c r="D87" s="1">
        <f>4*60+51</f>
        <v>291</v>
      </c>
    </row>
    <row r="88" ht="15.75" customHeight="1">
      <c r="A88" s="1" t="s">
        <v>59</v>
      </c>
      <c r="B88" s="1" t="s">
        <v>58</v>
      </c>
      <c r="C88" s="1">
        <v>798.0</v>
      </c>
      <c r="D88" s="1">
        <f>15*60+53</f>
        <v>953</v>
      </c>
    </row>
    <row r="89" ht="15.75" customHeight="1">
      <c r="A89" s="1" t="s">
        <v>58</v>
      </c>
      <c r="B89" s="1" t="s">
        <v>60</v>
      </c>
      <c r="C89" s="1">
        <v>499.0</v>
      </c>
      <c r="D89" s="1">
        <f>9*60+50</f>
        <v>590</v>
      </c>
    </row>
    <row r="90" ht="15.75" customHeight="1">
      <c r="A90" s="1" t="s">
        <v>59</v>
      </c>
      <c r="B90" s="1" t="s">
        <v>60</v>
      </c>
      <c r="C90" s="1">
        <v>707.0</v>
      </c>
      <c r="D90" s="1">
        <f>12*60+44</f>
        <v>764</v>
      </c>
    </row>
    <row r="91" ht="15.75" customHeight="1">
      <c r="A91" s="1" t="s">
        <v>60</v>
      </c>
      <c r="B91" s="1" t="s">
        <v>61</v>
      </c>
      <c r="C91" s="1">
        <v>1143.0</v>
      </c>
      <c r="D91" s="1">
        <f>14*60+24</f>
        <v>864</v>
      </c>
    </row>
    <row r="92" ht="15.75" customHeight="1">
      <c r="A92" s="1" t="s">
        <v>60</v>
      </c>
      <c r="B92" s="1" t="s">
        <v>62</v>
      </c>
      <c r="C92" s="1">
        <v>559.0</v>
      </c>
      <c r="D92" s="1">
        <f>10*60+5</f>
        <v>605</v>
      </c>
    </row>
    <row r="93" ht="15.75" customHeight="1">
      <c r="A93" s="1" t="s">
        <v>62</v>
      </c>
      <c r="B93" s="1" t="s">
        <v>63</v>
      </c>
      <c r="C93" s="1">
        <v>2012.0</v>
      </c>
      <c r="D93" s="1">
        <f>26*60</f>
        <v>1560</v>
      </c>
    </row>
    <row r="94" ht="15.75" customHeight="1">
      <c r="A94" s="1" t="s">
        <v>61</v>
      </c>
      <c r="B94" s="1" t="s">
        <v>64</v>
      </c>
      <c r="C94" s="1">
        <v>1336.0</v>
      </c>
      <c r="D94" s="1">
        <f>14*60+52</f>
        <v>892</v>
      </c>
    </row>
    <row r="95" ht="15.75" customHeight="1">
      <c r="A95" s="1" t="s">
        <v>64</v>
      </c>
      <c r="B95" s="1" t="s">
        <v>63</v>
      </c>
      <c r="C95" s="1">
        <v>1041.0</v>
      </c>
      <c r="D95" s="1">
        <f>13*60+33</f>
        <v>813</v>
      </c>
    </row>
    <row r="96" ht="15.75" customHeight="1">
      <c r="A96" s="1" t="s">
        <v>62</v>
      </c>
      <c r="B96" s="1" t="s">
        <v>65</v>
      </c>
      <c r="C96" s="1">
        <v>2133.0</v>
      </c>
      <c r="D96" s="1">
        <f>33*60</f>
        <v>1980</v>
      </c>
    </row>
    <row r="97" ht="15.75" customHeight="1">
      <c r="A97" s="1" t="s">
        <v>63</v>
      </c>
      <c r="B97" s="1" t="s">
        <v>65</v>
      </c>
      <c r="C97" s="1">
        <v>1241.0</v>
      </c>
      <c r="D97" s="1">
        <f>16*60+5</f>
        <v>965</v>
      </c>
    </row>
    <row r="98" ht="15.75" customHeight="1">
      <c r="A98" s="1" t="s">
        <v>65</v>
      </c>
      <c r="B98" s="1" t="s">
        <v>66</v>
      </c>
      <c r="C98" s="1">
        <v>1332.0</v>
      </c>
      <c r="D98" s="1">
        <f>16*60+33</f>
        <v>993</v>
      </c>
    </row>
    <row r="99" ht="15.75" customHeight="1">
      <c r="A99" s="1" t="s">
        <v>63</v>
      </c>
      <c r="B99" s="1" t="s">
        <v>67</v>
      </c>
      <c r="C99" s="1">
        <v>750.0</v>
      </c>
      <c r="D99" s="1">
        <f>8*60+59</f>
        <v>539</v>
      </c>
    </row>
    <row r="100" ht="15.75" customHeight="1">
      <c r="A100" s="1" t="s">
        <v>67</v>
      </c>
      <c r="B100" s="1" t="s">
        <v>66</v>
      </c>
      <c r="C100" s="1">
        <v>238.0</v>
      </c>
      <c r="D100" s="1">
        <f>4*60+48</f>
        <v>288</v>
      </c>
    </row>
    <row r="101" ht="15.75" customHeight="1">
      <c r="A101" s="1" t="s">
        <v>66</v>
      </c>
      <c r="B101" s="1" t="s">
        <v>68</v>
      </c>
      <c r="C101" s="1">
        <v>806.0</v>
      </c>
      <c r="D101" s="1">
        <f>10*60+9</f>
        <v>609</v>
      </c>
    </row>
    <row r="102" ht="15.75" customHeight="1">
      <c r="A102" s="1" t="s">
        <v>65</v>
      </c>
      <c r="B102" s="1" t="s">
        <v>68</v>
      </c>
      <c r="C102" s="1">
        <v>1237.0</v>
      </c>
      <c r="D102" s="1">
        <f>17*60+23</f>
        <v>1043</v>
      </c>
    </row>
    <row r="103" ht="15.75" customHeight="1">
      <c r="A103" s="1" t="s">
        <v>65</v>
      </c>
      <c r="B103" s="1" t="s">
        <v>69</v>
      </c>
      <c r="C103" s="1">
        <v>1345.0</v>
      </c>
      <c r="D103" s="1">
        <f>17*60+31</f>
        <v>1051</v>
      </c>
    </row>
    <row r="104" ht="15.75" customHeight="1">
      <c r="A104" s="1" t="s">
        <v>68</v>
      </c>
      <c r="B104" s="1" t="s">
        <v>69</v>
      </c>
      <c r="C104" s="1">
        <v>1137.0</v>
      </c>
      <c r="D104" s="1">
        <f>14*60+8</f>
        <v>848</v>
      </c>
    </row>
    <row r="105" ht="15.75" customHeight="1">
      <c r="A105" s="1" t="s">
        <v>62</v>
      </c>
      <c r="B105" s="1" t="s">
        <v>69</v>
      </c>
      <c r="C105" s="1">
        <v>2903.0</v>
      </c>
      <c r="D105" s="1">
        <f>42*60</f>
        <v>2520</v>
      </c>
    </row>
    <row r="106" ht="15.75" customHeight="1">
      <c r="A106" s="1" t="s">
        <v>62</v>
      </c>
      <c r="B106" s="1" t="s">
        <v>70</v>
      </c>
      <c r="C106" s="1">
        <v>3104.0</v>
      </c>
      <c r="D106" s="1">
        <f>45*60</f>
        <v>2700</v>
      </c>
    </row>
    <row r="107" ht="15.75" customHeight="1">
      <c r="A107" s="1" t="s">
        <v>69</v>
      </c>
      <c r="B107" s="1" t="s">
        <v>70</v>
      </c>
      <c r="C107" s="1">
        <v>1005.0</v>
      </c>
      <c r="D107" s="1">
        <f>12*60+22</f>
        <v>742</v>
      </c>
    </row>
    <row r="108" ht="15.75" customHeight="1">
      <c r="G108" s="1"/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