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539.png" ContentType="image/png"/>
  <Override PartName="/xl/media/image538.png" ContentType="image/png"/>
  <Override PartName="/xl/media/image537.png" ContentType="image/png"/>
  <Override PartName="/xl/media/image536.png" ContentType="image/png"/>
  <Override PartName="/xl/media/image535.png" ContentType="image/png"/>
  <Override PartName="/xl/media/image534.png" ContentType="image/png"/>
  <Override PartName="/xl/media/image533.png" ContentType="image/png"/>
  <Override PartName="/xl/media/image532.png" ContentType="image/png"/>
  <Override PartName="/xl/media/image531.png" ContentType="image/png"/>
  <Override PartName="/xl/media/image530.png" ContentType="image/png"/>
  <Override PartName="/xl/media/image517.png" ContentType="image/png"/>
  <Override PartName="/xl/media/image516.png" ContentType="image/png"/>
  <Override PartName="/xl/media/image513.png" ContentType="image/png"/>
  <Override PartName="/xl/media/image512.png" ContentType="image/png"/>
  <Override PartName="/xl/media/image514.png" ContentType="image/png"/>
  <Override PartName="/xl/media/image508.png" ContentType="image/png"/>
  <Override PartName="/xl/media/image523.png" ContentType="image/png"/>
  <Override PartName="/xl/media/image511.png" ContentType="image/png"/>
  <Override PartName="/xl/media/image515.png" ContentType="image/png"/>
  <Override PartName="/xl/media/image509.png" ContentType="image/png"/>
  <Override PartName="/xl/media/image524.png" ContentType="image/png"/>
  <Override PartName="/xl/media/image510.png" ContentType="image/png"/>
  <Override PartName="/xl/media/image529.png" ContentType="image/png"/>
  <Override PartName="/xl/media/image518.png" ContentType="image/png"/>
  <Override PartName="/xl/media/image519.png" ContentType="image/png"/>
  <Override PartName="/xl/media/image520.png" ContentType="image/png"/>
  <Override PartName="/xl/media/image521.png" ContentType="image/png"/>
  <Override PartName="/xl/media/image522.png" ContentType="image/png"/>
  <Override PartName="/xl/media/image525.png" ContentType="image/png"/>
  <Override PartName="/xl/media/image526.png" ContentType="image/png"/>
  <Override PartName="/xl/media/image527.png" ContentType="image/png"/>
  <Override PartName="/xl/media/image528.png" ContentType="image/png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vmlDrawing2.vml" ContentType="application/vnd.openxmlformats-officedocument.vmlDrawing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ivel 1" sheetId="1" state="visible" r:id="rId2"/>
    <sheet name="Nivel 2" sheetId="2" state="visible" r:id="rId3"/>
    <sheet name="Nivel 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F1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Se suma la carga por pared 528 (Ppropio)+131 (Pmamposteria)</t>
        </r>
      </text>
    </comment>
    <comment ref="H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Corresponde a los coeficientes obtenidos de tablas según la sustentación de la losa.</t>
        </r>
      </text>
    </comment>
    <comment ref="L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Calculadas a partir de los coeficientes, la longitud menor de la losa al cuadrado y la carga correspondientes.</t>
        </r>
      </text>
    </comment>
    <comment ref="P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Calculadas a partir de las reacciones por peso propio totales divididas por la longitud de la losa en x o en y, según corresponda.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H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Corresponde a los coeficientes obtenidos de tablas según la sustentación de la losa.</t>
        </r>
      </text>
    </comment>
    <comment ref="L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Calculadas a partir de los coeficientes, la longitud menor de la losa al cuadrado y la carga correspondientes.</t>
        </r>
      </text>
    </comment>
    <comment ref="P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Calculadas a partir de las reacciones por peso propio totales divididas por la longitud de la losa en x o en y, según corresponda.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H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Corresponde a los coeficientes obtenidos de tablas según la sustentación de la losa.</t>
        </r>
      </text>
    </comment>
    <comment ref="L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Calculadas a partir de los coeficientes, la longitud menor de la losa al cuadrado y la carga correspondientes.</t>
        </r>
      </text>
    </comment>
    <comment ref="P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Calculadas a partir de las reacciones por peso propio totales divididas por la longitud de la losa en x o en y, según corresponda.</t>
        </r>
      </text>
    </comment>
  </commentList>
</comments>
</file>

<file path=xl/sharedStrings.xml><?xml version="1.0" encoding="utf-8"?>
<sst xmlns="http://schemas.openxmlformats.org/spreadsheetml/2006/main" count="114" uniqueCount="24">
  <si>
    <t xml:space="preserve">Planilla para el cálculo de reacciones de losas en vigas - TP Integrador</t>
  </si>
  <si>
    <t xml:space="preserve">Losa</t>
  </si>
  <si>
    <t xml:space="preserve">Sustentación</t>
  </si>
  <si>
    <r>
      <rPr>
        <b val="true"/>
        <sz val="12"/>
        <rFont val="Arial"/>
        <family val="2"/>
        <charset val="1"/>
      </rPr>
      <t xml:space="preserve">l</t>
    </r>
    <r>
      <rPr>
        <b val="true"/>
        <vertAlign val="subscript"/>
        <sz val="10"/>
        <rFont val="Arial"/>
        <family val="2"/>
        <charset val="1"/>
      </rPr>
      <t xml:space="preserve">x</t>
    </r>
  </si>
  <si>
    <r>
      <rPr>
        <b val="true"/>
        <sz val="12"/>
        <rFont val="Arial"/>
        <family val="2"/>
        <charset val="1"/>
      </rPr>
      <t xml:space="preserve">l</t>
    </r>
    <r>
      <rPr>
        <b val="true"/>
        <vertAlign val="subscript"/>
        <sz val="10"/>
        <rFont val="Arial"/>
        <family val="2"/>
        <charset val="1"/>
      </rPr>
      <t xml:space="preserve">y</t>
    </r>
  </si>
  <si>
    <t xml:space="preserve">D (peso propio)</t>
  </si>
  <si>
    <t xml:space="preserve">L (sobrecarga)</t>
  </si>
  <si>
    <t xml:space="preserve">Coeficientes de tablas para el cálculo de reacciones</t>
  </si>
  <si>
    <t xml:space="preserve">Reacciones por peso propio (kg)</t>
  </si>
  <si>
    <t xml:space="preserve">Reacciones por peso propio (kg/m)</t>
  </si>
  <si>
    <t xml:space="preserve">Reacciones por sobrecarga (kg)</t>
  </si>
  <si>
    <t xml:space="preserve">Reacciones por sobrecarga (kg/m)</t>
  </si>
  <si>
    <t xml:space="preserve">(Número)</t>
  </si>
  <si>
    <t xml:space="preserve">(m)</t>
  </si>
  <si>
    <r>
      <rPr>
        <b val="true"/>
        <sz val="12"/>
        <rFont val="Arial"/>
        <family val="2"/>
        <charset val="1"/>
      </rPr>
      <t xml:space="preserve">(kg/m</t>
    </r>
    <r>
      <rPr>
        <b val="true"/>
        <vertAlign val="superscript"/>
        <sz val="10"/>
        <rFont val="Arial"/>
        <family val="2"/>
        <charset val="1"/>
      </rPr>
      <t xml:space="preserve">2</t>
    </r>
    <r>
      <rPr>
        <b val="true"/>
        <sz val="10"/>
        <rFont val="Arial"/>
        <family val="2"/>
        <charset val="1"/>
      </rPr>
      <t xml:space="preserve">)</t>
    </r>
  </si>
  <si>
    <r>
      <rPr>
        <b val="true"/>
        <sz val="12"/>
        <rFont val="Arial"/>
        <family val="2"/>
        <charset val="1"/>
      </rPr>
      <t xml:space="preserve">r</t>
    </r>
    <r>
      <rPr>
        <b val="true"/>
        <vertAlign val="subscript"/>
        <sz val="10"/>
        <rFont val="Arial"/>
        <family val="2"/>
        <charset val="1"/>
      </rPr>
      <t xml:space="preserve">sup</t>
    </r>
  </si>
  <si>
    <r>
      <rPr>
        <b val="true"/>
        <sz val="12"/>
        <rFont val="Arial"/>
        <family val="2"/>
        <charset val="1"/>
      </rPr>
      <t xml:space="preserve">r</t>
    </r>
    <r>
      <rPr>
        <b val="true"/>
        <vertAlign val="subscript"/>
        <sz val="10"/>
        <rFont val="Arial"/>
        <family val="2"/>
        <charset val="1"/>
      </rPr>
      <t xml:space="preserve">inf</t>
    </r>
  </si>
  <si>
    <r>
      <rPr>
        <b val="true"/>
        <sz val="12"/>
        <rFont val="Arial"/>
        <family val="2"/>
        <charset val="1"/>
      </rPr>
      <t xml:space="preserve">r</t>
    </r>
    <r>
      <rPr>
        <b val="true"/>
        <vertAlign val="subscript"/>
        <sz val="10"/>
        <rFont val="Arial"/>
        <family val="2"/>
        <charset val="1"/>
      </rPr>
      <t xml:space="preserve">izq</t>
    </r>
  </si>
  <si>
    <r>
      <rPr>
        <b val="true"/>
        <sz val="12"/>
        <rFont val="Arial"/>
        <family val="2"/>
        <charset val="1"/>
      </rPr>
      <t xml:space="preserve">r</t>
    </r>
    <r>
      <rPr>
        <b val="true"/>
        <vertAlign val="subscript"/>
        <sz val="10"/>
        <rFont val="Arial"/>
        <family val="2"/>
        <charset val="1"/>
      </rPr>
      <t xml:space="preserve">der</t>
    </r>
  </si>
  <si>
    <r>
      <rPr>
        <b val="true"/>
        <sz val="12"/>
        <rFont val="Arial"/>
        <family val="2"/>
        <charset val="1"/>
      </rPr>
      <t xml:space="preserve">R</t>
    </r>
    <r>
      <rPr>
        <b val="true"/>
        <vertAlign val="subscript"/>
        <sz val="10"/>
        <rFont val="Arial"/>
        <family val="2"/>
        <charset val="1"/>
      </rPr>
      <t xml:space="preserve">sup</t>
    </r>
  </si>
  <si>
    <r>
      <rPr>
        <b val="true"/>
        <sz val="12"/>
        <rFont val="Arial"/>
        <family val="2"/>
        <charset val="1"/>
      </rPr>
      <t xml:space="preserve">R</t>
    </r>
    <r>
      <rPr>
        <b val="true"/>
        <vertAlign val="subscript"/>
        <sz val="10"/>
        <rFont val="Arial"/>
        <family val="2"/>
        <charset val="1"/>
      </rPr>
      <t xml:space="preserve">inf</t>
    </r>
  </si>
  <si>
    <r>
      <rPr>
        <b val="true"/>
        <sz val="12"/>
        <rFont val="Arial"/>
        <family val="2"/>
        <charset val="1"/>
      </rPr>
      <t xml:space="preserve">R</t>
    </r>
    <r>
      <rPr>
        <b val="true"/>
        <vertAlign val="subscript"/>
        <sz val="10"/>
        <rFont val="Arial"/>
        <family val="2"/>
        <charset val="1"/>
      </rPr>
      <t xml:space="preserve">izq</t>
    </r>
  </si>
  <si>
    <r>
      <rPr>
        <b val="true"/>
        <sz val="12"/>
        <rFont val="Arial"/>
        <family val="2"/>
        <charset val="1"/>
      </rPr>
      <t xml:space="preserve">R</t>
    </r>
    <r>
      <rPr>
        <b val="true"/>
        <vertAlign val="subscript"/>
        <sz val="10"/>
        <rFont val="Arial"/>
        <family val="2"/>
        <charset val="1"/>
      </rPr>
      <t xml:space="preserve">der</t>
    </r>
  </si>
  <si>
    <t xml:space="preserve">ANDRES CINTAS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</si>
</sst>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# ?/?"/>
    <numFmt numFmtId="167" formatCode="0.0"/>
    <numFmt numFmtId="168" formatCode="0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name val="Arial"/>
      <family val="0"/>
      <charset val="1"/>
    </font>
    <font>
      <b val="true"/>
      <sz val="12"/>
      <name val="Arial"/>
      <family val="2"/>
      <charset val="1"/>
    </font>
    <font>
      <sz val="12"/>
      <name val="Arial"/>
      <family val="0"/>
      <charset val="1"/>
    </font>
    <font>
      <b val="true"/>
      <vertAlign val="subscript"/>
      <sz val="10"/>
      <name val="Arial"/>
      <family val="2"/>
      <charset val="1"/>
    </font>
    <font>
      <b val="true"/>
      <vertAlign val="superscript"/>
      <sz val="10"/>
      <name val="Arial"/>
      <family val="2"/>
      <charset val="1"/>
    </font>
    <font>
      <b val="true"/>
      <sz val="10"/>
      <name val="Arial"/>
      <family val="2"/>
      <charset val="1"/>
    </font>
    <font>
      <sz val="14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  <font>
      <b val="true"/>
      <sz val="9"/>
      <color rgb="FF000000"/>
      <name val="Tahoma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36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4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5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6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7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8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9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0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1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2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3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2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12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12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12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9" borderId="12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2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12" xfId="36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Normal_Hoja1" xfId="36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08.png"/><Relationship Id="rId2" Type="http://schemas.openxmlformats.org/officeDocument/2006/relationships/image" Target="../media/image509.png"/><Relationship Id="rId3" Type="http://schemas.openxmlformats.org/officeDocument/2006/relationships/image" Target="../media/image510.png"/><Relationship Id="rId4" Type="http://schemas.openxmlformats.org/officeDocument/2006/relationships/image" Target="../media/image511.png"/><Relationship Id="rId5" Type="http://schemas.openxmlformats.org/officeDocument/2006/relationships/image" Target="../media/image512.png"/><Relationship Id="rId6" Type="http://schemas.openxmlformats.org/officeDocument/2006/relationships/image" Target="../media/image513.png"/><Relationship Id="rId7" Type="http://schemas.openxmlformats.org/officeDocument/2006/relationships/image" Target="../media/image514.png"/><Relationship Id="rId8" Type="http://schemas.openxmlformats.org/officeDocument/2006/relationships/image" Target="../media/image515.png"/><Relationship Id="rId9" Type="http://schemas.openxmlformats.org/officeDocument/2006/relationships/image" Target="../media/image516.png"/><Relationship Id="rId10" Type="http://schemas.openxmlformats.org/officeDocument/2006/relationships/image" Target="../media/image517.png"/><Relationship Id="rId11" Type="http://schemas.openxmlformats.org/officeDocument/2006/relationships/image" Target="../media/image51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519.png"/><Relationship Id="rId2" Type="http://schemas.openxmlformats.org/officeDocument/2006/relationships/image" Target="../media/image520.png"/><Relationship Id="rId3" Type="http://schemas.openxmlformats.org/officeDocument/2006/relationships/image" Target="../media/image521.png"/><Relationship Id="rId4" Type="http://schemas.openxmlformats.org/officeDocument/2006/relationships/image" Target="../media/image522.png"/><Relationship Id="rId5" Type="http://schemas.openxmlformats.org/officeDocument/2006/relationships/image" Target="../media/image523.png"/><Relationship Id="rId6" Type="http://schemas.openxmlformats.org/officeDocument/2006/relationships/image" Target="../media/image524.png"/><Relationship Id="rId7" Type="http://schemas.openxmlformats.org/officeDocument/2006/relationships/image" Target="../media/image525.png"/><Relationship Id="rId8" Type="http://schemas.openxmlformats.org/officeDocument/2006/relationships/image" Target="../media/image526.png"/><Relationship Id="rId9" Type="http://schemas.openxmlformats.org/officeDocument/2006/relationships/image" Target="../media/image527.png"/><Relationship Id="rId10" Type="http://schemas.openxmlformats.org/officeDocument/2006/relationships/image" Target="../media/image528.png"/><Relationship Id="rId11" Type="http://schemas.openxmlformats.org/officeDocument/2006/relationships/image" Target="../media/image529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530.png"/><Relationship Id="rId2" Type="http://schemas.openxmlformats.org/officeDocument/2006/relationships/image" Target="../media/image531.png"/><Relationship Id="rId3" Type="http://schemas.openxmlformats.org/officeDocument/2006/relationships/image" Target="../media/image532.png"/><Relationship Id="rId4" Type="http://schemas.openxmlformats.org/officeDocument/2006/relationships/image" Target="../media/image533.png"/><Relationship Id="rId5" Type="http://schemas.openxmlformats.org/officeDocument/2006/relationships/image" Target="../media/image534.png"/><Relationship Id="rId6" Type="http://schemas.openxmlformats.org/officeDocument/2006/relationships/image" Target="../media/image535.png"/><Relationship Id="rId7" Type="http://schemas.openxmlformats.org/officeDocument/2006/relationships/image" Target="../media/image536.png"/><Relationship Id="rId8" Type="http://schemas.openxmlformats.org/officeDocument/2006/relationships/image" Target="../media/image537.png"/><Relationship Id="rId9" Type="http://schemas.openxmlformats.org/officeDocument/2006/relationships/image" Target="../media/image538.png"/><Relationship Id="rId10" Type="http://schemas.openxmlformats.org/officeDocument/2006/relationships/image" Target="../media/image53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281160</xdr:colOff>
      <xdr:row>5</xdr:row>
      <xdr:rowOff>98280</xdr:rowOff>
    </xdr:from>
    <xdr:to>
      <xdr:col>2</xdr:col>
      <xdr:colOff>1806840</xdr:colOff>
      <xdr:row>5</xdr:row>
      <xdr:rowOff>695520</xdr:rowOff>
    </xdr:to>
    <xdr:pic>
      <xdr:nvPicPr>
        <xdr:cNvPr id="0" name="Image 1" descr=""/>
        <xdr:cNvPicPr/>
      </xdr:nvPicPr>
      <xdr:blipFill>
        <a:blip r:embed="rId1"/>
        <a:srcRect l="0" t="41651" r="0" b="0"/>
        <a:stretch/>
      </xdr:blipFill>
      <xdr:spPr>
        <a:xfrm>
          <a:off x="1424160" y="1050480"/>
          <a:ext cx="1525680" cy="597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83520</xdr:colOff>
      <xdr:row>6</xdr:row>
      <xdr:rowOff>131760</xdr:rowOff>
    </xdr:from>
    <xdr:to>
      <xdr:col>2</xdr:col>
      <xdr:colOff>1782360</xdr:colOff>
      <xdr:row>6</xdr:row>
      <xdr:rowOff>724680</xdr:rowOff>
    </xdr:to>
    <xdr:pic>
      <xdr:nvPicPr>
        <xdr:cNvPr id="1" name="Image 2" descr=""/>
        <xdr:cNvPicPr/>
      </xdr:nvPicPr>
      <xdr:blipFill>
        <a:blip r:embed="rId2"/>
        <a:srcRect l="0" t="45147" r="0" b="2716"/>
        <a:stretch/>
      </xdr:blipFill>
      <xdr:spPr>
        <a:xfrm>
          <a:off x="1226520" y="1875960"/>
          <a:ext cx="1698840" cy="592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166680</xdr:colOff>
      <xdr:row>7</xdr:row>
      <xdr:rowOff>53280</xdr:rowOff>
    </xdr:from>
    <xdr:to>
      <xdr:col>2</xdr:col>
      <xdr:colOff>1744560</xdr:colOff>
      <xdr:row>7</xdr:row>
      <xdr:rowOff>689400</xdr:rowOff>
    </xdr:to>
    <xdr:pic>
      <xdr:nvPicPr>
        <xdr:cNvPr id="2" name="Image 3" descr=""/>
        <xdr:cNvPicPr/>
      </xdr:nvPicPr>
      <xdr:blipFill>
        <a:blip r:embed="rId3"/>
        <a:srcRect l="0" t="54368" r="18138" b="1812"/>
        <a:stretch/>
      </xdr:blipFill>
      <xdr:spPr>
        <a:xfrm>
          <a:off x="1309680" y="2589120"/>
          <a:ext cx="1577880" cy="636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406440</xdr:colOff>
      <xdr:row>8</xdr:row>
      <xdr:rowOff>9000</xdr:rowOff>
    </xdr:from>
    <xdr:to>
      <xdr:col>2</xdr:col>
      <xdr:colOff>1519200</xdr:colOff>
      <xdr:row>8</xdr:row>
      <xdr:rowOff>929160</xdr:rowOff>
    </xdr:to>
    <xdr:pic>
      <xdr:nvPicPr>
        <xdr:cNvPr id="3" name="Image 4" descr=""/>
        <xdr:cNvPicPr/>
      </xdr:nvPicPr>
      <xdr:blipFill>
        <a:blip r:embed="rId4"/>
        <a:srcRect l="0" t="0" r="29735" b="0"/>
        <a:stretch/>
      </xdr:blipFill>
      <xdr:spPr>
        <a:xfrm>
          <a:off x="1549440" y="3306240"/>
          <a:ext cx="1112760" cy="920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364680</xdr:colOff>
      <xdr:row>9</xdr:row>
      <xdr:rowOff>30960</xdr:rowOff>
    </xdr:from>
    <xdr:to>
      <xdr:col>2</xdr:col>
      <xdr:colOff>1567080</xdr:colOff>
      <xdr:row>9</xdr:row>
      <xdr:rowOff>1053360</xdr:rowOff>
    </xdr:to>
    <xdr:pic>
      <xdr:nvPicPr>
        <xdr:cNvPr id="4" name="Image 5" descr=""/>
        <xdr:cNvPicPr/>
      </xdr:nvPicPr>
      <xdr:blipFill>
        <a:blip r:embed="rId5"/>
        <a:srcRect l="0" t="0" r="27411" b="0"/>
        <a:stretch/>
      </xdr:blipFill>
      <xdr:spPr>
        <a:xfrm>
          <a:off x="1507680" y="4290480"/>
          <a:ext cx="1202400" cy="1022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375120</xdr:colOff>
      <xdr:row>10</xdr:row>
      <xdr:rowOff>54360</xdr:rowOff>
    </xdr:from>
    <xdr:to>
      <xdr:col>2</xdr:col>
      <xdr:colOff>1410840</xdr:colOff>
      <xdr:row>10</xdr:row>
      <xdr:rowOff>1268640</xdr:rowOff>
    </xdr:to>
    <xdr:pic>
      <xdr:nvPicPr>
        <xdr:cNvPr id="5" name="Image 6" descr=""/>
        <xdr:cNvPicPr/>
      </xdr:nvPicPr>
      <xdr:blipFill>
        <a:blip r:embed="rId6"/>
        <a:srcRect l="0" t="0" r="36389" b="0"/>
        <a:stretch/>
      </xdr:blipFill>
      <xdr:spPr>
        <a:xfrm>
          <a:off x="1518120" y="5386320"/>
          <a:ext cx="1035720" cy="1214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104040</xdr:colOff>
      <xdr:row>11</xdr:row>
      <xdr:rowOff>150480</xdr:rowOff>
    </xdr:from>
    <xdr:to>
      <xdr:col>2</xdr:col>
      <xdr:colOff>1817280</xdr:colOff>
      <xdr:row>11</xdr:row>
      <xdr:rowOff>684720</xdr:rowOff>
    </xdr:to>
    <xdr:pic>
      <xdr:nvPicPr>
        <xdr:cNvPr id="6" name="Image 7" descr=""/>
        <xdr:cNvPicPr/>
      </xdr:nvPicPr>
      <xdr:blipFill>
        <a:blip r:embed="rId7"/>
        <a:srcRect l="0" t="52720" r="0" b="0"/>
        <a:stretch/>
      </xdr:blipFill>
      <xdr:spPr>
        <a:xfrm>
          <a:off x="1247040" y="6805800"/>
          <a:ext cx="1713240" cy="534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375120</xdr:colOff>
      <xdr:row>12</xdr:row>
      <xdr:rowOff>40320</xdr:rowOff>
    </xdr:from>
    <xdr:to>
      <xdr:col>2</xdr:col>
      <xdr:colOff>1557000</xdr:colOff>
      <xdr:row>12</xdr:row>
      <xdr:rowOff>1221840</xdr:rowOff>
    </xdr:to>
    <xdr:pic>
      <xdr:nvPicPr>
        <xdr:cNvPr id="7" name="Image 8" descr=""/>
        <xdr:cNvPicPr/>
      </xdr:nvPicPr>
      <xdr:blipFill>
        <a:blip r:embed="rId8"/>
        <a:srcRect l="0" t="0" r="36889" b="0"/>
        <a:stretch/>
      </xdr:blipFill>
      <xdr:spPr>
        <a:xfrm>
          <a:off x="1518120" y="7427160"/>
          <a:ext cx="1181880" cy="1181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13</xdr:row>
      <xdr:rowOff>240120</xdr:rowOff>
    </xdr:from>
    <xdr:to>
      <xdr:col>2</xdr:col>
      <xdr:colOff>1911240</xdr:colOff>
      <xdr:row>13</xdr:row>
      <xdr:rowOff>895320</xdr:rowOff>
    </xdr:to>
    <xdr:pic>
      <xdr:nvPicPr>
        <xdr:cNvPr id="8" name="Image 9" descr=""/>
        <xdr:cNvPicPr/>
      </xdr:nvPicPr>
      <xdr:blipFill>
        <a:blip r:embed="rId9"/>
        <a:srcRect l="0" t="43035" r="0" b="3916"/>
        <a:stretch/>
      </xdr:blipFill>
      <xdr:spPr>
        <a:xfrm>
          <a:off x="1143000" y="8909640"/>
          <a:ext cx="1911240" cy="655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83520</xdr:colOff>
      <xdr:row>14</xdr:row>
      <xdr:rowOff>240840</xdr:rowOff>
    </xdr:from>
    <xdr:to>
      <xdr:col>2</xdr:col>
      <xdr:colOff>1848960</xdr:colOff>
      <xdr:row>14</xdr:row>
      <xdr:rowOff>854280</xdr:rowOff>
    </xdr:to>
    <xdr:pic>
      <xdr:nvPicPr>
        <xdr:cNvPr id="9" name="Image 10" descr=""/>
        <xdr:cNvPicPr/>
      </xdr:nvPicPr>
      <xdr:blipFill>
        <a:blip r:embed="rId10"/>
        <a:srcRect l="0" t="44626" r="0" b="2323"/>
        <a:stretch/>
      </xdr:blipFill>
      <xdr:spPr>
        <a:xfrm>
          <a:off x="1226520" y="9919800"/>
          <a:ext cx="1765440" cy="613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448200</xdr:colOff>
      <xdr:row>15</xdr:row>
      <xdr:rowOff>27720</xdr:rowOff>
    </xdr:from>
    <xdr:to>
      <xdr:col>2</xdr:col>
      <xdr:colOff>1567080</xdr:colOff>
      <xdr:row>15</xdr:row>
      <xdr:rowOff>1138680</xdr:rowOff>
    </xdr:to>
    <xdr:pic>
      <xdr:nvPicPr>
        <xdr:cNvPr id="10" name="Image 11" descr=""/>
        <xdr:cNvPicPr/>
      </xdr:nvPicPr>
      <xdr:blipFill>
        <a:blip r:embed="rId11"/>
        <a:srcRect l="0" t="0" r="37738" b="0"/>
        <a:stretch/>
      </xdr:blipFill>
      <xdr:spPr>
        <a:xfrm>
          <a:off x="1591200" y="10716480"/>
          <a:ext cx="1118880" cy="1110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51840</xdr:colOff>
      <xdr:row>5</xdr:row>
      <xdr:rowOff>98640</xdr:rowOff>
    </xdr:from>
    <xdr:to>
      <xdr:col>2</xdr:col>
      <xdr:colOff>1869120</xdr:colOff>
      <xdr:row>5</xdr:row>
      <xdr:rowOff>749520</xdr:rowOff>
    </xdr:to>
    <xdr:pic>
      <xdr:nvPicPr>
        <xdr:cNvPr id="11" name="Image 12" descr=""/>
        <xdr:cNvPicPr/>
      </xdr:nvPicPr>
      <xdr:blipFill>
        <a:blip r:embed="rId1"/>
        <a:srcRect l="0" t="41972" r="0" b="0"/>
        <a:stretch/>
      </xdr:blipFill>
      <xdr:spPr>
        <a:xfrm>
          <a:off x="1194840" y="1050840"/>
          <a:ext cx="1817280" cy="650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99000</xdr:colOff>
      <xdr:row>6</xdr:row>
      <xdr:rowOff>84960</xdr:rowOff>
    </xdr:from>
    <xdr:to>
      <xdr:col>2</xdr:col>
      <xdr:colOff>1858680</xdr:colOff>
      <xdr:row>6</xdr:row>
      <xdr:rowOff>678600</xdr:rowOff>
    </xdr:to>
    <xdr:pic>
      <xdr:nvPicPr>
        <xdr:cNvPr id="12" name="Image 13" descr=""/>
        <xdr:cNvPicPr/>
      </xdr:nvPicPr>
      <xdr:blipFill>
        <a:blip r:embed="rId2"/>
        <a:srcRect l="0" t="69336" r="0" b="3358"/>
        <a:stretch/>
      </xdr:blipFill>
      <xdr:spPr>
        <a:xfrm>
          <a:off x="1242000" y="1829160"/>
          <a:ext cx="1759680" cy="593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126000</xdr:colOff>
      <xdr:row>7</xdr:row>
      <xdr:rowOff>64080</xdr:rowOff>
    </xdr:from>
    <xdr:to>
      <xdr:col>2</xdr:col>
      <xdr:colOff>1782360</xdr:colOff>
      <xdr:row>7</xdr:row>
      <xdr:rowOff>739080</xdr:rowOff>
    </xdr:to>
    <xdr:pic>
      <xdr:nvPicPr>
        <xdr:cNvPr id="13" name="Image 14" descr=""/>
        <xdr:cNvPicPr/>
      </xdr:nvPicPr>
      <xdr:blipFill>
        <a:blip r:embed="rId3"/>
        <a:srcRect l="1976" t="54396" r="19722" b="2186"/>
        <a:stretch/>
      </xdr:blipFill>
      <xdr:spPr>
        <a:xfrm>
          <a:off x="1269000" y="2599920"/>
          <a:ext cx="1656360" cy="675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375480</xdr:colOff>
      <xdr:row>8</xdr:row>
      <xdr:rowOff>720</xdr:rowOff>
    </xdr:from>
    <xdr:to>
      <xdr:col>2</xdr:col>
      <xdr:colOff>1344240</xdr:colOff>
      <xdr:row>8</xdr:row>
      <xdr:rowOff>969840</xdr:rowOff>
    </xdr:to>
    <xdr:pic>
      <xdr:nvPicPr>
        <xdr:cNvPr id="14" name="Image 15" descr=""/>
        <xdr:cNvPicPr/>
      </xdr:nvPicPr>
      <xdr:blipFill>
        <a:blip r:embed="rId4"/>
        <a:srcRect l="0" t="0" r="36407" b="0"/>
        <a:stretch/>
      </xdr:blipFill>
      <xdr:spPr>
        <a:xfrm>
          <a:off x="1518480" y="3328560"/>
          <a:ext cx="968760" cy="969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322920</xdr:colOff>
      <xdr:row>9</xdr:row>
      <xdr:rowOff>360</xdr:rowOff>
    </xdr:from>
    <xdr:to>
      <xdr:col>2</xdr:col>
      <xdr:colOff>1521000</xdr:colOff>
      <xdr:row>9</xdr:row>
      <xdr:rowOff>1217880</xdr:rowOff>
    </xdr:to>
    <xdr:pic>
      <xdr:nvPicPr>
        <xdr:cNvPr id="15" name="Image 16" descr=""/>
        <xdr:cNvPicPr/>
      </xdr:nvPicPr>
      <xdr:blipFill>
        <a:blip r:embed="rId5"/>
        <a:srcRect l="0" t="0" r="31540" b="0"/>
        <a:stretch/>
      </xdr:blipFill>
      <xdr:spPr>
        <a:xfrm>
          <a:off x="1465920" y="4370760"/>
          <a:ext cx="1198080" cy="1217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364680</xdr:colOff>
      <xdr:row>10</xdr:row>
      <xdr:rowOff>50400</xdr:rowOff>
    </xdr:from>
    <xdr:to>
      <xdr:col>2</xdr:col>
      <xdr:colOff>1452600</xdr:colOff>
      <xdr:row>10</xdr:row>
      <xdr:rowOff>1297800</xdr:rowOff>
    </xdr:to>
    <xdr:pic>
      <xdr:nvPicPr>
        <xdr:cNvPr id="16" name="Image 17" descr=""/>
        <xdr:cNvPicPr/>
      </xdr:nvPicPr>
      <xdr:blipFill>
        <a:blip r:embed="rId6"/>
        <a:srcRect l="0" t="0" r="36251" b="773"/>
        <a:stretch/>
      </xdr:blipFill>
      <xdr:spPr>
        <a:xfrm>
          <a:off x="1507680" y="5713920"/>
          <a:ext cx="1087920" cy="1247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52200</xdr:colOff>
      <xdr:row>11</xdr:row>
      <xdr:rowOff>127080</xdr:rowOff>
    </xdr:from>
    <xdr:to>
      <xdr:col>2</xdr:col>
      <xdr:colOff>1870200</xdr:colOff>
      <xdr:row>11</xdr:row>
      <xdr:rowOff>632520</xdr:rowOff>
    </xdr:to>
    <xdr:pic>
      <xdr:nvPicPr>
        <xdr:cNvPr id="17" name="Image 18" descr=""/>
        <xdr:cNvPicPr/>
      </xdr:nvPicPr>
      <xdr:blipFill>
        <a:blip r:embed="rId7"/>
        <a:srcRect l="0" t="52798" r="0" b="5467"/>
        <a:stretch/>
      </xdr:blipFill>
      <xdr:spPr>
        <a:xfrm>
          <a:off x="1195200" y="7113960"/>
          <a:ext cx="1818000" cy="50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385920</xdr:colOff>
      <xdr:row>12</xdr:row>
      <xdr:rowOff>36720</xdr:rowOff>
    </xdr:from>
    <xdr:to>
      <xdr:col>2</xdr:col>
      <xdr:colOff>1379520</xdr:colOff>
      <xdr:row>12</xdr:row>
      <xdr:rowOff>1234800</xdr:rowOff>
    </xdr:to>
    <xdr:pic>
      <xdr:nvPicPr>
        <xdr:cNvPr id="18" name="Image 19" descr=""/>
        <xdr:cNvPicPr/>
      </xdr:nvPicPr>
      <xdr:blipFill>
        <a:blip r:embed="rId8"/>
        <a:srcRect l="0" t="0" r="41590" b="0"/>
        <a:stretch/>
      </xdr:blipFill>
      <xdr:spPr>
        <a:xfrm>
          <a:off x="1528920" y="7755120"/>
          <a:ext cx="993600" cy="1198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125280</xdr:colOff>
      <xdr:row>13</xdr:row>
      <xdr:rowOff>111600</xdr:rowOff>
    </xdr:from>
    <xdr:to>
      <xdr:col>2</xdr:col>
      <xdr:colOff>1823760</xdr:colOff>
      <xdr:row>13</xdr:row>
      <xdr:rowOff>726480</xdr:rowOff>
    </xdr:to>
    <xdr:pic>
      <xdr:nvPicPr>
        <xdr:cNvPr id="19" name="Image 20" descr=""/>
        <xdr:cNvPicPr/>
      </xdr:nvPicPr>
      <xdr:blipFill>
        <a:blip r:embed="rId9"/>
        <a:srcRect l="0" t="45761" r="0" b="0"/>
        <a:stretch/>
      </xdr:blipFill>
      <xdr:spPr>
        <a:xfrm>
          <a:off x="1268280" y="9112680"/>
          <a:ext cx="1698480" cy="614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104040</xdr:colOff>
      <xdr:row>14</xdr:row>
      <xdr:rowOff>64440</xdr:rowOff>
    </xdr:from>
    <xdr:to>
      <xdr:col>2</xdr:col>
      <xdr:colOff>1823400</xdr:colOff>
      <xdr:row>14</xdr:row>
      <xdr:rowOff>642600</xdr:rowOff>
    </xdr:to>
    <xdr:pic>
      <xdr:nvPicPr>
        <xdr:cNvPr id="20" name="Image 21" descr=""/>
        <xdr:cNvPicPr/>
      </xdr:nvPicPr>
      <xdr:blipFill>
        <a:blip r:embed="rId10"/>
        <a:srcRect l="0" t="45133" r="0" b="4848"/>
        <a:stretch/>
      </xdr:blipFill>
      <xdr:spPr>
        <a:xfrm>
          <a:off x="1247040" y="9857160"/>
          <a:ext cx="1719360" cy="578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396000</xdr:colOff>
      <xdr:row>15</xdr:row>
      <xdr:rowOff>40320</xdr:rowOff>
    </xdr:from>
    <xdr:to>
      <xdr:col>2</xdr:col>
      <xdr:colOff>1473480</xdr:colOff>
      <xdr:row>15</xdr:row>
      <xdr:rowOff>1131120</xdr:rowOff>
    </xdr:to>
    <xdr:pic>
      <xdr:nvPicPr>
        <xdr:cNvPr id="21" name="Image 22" descr=""/>
        <xdr:cNvPicPr/>
      </xdr:nvPicPr>
      <xdr:blipFill>
        <a:blip r:embed="rId11"/>
        <a:srcRect l="0" t="0" r="39486" b="0"/>
        <a:stretch/>
      </xdr:blipFill>
      <xdr:spPr>
        <a:xfrm>
          <a:off x="1539000" y="10594440"/>
          <a:ext cx="1077480" cy="1090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135360</xdr:colOff>
      <xdr:row>5</xdr:row>
      <xdr:rowOff>99360</xdr:rowOff>
    </xdr:from>
    <xdr:to>
      <xdr:col>2</xdr:col>
      <xdr:colOff>1827720</xdr:colOff>
      <xdr:row>5</xdr:row>
      <xdr:rowOff>713160</xdr:rowOff>
    </xdr:to>
    <xdr:pic>
      <xdr:nvPicPr>
        <xdr:cNvPr id="22" name="Image 23" descr=""/>
        <xdr:cNvPicPr/>
      </xdr:nvPicPr>
      <xdr:blipFill>
        <a:blip r:embed="rId1"/>
        <a:srcRect l="0" t="44599" r="0" b="0"/>
        <a:stretch/>
      </xdr:blipFill>
      <xdr:spPr>
        <a:xfrm>
          <a:off x="1278360" y="1051560"/>
          <a:ext cx="1692360" cy="613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62640</xdr:colOff>
      <xdr:row>6</xdr:row>
      <xdr:rowOff>86040</xdr:rowOff>
    </xdr:from>
    <xdr:to>
      <xdr:col>2</xdr:col>
      <xdr:colOff>1838520</xdr:colOff>
      <xdr:row>6</xdr:row>
      <xdr:rowOff>705600</xdr:rowOff>
    </xdr:to>
    <xdr:pic>
      <xdr:nvPicPr>
        <xdr:cNvPr id="23" name="Image 24" descr=""/>
        <xdr:cNvPicPr/>
      </xdr:nvPicPr>
      <xdr:blipFill>
        <a:blip r:embed="rId2"/>
        <a:srcRect l="0" t="46466" r="0" b="0"/>
        <a:stretch/>
      </xdr:blipFill>
      <xdr:spPr>
        <a:xfrm>
          <a:off x="1205640" y="1830240"/>
          <a:ext cx="1775880" cy="619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406440</xdr:colOff>
      <xdr:row>7</xdr:row>
      <xdr:rowOff>0</xdr:rowOff>
    </xdr:from>
    <xdr:to>
      <xdr:col>2</xdr:col>
      <xdr:colOff>1619280</xdr:colOff>
      <xdr:row>7</xdr:row>
      <xdr:rowOff>1021320</xdr:rowOff>
    </xdr:to>
    <xdr:pic>
      <xdr:nvPicPr>
        <xdr:cNvPr id="24" name="Image 25" descr=""/>
        <xdr:cNvPicPr/>
      </xdr:nvPicPr>
      <xdr:blipFill>
        <a:blip r:embed="rId3"/>
        <a:srcRect l="0" t="0" r="32102" b="0"/>
        <a:stretch/>
      </xdr:blipFill>
      <xdr:spPr>
        <a:xfrm>
          <a:off x="1549440" y="2535840"/>
          <a:ext cx="1212840" cy="1021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312840</xdr:colOff>
      <xdr:row>8</xdr:row>
      <xdr:rowOff>83880</xdr:rowOff>
    </xdr:from>
    <xdr:to>
      <xdr:col>2</xdr:col>
      <xdr:colOff>1588320</xdr:colOff>
      <xdr:row>8</xdr:row>
      <xdr:rowOff>1207080</xdr:rowOff>
    </xdr:to>
    <xdr:pic>
      <xdr:nvPicPr>
        <xdr:cNvPr id="25" name="Image 26" descr=""/>
        <xdr:cNvPicPr/>
      </xdr:nvPicPr>
      <xdr:blipFill>
        <a:blip r:embed="rId4"/>
        <a:srcRect l="0" t="0" r="29215" b="0"/>
        <a:stretch/>
      </xdr:blipFill>
      <xdr:spPr>
        <a:xfrm>
          <a:off x="1455840" y="3662640"/>
          <a:ext cx="1275480" cy="1123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389160</xdr:colOff>
      <xdr:row>9</xdr:row>
      <xdr:rowOff>28800</xdr:rowOff>
    </xdr:from>
    <xdr:to>
      <xdr:col>2</xdr:col>
      <xdr:colOff>1452600</xdr:colOff>
      <xdr:row>9</xdr:row>
      <xdr:rowOff>1285200</xdr:rowOff>
    </xdr:to>
    <xdr:pic>
      <xdr:nvPicPr>
        <xdr:cNvPr id="26" name="Image 27" descr=""/>
        <xdr:cNvPicPr/>
      </xdr:nvPicPr>
      <xdr:blipFill>
        <a:blip r:embed="rId5"/>
        <a:srcRect l="0" t="0" r="36717" b="0"/>
        <a:stretch/>
      </xdr:blipFill>
      <xdr:spPr>
        <a:xfrm>
          <a:off x="1532160" y="4900320"/>
          <a:ext cx="1063440" cy="1256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52200</xdr:colOff>
      <xdr:row>10</xdr:row>
      <xdr:rowOff>98280</xdr:rowOff>
    </xdr:from>
    <xdr:to>
      <xdr:col>2</xdr:col>
      <xdr:colOff>1890360</xdr:colOff>
      <xdr:row>10</xdr:row>
      <xdr:rowOff>649080</xdr:rowOff>
    </xdr:to>
    <xdr:pic>
      <xdr:nvPicPr>
        <xdr:cNvPr id="27" name="Image 28" descr=""/>
        <xdr:cNvPicPr/>
      </xdr:nvPicPr>
      <xdr:blipFill>
        <a:blip r:embed="rId6"/>
        <a:srcRect l="0" t="55092" r="0" b="0"/>
        <a:stretch/>
      </xdr:blipFill>
      <xdr:spPr>
        <a:xfrm>
          <a:off x="1195200" y="6293160"/>
          <a:ext cx="1838160" cy="55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396000</xdr:colOff>
      <xdr:row>11</xdr:row>
      <xdr:rowOff>41040</xdr:rowOff>
    </xdr:from>
    <xdr:to>
      <xdr:col>2</xdr:col>
      <xdr:colOff>1606680</xdr:colOff>
      <xdr:row>11</xdr:row>
      <xdr:rowOff>1259640</xdr:rowOff>
    </xdr:to>
    <xdr:pic>
      <xdr:nvPicPr>
        <xdr:cNvPr id="28" name="Image 29" descr=""/>
        <xdr:cNvPicPr/>
      </xdr:nvPicPr>
      <xdr:blipFill>
        <a:blip r:embed="rId7"/>
        <a:srcRect l="0" t="0" r="36853" b="0"/>
        <a:stretch/>
      </xdr:blipFill>
      <xdr:spPr>
        <a:xfrm>
          <a:off x="1539000" y="6967440"/>
          <a:ext cx="1210680" cy="1218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124920</xdr:colOff>
      <xdr:row>12</xdr:row>
      <xdr:rowOff>78120</xdr:rowOff>
    </xdr:from>
    <xdr:to>
      <xdr:col>2</xdr:col>
      <xdr:colOff>1879920</xdr:colOff>
      <xdr:row>12</xdr:row>
      <xdr:rowOff>709920</xdr:rowOff>
    </xdr:to>
    <xdr:pic>
      <xdr:nvPicPr>
        <xdr:cNvPr id="29" name="Image 30" descr=""/>
        <xdr:cNvPicPr/>
      </xdr:nvPicPr>
      <xdr:blipFill>
        <a:blip r:embed="rId8"/>
        <a:srcRect l="0" t="46578" r="0" b="0"/>
        <a:stretch/>
      </xdr:blipFill>
      <xdr:spPr>
        <a:xfrm>
          <a:off x="1267920" y="8287200"/>
          <a:ext cx="1755000" cy="631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180720</xdr:colOff>
      <xdr:row>13</xdr:row>
      <xdr:rowOff>96840</xdr:rowOff>
    </xdr:from>
    <xdr:to>
      <xdr:col>2</xdr:col>
      <xdr:colOff>1869480</xdr:colOff>
      <xdr:row>13</xdr:row>
      <xdr:rowOff>685800</xdr:rowOff>
    </xdr:to>
    <xdr:pic>
      <xdr:nvPicPr>
        <xdr:cNvPr id="30" name="Image 31" descr=""/>
        <xdr:cNvPicPr/>
      </xdr:nvPicPr>
      <xdr:blipFill>
        <a:blip r:embed="rId9"/>
        <a:srcRect l="0" t="46378" r="0" b="0"/>
        <a:stretch/>
      </xdr:blipFill>
      <xdr:spPr>
        <a:xfrm>
          <a:off x="1323720" y="9097920"/>
          <a:ext cx="1688760" cy="588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417240</xdr:colOff>
      <xdr:row>14</xdr:row>
      <xdr:rowOff>40320</xdr:rowOff>
    </xdr:from>
    <xdr:to>
      <xdr:col>2</xdr:col>
      <xdr:colOff>1505160</xdr:colOff>
      <xdr:row>14</xdr:row>
      <xdr:rowOff>1130040</xdr:rowOff>
    </xdr:to>
    <xdr:pic>
      <xdr:nvPicPr>
        <xdr:cNvPr id="31" name="Image 32" descr=""/>
        <xdr:cNvPicPr/>
      </xdr:nvPicPr>
      <xdr:blipFill>
        <a:blip r:embed="rId10"/>
        <a:srcRect l="0" t="0" r="39847" b="0"/>
        <a:stretch/>
      </xdr:blipFill>
      <xdr:spPr>
        <a:xfrm>
          <a:off x="1560240" y="9802800"/>
          <a:ext cx="1087920" cy="10897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AA6553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3.57"/>
    <col collapsed="false" customWidth="true" hidden="false" outlineLevel="0" max="2" min="2" style="1" width="9.28"/>
    <col collapsed="false" customWidth="true" hidden="false" outlineLevel="0" max="3" min="3" style="1" width="22.15"/>
    <col collapsed="false" customWidth="true" hidden="false" outlineLevel="0" max="5" min="4" style="1" width="6.57"/>
    <col collapsed="false" customWidth="true" hidden="false" outlineLevel="0" max="6" min="6" style="1" width="14.71"/>
    <col collapsed="false" customWidth="true" hidden="false" outlineLevel="0" max="7" min="7" style="1" width="14"/>
    <col collapsed="false" customWidth="true" hidden="false" outlineLevel="0" max="11" min="8" style="1" width="12.43"/>
    <col collapsed="false" customWidth="true" hidden="false" outlineLevel="0" max="15" min="12" style="1" width="9.85"/>
    <col collapsed="false" customWidth="true" hidden="false" outlineLevel="0" max="19" min="16" style="1" width="9.14"/>
    <col collapsed="false" customWidth="true" hidden="false" outlineLevel="0" max="23" min="20" style="1" width="8.57"/>
    <col collapsed="false" customWidth="true" hidden="false" outlineLevel="0" max="27" min="24" style="1" width="8.71"/>
    <col collapsed="false" customWidth="false" hidden="false" outlineLevel="0" max="1025" min="28" style="1" width="11.43"/>
  </cols>
  <sheetData>
    <row r="1" customFormat="false" ht="15" hidden="false" customHeight="false" outlineLevel="0" collapsed="false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5" hidden="false" customHeight="fals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customFormat="false" ht="15" hidden="false" customHeight="false" outlineLevel="0" collapsed="false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customFormat="false" ht="15" hidden="false" customHeight="false" outlineLevel="0" collapsed="false">
      <c r="B4" s="4" t="s">
        <v>1</v>
      </c>
      <c r="C4" s="5" t="s">
        <v>2</v>
      </c>
      <c r="D4" s="6" t="s">
        <v>3</v>
      </c>
      <c r="E4" s="4" t="s">
        <v>4</v>
      </c>
      <c r="F4" s="7" t="s">
        <v>5</v>
      </c>
      <c r="G4" s="8" t="s">
        <v>6</v>
      </c>
      <c r="H4" s="5" t="s">
        <v>7</v>
      </c>
      <c r="I4" s="5"/>
      <c r="J4" s="5"/>
      <c r="K4" s="5"/>
      <c r="L4" s="5" t="s">
        <v>8</v>
      </c>
      <c r="M4" s="5"/>
      <c r="N4" s="5"/>
      <c r="O4" s="5"/>
      <c r="P4" s="5" t="s">
        <v>9</v>
      </c>
      <c r="Q4" s="5"/>
      <c r="R4" s="5"/>
      <c r="S4" s="5"/>
      <c r="T4" s="5" t="s">
        <v>10</v>
      </c>
      <c r="U4" s="5"/>
      <c r="V4" s="5"/>
      <c r="W4" s="5"/>
      <c r="X4" s="9" t="s">
        <v>11</v>
      </c>
      <c r="Y4" s="9"/>
      <c r="Z4" s="9"/>
      <c r="AA4" s="9"/>
    </row>
    <row r="5" customFormat="false" ht="15" hidden="false" customHeight="false" outlineLevel="0" collapsed="false">
      <c r="B5" s="10" t="s">
        <v>12</v>
      </c>
      <c r="C5" s="5"/>
      <c r="D5" s="11" t="s">
        <v>13</v>
      </c>
      <c r="E5" s="10" t="s">
        <v>13</v>
      </c>
      <c r="F5" s="12" t="s">
        <v>14</v>
      </c>
      <c r="G5" s="13" t="s">
        <v>14</v>
      </c>
      <c r="H5" s="9" t="s">
        <v>15</v>
      </c>
      <c r="I5" s="14" t="s">
        <v>16</v>
      </c>
      <c r="J5" s="14" t="s">
        <v>17</v>
      </c>
      <c r="K5" s="15" t="s">
        <v>18</v>
      </c>
      <c r="L5" s="9" t="s">
        <v>19</v>
      </c>
      <c r="M5" s="14" t="s">
        <v>20</v>
      </c>
      <c r="N5" s="14" t="s">
        <v>21</v>
      </c>
      <c r="O5" s="15" t="s">
        <v>22</v>
      </c>
      <c r="P5" s="9" t="s">
        <v>19</v>
      </c>
      <c r="Q5" s="14" t="s">
        <v>20</v>
      </c>
      <c r="R5" s="14" t="s">
        <v>21</v>
      </c>
      <c r="S5" s="15" t="s">
        <v>22</v>
      </c>
      <c r="T5" s="9" t="s">
        <v>19</v>
      </c>
      <c r="U5" s="14" t="s">
        <v>20</v>
      </c>
      <c r="V5" s="14" t="s">
        <v>21</v>
      </c>
      <c r="W5" s="15" t="s">
        <v>22</v>
      </c>
      <c r="X5" s="9" t="s">
        <v>19</v>
      </c>
      <c r="Y5" s="14" t="s">
        <v>20</v>
      </c>
      <c r="Z5" s="14" t="s">
        <v>21</v>
      </c>
      <c r="AA5" s="14" t="s">
        <v>22</v>
      </c>
    </row>
    <row r="6" customFormat="false" ht="62.35" hidden="false" customHeight="true" outlineLevel="0" collapsed="false">
      <c r="B6" s="16" t="n">
        <v>101</v>
      </c>
      <c r="C6" s="16"/>
      <c r="D6" s="17" t="n">
        <v>2.5</v>
      </c>
      <c r="E6" s="17"/>
      <c r="F6" s="16" t="n">
        <v>528</v>
      </c>
      <c r="G6" s="16" t="n">
        <v>500</v>
      </c>
      <c r="H6" s="16"/>
      <c r="I6" s="16"/>
      <c r="J6" s="18" t="n">
        <f aca="false">+3/8</f>
        <v>0.375</v>
      </c>
      <c r="K6" s="18" t="n">
        <v>0.625</v>
      </c>
      <c r="L6" s="17"/>
      <c r="M6" s="17"/>
      <c r="N6" s="17"/>
      <c r="O6" s="17"/>
      <c r="P6" s="17"/>
      <c r="Q6" s="17"/>
      <c r="R6" s="17" t="n">
        <f aca="false">D6*F6*J6</f>
        <v>495</v>
      </c>
      <c r="S6" s="17" t="n">
        <f aca="false">D6*F6*K6</f>
        <v>825</v>
      </c>
      <c r="T6" s="17"/>
      <c r="U6" s="17"/>
      <c r="V6" s="17"/>
      <c r="W6" s="17"/>
      <c r="X6" s="17"/>
      <c r="Y6" s="17"/>
      <c r="Z6" s="17" t="n">
        <f aca="false">D6*G6*J6</f>
        <v>468.75</v>
      </c>
      <c r="AA6" s="17" t="n">
        <f aca="false">D6*G6*K6</f>
        <v>781.25</v>
      </c>
    </row>
    <row r="7" customFormat="false" ht="62.35" hidden="false" customHeight="true" outlineLevel="0" collapsed="false">
      <c r="B7" s="16" t="n">
        <v>102</v>
      </c>
      <c r="C7" s="16"/>
      <c r="D7" s="17" t="n">
        <v>2.5</v>
      </c>
      <c r="E7" s="17"/>
      <c r="F7" s="16" t="n">
        <v>528</v>
      </c>
      <c r="G7" s="16" t="n">
        <v>500</v>
      </c>
      <c r="H7" s="16"/>
      <c r="I7" s="16"/>
      <c r="J7" s="18" t="n">
        <v>0.625</v>
      </c>
      <c r="K7" s="18" t="n">
        <v>0.375</v>
      </c>
      <c r="L7" s="17"/>
      <c r="M7" s="17"/>
      <c r="N7" s="17"/>
      <c r="O7" s="17"/>
      <c r="P7" s="17"/>
      <c r="Q7" s="17"/>
      <c r="R7" s="17" t="n">
        <f aca="false">D7*F7*J7</f>
        <v>825</v>
      </c>
      <c r="S7" s="17" t="n">
        <f aca="false">D7*F7*K7</f>
        <v>495</v>
      </c>
      <c r="T7" s="17"/>
      <c r="U7" s="17"/>
      <c r="V7" s="17"/>
      <c r="W7" s="17"/>
      <c r="X7" s="17"/>
      <c r="Y7" s="17"/>
      <c r="Z7" s="17" t="n">
        <f aca="false">D7*G7*J7</f>
        <v>781.25</v>
      </c>
      <c r="AA7" s="17" t="n">
        <f aca="false">D7*G7*K7</f>
        <v>468.75</v>
      </c>
    </row>
    <row r="8" customFormat="false" ht="59.95" hidden="false" customHeight="true" outlineLevel="0" collapsed="false">
      <c r="B8" s="16" t="n">
        <v>103</v>
      </c>
      <c r="C8" s="16"/>
      <c r="D8" s="17"/>
      <c r="E8" s="17" t="n">
        <v>1.3</v>
      </c>
      <c r="F8" s="16" t="n">
        <v>528</v>
      </c>
      <c r="G8" s="16" t="n">
        <v>500</v>
      </c>
      <c r="H8" s="16" t="n">
        <v>1</v>
      </c>
      <c r="I8" s="16"/>
      <c r="J8" s="16"/>
      <c r="K8" s="16"/>
      <c r="L8" s="17"/>
      <c r="M8" s="17"/>
      <c r="N8" s="17"/>
      <c r="O8" s="17"/>
      <c r="P8" s="17" t="n">
        <f aca="false">E8*F8*H8</f>
        <v>686.4</v>
      </c>
      <c r="Q8" s="17"/>
      <c r="R8" s="17"/>
      <c r="S8" s="17"/>
      <c r="T8" s="17"/>
      <c r="U8" s="17"/>
      <c r="V8" s="17"/>
      <c r="W8" s="17"/>
      <c r="X8" s="17" t="n">
        <f aca="false">E8*G8*H8</f>
        <v>650</v>
      </c>
      <c r="Y8" s="17"/>
      <c r="Z8" s="17"/>
      <c r="AA8" s="17"/>
    </row>
    <row r="9" customFormat="false" ht="75.75" hidden="false" customHeight="true" outlineLevel="0" collapsed="false">
      <c r="B9" s="16" t="n">
        <v>104</v>
      </c>
      <c r="C9" s="16"/>
      <c r="D9" s="17" t="n">
        <v>3.6</v>
      </c>
      <c r="E9" s="17" t="n">
        <v>5</v>
      </c>
      <c r="F9" s="16" t="n">
        <v>528</v>
      </c>
      <c r="G9" s="16" t="n">
        <v>250</v>
      </c>
      <c r="H9" s="16" t="n">
        <v>6.02</v>
      </c>
      <c r="I9" s="16" t="n">
        <v>6.02</v>
      </c>
      <c r="J9" s="16" t="n">
        <v>2.54</v>
      </c>
      <c r="K9" s="16" t="n">
        <v>1.42</v>
      </c>
      <c r="L9" s="17" t="n">
        <f aca="false">+$F9*(MIN($D9:$E9)^2)/H9</f>
        <v>1136.69102990033</v>
      </c>
      <c r="M9" s="17" t="n">
        <f aca="false">+$F9*(MIN($D9:$E9)^2)/I9</f>
        <v>1136.69102990033</v>
      </c>
      <c r="N9" s="17" t="n">
        <f aca="false">+$F9*(MIN($D9:$E9)^2)/J9</f>
        <v>2694.04724409449</v>
      </c>
      <c r="O9" s="17" t="n">
        <f aca="false">+$F9*(MIN($D9:$E9)^2)/K9</f>
        <v>4818.92957746479</v>
      </c>
      <c r="P9" s="17" t="n">
        <f aca="false">+L9/D9</f>
        <v>315.747508305648</v>
      </c>
      <c r="Q9" s="17" t="n">
        <f aca="false">+M9/D9</f>
        <v>315.747508305648</v>
      </c>
      <c r="R9" s="17" t="n">
        <f aca="false">+N9/E9</f>
        <v>538.809448818898</v>
      </c>
      <c r="S9" s="17" t="n">
        <f aca="false">+O9/E9</f>
        <v>963.785915492958</v>
      </c>
      <c r="T9" s="17" t="n">
        <f aca="false">+$G9*(MIN($D9:$E9)^2)/H9</f>
        <v>538.205980066445</v>
      </c>
      <c r="U9" s="17" t="n">
        <f aca="false">+$G9*(MIN($D9:$E9)^2)/I9</f>
        <v>538.205980066445</v>
      </c>
      <c r="V9" s="17" t="n">
        <f aca="false">+$G9*(MIN($D9:$E9)^2)/J9</f>
        <v>1275.5905511811</v>
      </c>
      <c r="W9" s="17" t="n">
        <f aca="false">+$G9*(MIN($D9:$E9)^2)/K9</f>
        <v>2281.69014084507</v>
      </c>
      <c r="X9" s="17" t="n">
        <f aca="false">+T9/D9</f>
        <v>149.501661129568</v>
      </c>
      <c r="Y9" s="17" t="n">
        <f aca="false">+U9/D9</f>
        <v>149.501661129568</v>
      </c>
      <c r="Z9" s="17" t="n">
        <f aca="false">+V9/E9</f>
        <v>255.11811023622</v>
      </c>
      <c r="AA9" s="17" t="n">
        <f aca="false">+W9/E9</f>
        <v>456.338028169014</v>
      </c>
    </row>
    <row r="10" customFormat="false" ht="84.45" hidden="false" customHeight="true" outlineLevel="0" collapsed="false">
      <c r="B10" s="16" t="n">
        <v>105</v>
      </c>
      <c r="C10" s="16"/>
      <c r="D10" s="17" t="n">
        <v>3.9</v>
      </c>
      <c r="E10" s="17" t="n">
        <v>3</v>
      </c>
      <c r="F10" s="16" t="n">
        <v>528</v>
      </c>
      <c r="G10" s="16" t="n">
        <v>400</v>
      </c>
      <c r="H10" s="16" t="n">
        <v>2.19</v>
      </c>
      <c r="I10" s="16" t="n">
        <v>4.95</v>
      </c>
      <c r="J10" s="16" t="n">
        <v>2.97</v>
      </c>
      <c r="K10" s="16" t="n">
        <v>2.97</v>
      </c>
      <c r="L10" s="17" t="n">
        <f aca="false">+$F10*(MIN($D10:$E10)^2)/H10</f>
        <v>2169.86301369863</v>
      </c>
      <c r="M10" s="17" t="n">
        <f aca="false">+$F10*(MIN($D10:$E10)^2)/I10</f>
        <v>960</v>
      </c>
      <c r="N10" s="17" t="n">
        <f aca="false">+$F10*(MIN($D10:$E10)^2)/J10</f>
        <v>1600</v>
      </c>
      <c r="O10" s="17" t="n">
        <f aca="false">+$F10*(MIN($D10:$E10)^2)/K10</f>
        <v>1600</v>
      </c>
      <c r="P10" s="17" t="n">
        <f aca="false">+L10/D10</f>
        <v>556.375131717598</v>
      </c>
      <c r="Q10" s="17" t="n">
        <f aca="false">+M10/D10</f>
        <v>246.153846153846</v>
      </c>
      <c r="R10" s="17" t="n">
        <f aca="false">+N10/E10</f>
        <v>533.333333333333</v>
      </c>
      <c r="S10" s="17" t="n">
        <f aca="false">+O10/E10</f>
        <v>533.333333333333</v>
      </c>
      <c r="T10" s="17" t="n">
        <f aca="false">+$G10*(MIN($D10:$E10)^2)/H10</f>
        <v>1643.83561643836</v>
      </c>
      <c r="U10" s="17" t="n">
        <f aca="false">+$G10*(MIN($D10:$E10)^2)/I10</f>
        <v>727.272727272727</v>
      </c>
      <c r="V10" s="17" t="n">
        <f aca="false">+$G10*(MIN($D10:$E10)^2)/J10</f>
        <v>1212.12121212121</v>
      </c>
      <c r="W10" s="17" t="n">
        <f aca="false">+$G10*(MIN($D10:$E10)^2)/K10</f>
        <v>1212.12121212121</v>
      </c>
      <c r="X10" s="17" t="n">
        <f aca="false">+T10/D10</f>
        <v>421.496311907271</v>
      </c>
      <c r="Y10" s="17" t="n">
        <f aca="false">+U10/D10</f>
        <v>186.480186480187</v>
      </c>
      <c r="Z10" s="17" t="n">
        <f aca="false">+V10/E10</f>
        <v>404.040404040404</v>
      </c>
      <c r="AA10" s="17" t="n">
        <f aca="false">+W10/E10</f>
        <v>404.040404040404</v>
      </c>
    </row>
    <row r="11" customFormat="false" ht="104.2" hidden="false" customHeight="true" outlineLevel="0" collapsed="false">
      <c r="B11" s="16" t="n">
        <v>106</v>
      </c>
      <c r="C11" s="16"/>
      <c r="D11" s="17" t="n">
        <v>5</v>
      </c>
      <c r="E11" s="17" t="n">
        <v>3</v>
      </c>
      <c r="F11" s="16" t="n">
        <v>528</v>
      </c>
      <c r="G11" s="16" t="n">
        <v>300</v>
      </c>
      <c r="H11" s="16" t="n">
        <v>1.52</v>
      </c>
      <c r="I11" s="16" t="n">
        <v>1.52</v>
      </c>
      <c r="J11" s="16" t="n">
        <v>3.92</v>
      </c>
      <c r="K11" s="16" t="n">
        <v>10.1</v>
      </c>
      <c r="L11" s="17" t="n">
        <f aca="false">+$F11*(MIN($D11:$E11)^2)/H11</f>
        <v>3126.31578947368</v>
      </c>
      <c r="M11" s="17" t="n">
        <f aca="false">+$F11*(MIN($D11:$E11)^2)/I11</f>
        <v>3126.31578947368</v>
      </c>
      <c r="N11" s="17" t="n">
        <f aca="false">+$F11*(MIN($D11:$E11)^2)/J11</f>
        <v>1212.24489795918</v>
      </c>
      <c r="O11" s="17" t="n">
        <f aca="false">+$F11*(MIN($D11:$E11)^2)/K11</f>
        <v>470.495049504951</v>
      </c>
      <c r="P11" s="17" t="n">
        <f aca="false">+L11/D11</f>
        <v>625.263157894737</v>
      </c>
      <c r="Q11" s="17" t="n">
        <f aca="false">+M11/D11</f>
        <v>625.263157894737</v>
      </c>
      <c r="R11" s="17" t="n">
        <f aca="false">+N11/E11</f>
        <v>404.081632653061</v>
      </c>
      <c r="S11" s="17" t="n">
        <f aca="false">+O11/E11</f>
        <v>156.831683168317</v>
      </c>
      <c r="T11" s="17" t="n">
        <f aca="false">+$G11*(MIN($D11:$E11)^2)/H11</f>
        <v>1776.31578947368</v>
      </c>
      <c r="U11" s="17" t="n">
        <f aca="false">+$G11*(MIN($D11:$E11)^2)/I11</f>
        <v>1776.31578947368</v>
      </c>
      <c r="V11" s="17" t="n">
        <f aca="false">+$G11*(MIN($D11:$E11)^2)/J11</f>
        <v>688.775510204082</v>
      </c>
      <c r="W11" s="17" t="n">
        <f aca="false">+$G11*(MIN($D11:$E11)^2)/K11</f>
        <v>267.326732673267</v>
      </c>
      <c r="X11" s="17" t="n">
        <f aca="false">+T11/D11</f>
        <v>355.263157894737</v>
      </c>
      <c r="Y11" s="17" t="n">
        <f aca="false">+U11/D11</f>
        <v>355.263157894737</v>
      </c>
      <c r="Z11" s="17" t="n">
        <f aca="false">+V11/E11</f>
        <v>229.591836734694</v>
      </c>
      <c r="AA11" s="17" t="n">
        <f aca="false">+W11/E11</f>
        <v>89.1089108910891</v>
      </c>
    </row>
    <row r="12" customFormat="false" ht="57.6" hidden="false" customHeight="true" outlineLevel="0" collapsed="false">
      <c r="B12" s="16" t="n">
        <v>107</v>
      </c>
      <c r="C12" s="16"/>
      <c r="D12" s="17" t="n">
        <v>1.2</v>
      </c>
      <c r="E12" s="17"/>
      <c r="F12" s="16" t="n">
        <v>528</v>
      </c>
      <c r="G12" s="16" t="n">
        <v>400</v>
      </c>
      <c r="H12" s="16"/>
      <c r="I12" s="16"/>
      <c r="J12" s="18" t="n">
        <v>0.5</v>
      </c>
      <c r="K12" s="18" t="n">
        <v>0.5</v>
      </c>
      <c r="L12" s="17"/>
      <c r="M12" s="17"/>
      <c r="N12" s="17"/>
      <c r="O12" s="17"/>
      <c r="P12" s="17"/>
      <c r="Q12" s="17"/>
      <c r="R12" s="17" t="n">
        <f aca="false">D12*F12*J12</f>
        <v>316.8</v>
      </c>
      <c r="S12" s="17" t="n">
        <f aca="false">D12*F12*K12</f>
        <v>316.8</v>
      </c>
      <c r="T12" s="17"/>
      <c r="U12" s="17"/>
      <c r="V12" s="17"/>
      <c r="W12" s="17"/>
      <c r="X12" s="17"/>
      <c r="Y12" s="17"/>
      <c r="Z12" s="17" t="n">
        <f aca="false">D12*G12*J12</f>
        <v>240</v>
      </c>
      <c r="AA12" s="17" t="n">
        <f aca="false">D12*G12*K12</f>
        <v>240</v>
      </c>
    </row>
    <row r="13" customFormat="false" ht="101" hidden="false" customHeight="true" outlineLevel="0" collapsed="false">
      <c r="B13" s="16" t="n">
        <v>108</v>
      </c>
      <c r="C13" s="16"/>
      <c r="D13" s="17" t="n">
        <v>3.9</v>
      </c>
      <c r="E13" s="17" t="n">
        <v>5.2</v>
      </c>
      <c r="F13" s="19" t="n">
        <v>658.6</v>
      </c>
      <c r="G13" s="16" t="n">
        <v>300</v>
      </c>
      <c r="H13" s="16" t="n">
        <v>6.25</v>
      </c>
      <c r="I13" s="16" t="n">
        <v>2.87</v>
      </c>
      <c r="J13" s="16" t="n">
        <v>1.83</v>
      </c>
      <c r="K13" s="16" t="n">
        <v>3.58</v>
      </c>
      <c r="L13" s="17" t="n">
        <f aca="false">+$F13*(MIN($D13:$E13)^2)/H13</f>
        <v>1602.76896</v>
      </c>
      <c r="M13" s="17" t="n">
        <f aca="false">+$F13*(MIN($D13:$E13)^2)/I13</f>
        <v>3490.35052264808</v>
      </c>
      <c r="N13" s="17" t="n">
        <f aca="false">+$F13*(MIN($D13:$E13)^2)/J13</f>
        <v>5473.93770491803</v>
      </c>
      <c r="O13" s="17" t="n">
        <f aca="false">+$F13*(MIN($D13:$E13)^2)/K13</f>
        <v>2798.13016759777</v>
      </c>
      <c r="P13" s="17" t="n">
        <f aca="false">+L13/D13</f>
        <v>410.9664</v>
      </c>
      <c r="Q13" s="17" t="n">
        <f aca="false">+M13/D13</f>
        <v>894.961672473868</v>
      </c>
      <c r="R13" s="17" t="n">
        <f aca="false">+N13/E13</f>
        <v>1052.68032786885</v>
      </c>
      <c r="S13" s="17" t="n">
        <f aca="false">+O13/E13</f>
        <v>538.101955307263</v>
      </c>
      <c r="T13" s="17" t="n">
        <f aca="false">+$G13*(MIN($D13:$E13)^2)/H13</f>
        <v>730.08</v>
      </c>
      <c r="U13" s="17" t="n">
        <f aca="false">+$G13*(MIN($D13:$E13)^2)/I13</f>
        <v>1589.89547038328</v>
      </c>
      <c r="V13" s="17" t="n">
        <f aca="false">+$G13*(MIN($D13:$E13)^2)/J13</f>
        <v>2493.44262295082</v>
      </c>
      <c r="W13" s="17" t="n">
        <f aca="false">+$G13*(MIN($D13:$E13)^2)/K13</f>
        <v>1274.58100558659</v>
      </c>
      <c r="X13" s="17" t="n">
        <f aca="false">+T13/D13</f>
        <v>187.2</v>
      </c>
      <c r="Y13" s="17" t="n">
        <f aca="false">+U13/D13</f>
        <v>407.665505226481</v>
      </c>
      <c r="Z13" s="17" t="n">
        <f aca="false">+V13/E13</f>
        <v>479.508196721311</v>
      </c>
      <c r="AA13" s="17" t="n">
        <f aca="false">+W13/E13</f>
        <v>245.111731843575</v>
      </c>
    </row>
    <row r="14" customFormat="false" ht="79.5" hidden="false" customHeight="true" outlineLevel="0" collapsed="false">
      <c r="B14" s="16" t="n">
        <v>109</v>
      </c>
      <c r="C14" s="16"/>
      <c r="D14" s="17" t="n">
        <v>2.5</v>
      </c>
      <c r="E14" s="17"/>
      <c r="F14" s="16" t="n">
        <v>528</v>
      </c>
      <c r="G14" s="16" t="n">
        <v>500</v>
      </c>
      <c r="H14" s="16"/>
      <c r="I14" s="16"/>
      <c r="J14" s="18" t="n">
        <v>0.5</v>
      </c>
      <c r="K14" s="18" t="n">
        <v>0.5</v>
      </c>
      <c r="L14" s="17"/>
      <c r="M14" s="17"/>
      <c r="N14" s="17"/>
      <c r="O14" s="17"/>
      <c r="P14" s="17"/>
      <c r="Q14" s="17"/>
      <c r="R14" s="17" t="n">
        <f aca="false">D14*F14*J14</f>
        <v>660</v>
      </c>
      <c r="S14" s="17" t="n">
        <f aca="false">D14*F14*K14</f>
        <v>660</v>
      </c>
      <c r="T14" s="17"/>
      <c r="U14" s="17"/>
      <c r="V14" s="17"/>
      <c r="W14" s="17"/>
      <c r="X14" s="17"/>
      <c r="Y14" s="17"/>
      <c r="Z14" s="17" t="n">
        <f aca="false">D14*G14*J14</f>
        <v>625</v>
      </c>
      <c r="AA14" s="17" t="n">
        <f aca="false">D14*G14*K14</f>
        <v>625</v>
      </c>
    </row>
    <row r="15" customFormat="false" ht="79.5" hidden="false" customHeight="true" outlineLevel="0" collapsed="false">
      <c r="B15" s="16" t="n">
        <v>110</v>
      </c>
      <c r="C15" s="16"/>
      <c r="D15" s="17" t="n">
        <v>2.5</v>
      </c>
      <c r="E15" s="17"/>
      <c r="F15" s="16" t="n">
        <v>987</v>
      </c>
      <c r="G15" s="16" t="n">
        <v>500</v>
      </c>
      <c r="H15" s="16"/>
      <c r="I15" s="16"/>
      <c r="J15" s="18" t="n">
        <v>0.625</v>
      </c>
      <c r="K15" s="18" t="n">
        <v>0.375</v>
      </c>
      <c r="L15" s="17"/>
      <c r="M15" s="17"/>
      <c r="N15" s="17"/>
      <c r="O15" s="17"/>
      <c r="P15" s="17"/>
      <c r="Q15" s="17"/>
      <c r="R15" s="17" t="n">
        <f aca="false">D15*F15*J15</f>
        <v>1542.1875</v>
      </c>
      <c r="S15" s="17" t="n">
        <f aca="false">D15*F15*K15</f>
        <v>925.3125</v>
      </c>
      <c r="T15" s="17"/>
      <c r="U15" s="17"/>
      <c r="V15" s="17"/>
      <c r="W15" s="17"/>
      <c r="X15" s="17"/>
      <c r="Y15" s="17"/>
      <c r="Z15" s="17" t="n">
        <f aca="false">D15*G15*J15</f>
        <v>781.25</v>
      </c>
      <c r="AA15" s="17" t="n">
        <f aca="false">D15*G15*K15</f>
        <v>468.75</v>
      </c>
    </row>
    <row r="16" customFormat="false" ht="95.5" hidden="false" customHeight="true" outlineLevel="0" collapsed="false">
      <c r="B16" s="16" t="n">
        <v>111</v>
      </c>
      <c r="C16" s="16"/>
      <c r="D16" s="17" t="n">
        <v>3.6</v>
      </c>
      <c r="E16" s="17" t="n">
        <v>3.6</v>
      </c>
      <c r="F16" s="16" t="n">
        <v>858</v>
      </c>
      <c r="G16" s="16" t="n">
        <v>300</v>
      </c>
      <c r="H16" s="16" t="n">
        <v>4</v>
      </c>
      <c r="I16" s="16" t="n">
        <v>4</v>
      </c>
      <c r="J16" s="16" t="n">
        <v>4</v>
      </c>
      <c r="K16" s="16" t="n">
        <v>4</v>
      </c>
      <c r="L16" s="17" t="n">
        <f aca="false">+$F16*(MIN($D16:$E16)^2)/H16</f>
        <v>2779.92</v>
      </c>
      <c r="M16" s="17" t="n">
        <f aca="false">+$F16*(MIN($D16:$E16)^2)/I16</f>
        <v>2779.92</v>
      </c>
      <c r="N16" s="17" t="n">
        <f aca="false">+$F16*(MIN($D16:$E16)^2)/J16</f>
        <v>2779.92</v>
      </c>
      <c r="O16" s="17" t="n">
        <f aca="false">+$F16*(MIN($D16:$E16)^2)/K16</f>
        <v>2779.92</v>
      </c>
      <c r="P16" s="17" t="n">
        <f aca="false">+L16/D16</f>
        <v>772.2</v>
      </c>
      <c r="Q16" s="17" t="n">
        <f aca="false">+M16/D16</f>
        <v>772.2</v>
      </c>
      <c r="R16" s="17" t="n">
        <f aca="false">+N16/E16</f>
        <v>772.2</v>
      </c>
      <c r="S16" s="17" t="n">
        <f aca="false">+O16/E16</f>
        <v>772.2</v>
      </c>
      <c r="T16" s="17" t="n">
        <f aca="false">+$G16*(MIN($D16:$E16)^2)/H16</f>
        <v>972</v>
      </c>
      <c r="U16" s="17" t="n">
        <f aca="false">+$G16*(MIN($D16:$E16)^2)/I16</f>
        <v>972</v>
      </c>
      <c r="V16" s="17" t="n">
        <f aca="false">+$G16*(MIN($D16:$E16)^2)/J16</f>
        <v>972</v>
      </c>
      <c r="W16" s="17" t="n">
        <f aca="false">+$G16*(MIN($D16:$E16)^2)/K16</f>
        <v>972</v>
      </c>
      <c r="X16" s="17" t="n">
        <f aca="false">+T16/D16</f>
        <v>270</v>
      </c>
      <c r="Y16" s="17" t="n">
        <f aca="false">+U16/D16</f>
        <v>270</v>
      </c>
      <c r="Z16" s="17" t="n">
        <f aca="false">+V16/E16</f>
        <v>270</v>
      </c>
      <c r="AA16" s="17" t="n">
        <f aca="false">+W16/E16</f>
        <v>270</v>
      </c>
    </row>
    <row r="18" customFormat="false" ht="17.35" hidden="false" customHeight="false" outlineLevel="0" collapsed="false">
      <c r="C18" s="20" t="s">
        <v>23</v>
      </c>
    </row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B1:AA1"/>
    <mergeCell ref="C4:C5"/>
    <mergeCell ref="H4:K4"/>
    <mergeCell ref="L4:O4"/>
    <mergeCell ref="P4:S4"/>
    <mergeCell ref="T4:W4"/>
    <mergeCell ref="X4:AA4"/>
  </mergeCells>
  <printOptions headings="false" gridLines="false" gridLinesSet="true" horizontalCentered="false" verticalCentered="false"/>
  <pageMargins left="0.39375" right="0.39375" top="0.984027777777778" bottom="0.59027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AA6553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C8" activeCellId="0" sqref="AC8"/>
    </sheetView>
  </sheetViews>
  <sheetFormatPr defaultRowHeight="15" zeroHeight="false" outlineLevelRow="0" outlineLevelCol="0"/>
  <cols>
    <col collapsed="false" customWidth="true" hidden="false" outlineLevel="0" max="1" min="1" style="1" width="3.57"/>
    <col collapsed="false" customWidth="true" hidden="false" outlineLevel="0" max="2" min="2" style="1" width="9.28"/>
    <col collapsed="false" customWidth="true" hidden="false" outlineLevel="0" max="3" min="3" style="1" width="22.15"/>
    <col collapsed="false" customWidth="true" hidden="false" outlineLevel="0" max="5" min="4" style="1" width="6.57"/>
    <col collapsed="false" customWidth="true" hidden="false" outlineLevel="0" max="6" min="6" style="1" width="14.71"/>
    <col collapsed="false" customWidth="true" hidden="false" outlineLevel="0" max="7" min="7" style="1" width="14"/>
    <col collapsed="false" customWidth="true" hidden="false" outlineLevel="0" max="11" min="8" style="1" width="12.43"/>
    <col collapsed="false" customWidth="true" hidden="false" outlineLevel="0" max="15" min="12" style="1" width="9.85"/>
    <col collapsed="false" customWidth="true" hidden="false" outlineLevel="0" max="19" min="16" style="1" width="9.14"/>
    <col collapsed="false" customWidth="true" hidden="false" outlineLevel="0" max="23" min="20" style="1" width="8.57"/>
    <col collapsed="false" customWidth="true" hidden="false" outlineLevel="0" max="27" min="24" style="1" width="8.71"/>
    <col collapsed="false" customWidth="false" hidden="false" outlineLevel="0" max="1025" min="28" style="1" width="11.43"/>
  </cols>
  <sheetData>
    <row r="1" customFormat="false" ht="15" hidden="false" customHeight="false" outlineLevel="0" collapsed="false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5" hidden="false" customHeight="fals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customFormat="false" ht="15" hidden="false" customHeight="false" outlineLevel="0" collapsed="false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customFormat="false" ht="15" hidden="false" customHeight="false" outlineLevel="0" collapsed="false">
      <c r="B4" s="4" t="s">
        <v>1</v>
      </c>
      <c r="C4" s="5" t="s">
        <v>2</v>
      </c>
      <c r="D4" s="6" t="s">
        <v>3</v>
      </c>
      <c r="E4" s="4" t="s">
        <v>4</v>
      </c>
      <c r="F4" s="7" t="s">
        <v>5</v>
      </c>
      <c r="G4" s="8" t="s">
        <v>6</v>
      </c>
      <c r="H4" s="5" t="s">
        <v>7</v>
      </c>
      <c r="I4" s="5"/>
      <c r="J4" s="5"/>
      <c r="K4" s="5"/>
      <c r="L4" s="5" t="s">
        <v>8</v>
      </c>
      <c r="M4" s="5"/>
      <c r="N4" s="5"/>
      <c r="O4" s="5"/>
      <c r="P4" s="5" t="s">
        <v>9</v>
      </c>
      <c r="Q4" s="5"/>
      <c r="R4" s="5"/>
      <c r="S4" s="5"/>
      <c r="T4" s="5" t="s">
        <v>10</v>
      </c>
      <c r="U4" s="5"/>
      <c r="V4" s="5"/>
      <c r="W4" s="5"/>
      <c r="X4" s="9" t="s">
        <v>11</v>
      </c>
      <c r="Y4" s="9"/>
      <c r="Z4" s="9"/>
      <c r="AA4" s="9"/>
    </row>
    <row r="5" customFormat="false" ht="15" hidden="false" customHeight="false" outlineLevel="0" collapsed="false">
      <c r="B5" s="10" t="s">
        <v>12</v>
      </c>
      <c r="C5" s="5"/>
      <c r="D5" s="11" t="s">
        <v>13</v>
      </c>
      <c r="E5" s="10" t="s">
        <v>13</v>
      </c>
      <c r="F5" s="12" t="s">
        <v>14</v>
      </c>
      <c r="G5" s="13" t="s">
        <v>14</v>
      </c>
      <c r="H5" s="9" t="s">
        <v>15</v>
      </c>
      <c r="I5" s="14" t="s">
        <v>16</v>
      </c>
      <c r="J5" s="14" t="s">
        <v>17</v>
      </c>
      <c r="K5" s="15" t="s">
        <v>18</v>
      </c>
      <c r="L5" s="9" t="s">
        <v>19</v>
      </c>
      <c r="M5" s="14" t="s">
        <v>20</v>
      </c>
      <c r="N5" s="14" t="s">
        <v>21</v>
      </c>
      <c r="O5" s="15" t="s">
        <v>22</v>
      </c>
      <c r="P5" s="9" t="s">
        <v>19</v>
      </c>
      <c r="Q5" s="14" t="s">
        <v>20</v>
      </c>
      <c r="R5" s="14" t="s">
        <v>21</v>
      </c>
      <c r="S5" s="15" t="s">
        <v>22</v>
      </c>
      <c r="T5" s="9" t="s">
        <v>19</v>
      </c>
      <c r="U5" s="14" t="s">
        <v>20</v>
      </c>
      <c r="V5" s="14" t="s">
        <v>21</v>
      </c>
      <c r="W5" s="15" t="s">
        <v>22</v>
      </c>
      <c r="X5" s="9" t="s">
        <v>19</v>
      </c>
      <c r="Y5" s="14" t="s">
        <v>20</v>
      </c>
      <c r="Z5" s="14" t="s">
        <v>21</v>
      </c>
      <c r="AA5" s="14" t="s">
        <v>22</v>
      </c>
    </row>
    <row r="6" customFormat="false" ht="62.35" hidden="false" customHeight="true" outlineLevel="0" collapsed="false">
      <c r="B6" s="16" t="n">
        <v>201</v>
      </c>
      <c r="C6" s="16"/>
      <c r="D6" s="17" t="n">
        <v>2.5</v>
      </c>
      <c r="E6" s="17"/>
      <c r="F6" s="16" t="n">
        <v>528</v>
      </c>
      <c r="G6" s="16" t="n">
        <v>300</v>
      </c>
      <c r="H6" s="16"/>
      <c r="I6" s="16"/>
      <c r="J6" s="18" t="n">
        <f aca="false">+3/8</f>
        <v>0.375</v>
      </c>
      <c r="K6" s="18" t="n">
        <v>0.625</v>
      </c>
      <c r="L6" s="17"/>
      <c r="M6" s="17"/>
      <c r="N6" s="17"/>
      <c r="O6" s="17"/>
      <c r="P6" s="17"/>
      <c r="Q6" s="17"/>
      <c r="R6" s="17" t="n">
        <f aca="false">D6*F6*J6</f>
        <v>495</v>
      </c>
      <c r="S6" s="17" t="n">
        <f aca="false">D6*F6*K6</f>
        <v>825</v>
      </c>
      <c r="T6" s="17"/>
      <c r="U6" s="17"/>
      <c r="V6" s="17"/>
      <c r="W6" s="17"/>
      <c r="X6" s="17"/>
      <c r="Y6" s="17"/>
      <c r="Z6" s="17" t="n">
        <f aca="false">D6*G6*J6</f>
        <v>281.25</v>
      </c>
      <c r="AA6" s="17" t="n">
        <f aca="false">D6*G6*K6</f>
        <v>468.75</v>
      </c>
    </row>
    <row r="7" customFormat="false" ht="62.35" hidden="false" customHeight="true" outlineLevel="0" collapsed="false">
      <c r="B7" s="21" t="n">
        <v>202</v>
      </c>
      <c r="C7" s="16"/>
      <c r="D7" s="17" t="n">
        <v>2.5</v>
      </c>
      <c r="E7" s="17"/>
      <c r="F7" s="21" t="n">
        <v>987</v>
      </c>
      <c r="G7" s="16" t="n">
        <v>300</v>
      </c>
      <c r="H7" s="16"/>
      <c r="I7" s="16"/>
      <c r="J7" s="18" t="n">
        <v>0.625</v>
      </c>
      <c r="K7" s="18" t="n">
        <v>0.375</v>
      </c>
      <c r="L7" s="17"/>
      <c r="M7" s="17"/>
      <c r="N7" s="17"/>
      <c r="O7" s="17"/>
      <c r="P7" s="17"/>
      <c r="Q7" s="17"/>
      <c r="R7" s="17" t="n">
        <f aca="false">D7*F7*J7</f>
        <v>1542.1875</v>
      </c>
      <c r="S7" s="17" t="n">
        <f aca="false">D7*F7*K7</f>
        <v>925.3125</v>
      </c>
      <c r="T7" s="17"/>
      <c r="U7" s="17"/>
      <c r="V7" s="17"/>
      <c r="W7" s="17"/>
      <c r="X7" s="17"/>
      <c r="Y7" s="17"/>
      <c r="Z7" s="17" t="n">
        <f aca="false">D7*G7*J7</f>
        <v>468.75</v>
      </c>
      <c r="AA7" s="17" t="n">
        <f aca="false">D7*G7*K7</f>
        <v>281.25</v>
      </c>
    </row>
    <row r="8" customFormat="false" ht="62.35" hidden="false" customHeight="true" outlineLevel="0" collapsed="false">
      <c r="B8" s="16" t="n">
        <v>203</v>
      </c>
      <c r="C8" s="16"/>
      <c r="D8" s="17"/>
      <c r="E8" s="17" t="n">
        <v>1.3</v>
      </c>
      <c r="F8" s="16" t="n">
        <v>528</v>
      </c>
      <c r="G8" s="16" t="n">
        <v>500</v>
      </c>
      <c r="H8" s="16" t="n">
        <v>1</v>
      </c>
      <c r="I8" s="16"/>
      <c r="J8" s="16"/>
      <c r="K8" s="16"/>
      <c r="L8" s="17"/>
      <c r="M8" s="17"/>
      <c r="N8" s="17"/>
      <c r="O8" s="17"/>
      <c r="P8" s="17" t="n">
        <f aca="false">E8*F8*H8</f>
        <v>686.4</v>
      </c>
      <c r="Q8" s="17"/>
      <c r="R8" s="17"/>
      <c r="S8" s="17"/>
      <c r="T8" s="17"/>
      <c r="U8" s="17"/>
      <c r="V8" s="17"/>
      <c r="W8" s="17"/>
      <c r="X8" s="17" t="n">
        <f aca="false">E8*G8*H8</f>
        <v>650</v>
      </c>
      <c r="Y8" s="17"/>
      <c r="Z8" s="17"/>
      <c r="AA8" s="17"/>
    </row>
    <row r="9" customFormat="false" ht="82.1" hidden="false" customHeight="true" outlineLevel="0" collapsed="false">
      <c r="B9" s="16" t="n">
        <v>204</v>
      </c>
      <c r="C9" s="16"/>
      <c r="D9" s="17" t="n">
        <v>3.6</v>
      </c>
      <c r="E9" s="17" t="n">
        <v>5</v>
      </c>
      <c r="F9" s="16" t="n">
        <v>858</v>
      </c>
      <c r="G9" s="16" t="n">
        <v>500</v>
      </c>
      <c r="H9" s="16" t="n">
        <v>3.77</v>
      </c>
      <c r="I9" s="16" t="n">
        <v>3.77</v>
      </c>
      <c r="J9" s="16" t="n">
        <v>2.22</v>
      </c>
      <c r="K9" s="16" t="n">
        <v>2.22</v>
      </c>
      <c r="L9" s="17" t="n">
        <f aca="false">+$F9*(MIN($D9:$E9)^2)/H9</f>
        <v>2949.51724137931</v>
      </c>
      <c r="M9" s="17" t="n">
        <f aca="false">+$F9*(MIN($D9:$E9)^2)/I9</f>
        <v>2949.51724137931</v>
      </c>
      <c r="N9" s="17" t="n">
        <f aca="false">+$F9*(MIN($D9:$E9)^2)/J9</f>
        <v>5008.86486486486</v>
      </c>
      <c r="O9" s="17" t="n">
        <f aca="false">+$F9*(MIN($D9:$E9)^2)/K9</f>
        <v>5008.86486486486</v>
      </c>
      <c r="P9" s="17" t="n">
        <f aca="false">+L9/D9</f>
        <v>819.310344827586</v>
      </c>
      <c r="Q9" s="17" t="n">
        <f aca="false">+M9/D9</f>
        <v>819.310344827586</v>
      </c>
      <c r="R9" s="17" t="n">
        <f aca="false">+N9/E9</f>
        <v>1001.77297297297</v>
      </c>
      <c r="S9" s="17" t="n">
        <f aca="false">+O9/E9</f>
        <v>1001.77297297297</v>
      </c>
      <c r="T9" s="17" t="n">
        <f aca="false">+$G9*(MIN($D9:$E9)^2)/H9</f>
        <v>1718.83289124668</v>
      </c>
      <c r="U9" s="17" t="n">
        <f aca="false">+$G9*(MIN($D9:$E9)^2)/I9</f>
        <v>1718.83289124668</v>
      </c>
      <c r="V9" s="17" t="n">
        <f aca="false">+$G9*(MIN($D9:$E9)^2)/J9</f>
        <v>2918.91891891892</v>
      </c>
      <c r="W9" s="17" t="n">
        <f aca="false">+$G9*(MIN($D9:$E9)^2)/K9</f>
        <v>2918.91891891892</v>
      </c>
      <c r="X9" s="17" t="n">
        <f aca="false">+T9/D9</f>
        <v>477.453580901857</v>
      </c>
      <c r="Y9" s="17" t="n">
        <f aca="false">+U9/D9</f>
        <v>477.453580901857</v>
      </c>
      <c r="Z9" s="17" t="n">
        <f aca="false">+V9/E9</f>
        <v>583.783783783784</v>
      </c>
      <c r="AA9" s="17" t="n">
        <f aca="false">+W9/E9</f>
        <v>583.783783783784</v>
      </c>
    </row>
    <row r="10" customFormat="false" ht="101.8" hidden="false" customHeight="true" outlineLevel="0" collapsed="false">
      <c r="B10" s="16" t="n">
        <v>205</v>
      </c>
      <c r="C10" s="16"/>
      <c r="D10" s="17" t="n">
        <v>3.9</v>
      </c>
      <c r="E10" s="17" t="n">
        <v>3</v>
      </c>
      <c r="F10" s="16" t="n">
        <v>528</v>
      </c>
      <c r="G10" s="16" t="n">
        <v>400</v>
      </c>
      <c r="H10" s="16" t="n">
        <v>1.83</v>
      </c>
      <c r="I10" s="16" t="n">
        <v>3.58</v>
      </c>
      <c r="J10" s="16" t="n">
        <v>6.25</v>
      </c>
      <c r="K10" s="16" t="n">
        <v>2.87</v>
      </c>
      <c r="L10" s="17" t="n">
        <f aca="false">+$F10*(MIN($D10:$E10)^2)/H10</f>
        <v>2596.72131147541</v>
      </c>
      <c r="M10" s="17" t="n">
        <f aca="false">+$F10*(MIN($D10:$E10)^2)/I10</f>
        <v>1327.37430167598</v>
      </c>
      <c r="N10" s="17" t="n">
        <f aca="false">+$F10*(MIN($D10:$E10)^2)/J10</f>
        <v>760.32</v>
      </c>
      <c r="O10" s="17" t="n">
        <f aca="false">+$F10*(MIN($D10:$E10)^2)/K10</f>
        <v>1655.74912891986</v>
      </c>
      <c r="P10" s="17" t="n">
        <f aca="false">+L10/D10</f>
        <v>665.825977301387</v>
      </c>
      <c r="Q10" s="17" t="n">
        <f aca="false">+M10/D10</f>
        <v>340.352385045122</v>
      </c>
      <c r="R10" s="17" t="n">
        <f aca="false">+N10/E10</f>
        <v>253.44</v>
      </c>
      <c r="S10" s="17" t="n">
        <f aca="false">+O10/E10</f>
        <v>551.91637630662</v>
      </c>
      <c r="T10" s="17" t="n">
        <f aca="false">+$G10*(MIN($D10:$E10)^2)/H10</f>
        <v>1967.2131147541</v>
      </c>
      <c r="U10" s="17" t="n">
        <f aca="false">+$G10*(MIN($D10:$E10)^2)/I10</f>
        <v>1005.58659217877</v>
      </c>
      <c r="V10" s="17" t="n">
        <f aca="false">+$G10*(MIN($D10:$E10)^2)/J10</f>
        <v>576</v>
      </c>
      <c r="W10" s="17" t="n">
        <f aca="false">+$G10*(MIN($D10:$E10)^2)/K10</f>
        <v>1254.35540069686</v>
      </c>
      <c r="X10" s="17" t="n">
        <f aca="false">+T10/D10</f>
        <v>504.413619167718</v>
      </c>
      <c r="Y10" s="17" t="n">
        <f aca="false">+U10/D10</f>
        <v>257.842715943275</v>
      </c>
      <c r="Z10" s="17" t="n">
        <f aca="false">+V10/E10</f>
        <v>192</v>
      </c>
      <c r="AA10" s="17" t="n">
        <f aca="false">+W10/E10</f>
        <v>418.118466898955</v>
      </c>
    </row>
    <row r="11" customFormat="false" ht="104.2" hidden="false" customHeight="true" outlineLevel="0" collapsed="false">
      <c r="B11" s="16" t="n">
        <v>206</v>
      </c>
      <c r="C11" s="16"/>
      <c r="D11" s="17" t="n">
        <v>5</v>
      </c>
      <c r="E11" s="17" t="n">
        <v>3</v>
      </c>
      <c r="F11" s="16" t="n">
        <v>528</v>
      </c>
      <c r="G11" s="16" t="n">
        <v>250</v>
      </c>
      <c r="H11" s="16" t="n">
        <v>1.52</v>
      </c>
      <c r="I11" s="16" t="n">
        <v>1.52</v>
      </c>
      <c r="J11" s="16" t="n">
        <v>3.92</v>
      </c>
      <c r="K11" s="16" t="n">
        <v>10.1</v>
      </c>
      <c r="L11" s="17" t="n">
        <f aca="false">+$F11*(MIN($D11:$E11)^2)/H11</f>
        <v>3126.31578947368</v>
      </c>
      <c r="M11" s="17" t="n">
        <f aca="false">+$F11*(MIN($D11:$E11)^2)/I11</f>
        <v>3126.31578947368</v>
      </c>
      <c r="N11" s="17" t="n">
        <f aca="false">+$F11*(MIN($D11:$E11)^2)/J11</f>
        <v>1212.24489795918</v>
      </c>
      <c r="O11" s="17" t="n">
        <f aca="false">+$F11*(MIN($D11:$E11)^2)/K11</f>
        <v>470.495049504951</v>
      </c>
      <c r="P11" s="17" t="n">
        <f aca="false">+L11/D11</f>
        <v>625.263157894737</v>
      </c>
      <c r="Q11" s="17" t="n">
        <f aca="false">+M11/D11</f>
        <v>625.263157894737</v>
      </c>
      <c r="R11" s="17" t="n">
        <f aca="false">+N11/E11</f>
        <v>404.081632653061</v>
      </c>
      <c r="S11" s="17" t="n">
        <f aca="false">+O11/E11</f>
        <v>156.831683168317</v>
      </c>
      <c r="T11" s="17" t="n">
        <f aca="false">+$G11*(MIN($D11:$E11)^2)/H11</f>
        <v>1480.26315789474</v>
      </c>
      <c r="U11" s="17" t="n">
        <f aca="false">+$G11*(MIN($D11:$E11)^2)/I11</f>
        <v>1480.26315789474</v>
      </c>
      <c r="V11" s="17" t="n">
        <f aca="false">+$G11*(MIN($D11:$E11)^2)/J11</f>
        <v>573.979591836735</v>
      </c>
      <c r="W11" s="17" t="n">
        <f aca="false">+$G11*(MIN($D11:$E11)^2)/K11</f>
        <v>222.772277227723</v>
      </c>
      <c r="X11" s="17" t="n">
        <f aca="false">+T11/D11</f>
        <v>296.052631578947</v>
      </c>
      <c r="Y11" s="17" t="n">
        <f aca="false">+U11/D11</f>
        <v>296.052631578947</v>
      </c>
      <c r="Z11" s="17" t="n">
        <f aca="false">+V11/E11</f>
        <v>191.326530612245</v>
      </c>
      <c r="AA11" s="17" t="n">
        <f aca="false">+W11/E11</f>
        <v>74.2574257425743</v>
      </c>
    </row>
    <row r="12" customFormat="false" ht="57.6" hidden="false" customHeight="true" outlineLevel="0" collapsed="false">
      <c r="B12" s="16" t="n">
        <v>207</v>
      </c>
      <c r="C12" s="16"/>
      <c r="D12" s="17" t="n">
        <v>1.2</v>
      </c>
      <c r="E12" s="17"/>
      <c r="F12" s="16" t="n">
        <v>528</v>
      </c>
      <c r="G12" s="16" t="n">
        <v>400</v>
      </c>
      <c r="H12" s="16"/>
      <c r="I12" s="16"/>
      <c r="J12" s="18" t="n">
        <v>0.5</v>
      </c>
      <c r="K12" s="18" t="n">
        <v>0.5</v>
      </c>
      <c r="L12" s="17"/>
      <c r="M12" s="17"/>
      <c r="N12" s="17"/>
      <c r="O12" s="17"/>
      <c r="P12" s="17"/>
      <c r="Q12" s="17"/>
      <c r="R12" s="17" t="n">
        <f aca="false">D12*F12*J12</f>
        <v>316.8</v>
      </c>
      <c r="S12" s="17" t="n">
        <f aca="false">D12*F12*K12</f>
        <v>316.8</v>
      </c>
      <c r="T12" s="17"/>
      <c r="U12" s="17"/>
      <c r="V12" s="17"/>
      <c r="W12" s="17"/>
      <c r="X12" s="17"/>
      <c r="Y12" s="17"/>
      <c r="Z12" s="17" t="n">
        <f aca="false">D12*G12*J12</f>
        <v>240</v>
      </c>
      <c r="AA12" s="17" t="n">
        <f aca="false">D12*G12*K12</f>
        <v>240</v>
      </c>
    </row>
    <row r="13" customFormat="false" ht="101" hidden="false" customHeight="true" outlineLevel="0" collapsed="false">
      <c r="B13" s="16" t="n">
        <v>208</v>
      </c>
      <c r="C13" s="16"/>
      <c r="D13" s="17" t="n">
        <v>3.9</v>
      </c>
      <c r="E13" s="17" t="n">
        <v>5.2</v>
      </c>
      <c r="F13" s="19" t="n">
        <v>528</v>
      </c>
      <c r="G13" s="16" t="n">
        <v>300</v>
      </c>
      <c r="H13" s="16" t="n">
        <v>3.89</v>
      </c>
      <c r="I13" s="16" t="n">
        <v>2.07</v>
      </c>
      <c r="J13" s="16" t="n">
        <v>3.36</v>
      </c>
      <c r="K13" s="16" t="n">
        <v>3.36</v>
      </c>
      <c r="L13" s="17" t="n">
        <f aca="false">+$F13*(MIN($D13:$E13)^2)/H13</f>
        <v>2064.49357326478</v>
      </c>
      <c r="M13" s="17" t="n">
        <f aca="false">+$F13*(MIN($D13:$E13)^2)/I13</f>
        <v>3879.65217391304</v>
      </c>
      <c r="N13" s="17" t="n">
        <f aca="false">+$F13*(MIN($D13:$E13)^2)/J13</f>
        <v>2390.14285714286</v>
      </c>
      <c r="O13" s="17" t="n">
        <f aca="false">+$F13*(MIN($D13:$E13)^2)/K13</f>
        <v>2390.14285714286</v>
      </c>
      <c r="P13" s="17" t="n">
        <f aca="false">+L13/D13</f>
        <v>529.357326478149</v>
      </c>
      <c r="Q13" s="17" t="n">
        <f aca="false">+M13/D13</f>
        <v>994.782608695652</v>
      </c>
      <c r="R13" s="17" t="n">
        <f aca="false">+N13/E13</f>
        <v>459.642857142857</v>
      </c>
      <c r="S13" s="17" t="n">
        <f aca="false">+O13/E13</f>
        <v>459.642857142857</v>
      </c>
      <c r="T13" s="17" t="n">
        <f aca="false">+$G13*(MIN($D13:$E13)^2)/H13</f>
        <v>1173.00771208226</v>
      </c>
      <c r="U13" s="17" t="n">
        <f aca="false">+$G13*(MIN($D13:$E13)^2)/I13</f>
        <v>2204.34782608696</v>
      </c>
      <c r="V13" s="17" t="n">
        <f aca="false">+$G13*(MIN($D13:$E13)^2)/J13</f>
        <v>1358.03571428571</v>
      </c>
      <c r="W13" s="17" t="n">
        <f aca="false">+$G13*(MIN($D13:$E13)^2)/K13</f>
        <v>1358.03571428571</v>
      </c>
      <c r="X13" s="17" t="n">
        <f aca="false">+T13/D13</f>
        <v>300.771208226221</v>
      </c>
      <c r="Y13" s="17" t="n">
        <f aca="false">+U13/D13</f>
        <v>565.217391304348</v>
      </c>
      <c r="Z13" s="17" t="n">
        <f aca="false">+V13/E13</f>
        <v>261.160714285714</v>
      </c>
      <c r="AA13" s="17" t="n">
        <f aca="false">+W13/E13</f>
        <v>261.160714285714</v>
      </c>
    </row>
    <row r="14" customFormat="false" ht="62.35" hidden="false" customHeight="true" outlineLevel="0" collapsed="false">
      <c r="B14" s="16" t="n">
        <v>209</v>
      </c>
      <c r="C14" s="16"/>
      <c r="D14" s="17" t="n">
        <v>2.5</v>
      </c>
      <c r="E14" s="17"/>
      <c r="F14" s="16" t="n">
        <v>528</v>
      </c>
      <c r="G14" s="16" t="n">
        <v>300</v>
      </c>
      <c r="H14" s="16"/>
      <c r="I14" s="16"/>
      <c r="J14" s="18" t="n">
        <v>0.5</v>
      </c>
      <c r="K14" s="18" t="n">
        <v>0.5</v>
      </c>
      <c r="L14" s="17"/>
      <c r="M14" s="17"/>
      <c r="N14" s="17"/>
      <c r="O14" s="17"/>
      <c r="P14" s="17"/>
      <c r="Q14" s="17"/>
      <c r="R14" s="17" t="n">
        <f aca="false">D14*F14*J14</f>
        <v>660</v>
      </c>
      <c r="S14" s="17" t="n">
        <f aca="false">D14*F14*K14</f>
        <v>660</v>
      </c>
      <c r="T14" s="17"/>
      <c r="U14" s="17"/>
      <c r="V14" s="17"/>
      <c r="W14" s="17"/>
      <c r="X14" s="17"/>
      <c r="Y14" s="17"/>
      <c r="Z14" s="17" t="n">
        <f aca="false">D14*G14*J14</f>
        <v>375</v>
      </c>
      <c r="AA14" s="17" t="n">
        <f aca="false">D14*G14*K14</f>
        <v>375</v>
      </c>
    </row>
    <row r="15" customFormat="false" ht="59.95" hidden="false" customHeight="true" outlineLevel="0" collapsed="false">
      <c r="B15" s="16" t="n">
        <v>210</v>
      </c>
      <c r="C15" s="16"/>
      <c r="D15" s="17" t="n">
        <v>2.5</v>
      </c>
      <c r="E15" s="17"/>
      <c r="F15" s="16" t="n">
        <v>528</v>
      </c>
      <c r="G15" s="16" t="n">
        <v>500</v>
      </c>
      <c r="H15" s="16"/>
      <c r="I15" s="16"/>
      <c r="J15" s="18" t="n">
        <v>0.625</v>
      </c>
      <c r="K15" s="18" t="n">
        <v>0.375</v>
      </c>
      <c r="L15" s="17"/>
      <c r="M15" s="17"/>
      <c r="N15" s="17"/>
      <c r="O15" s="17"/>
      <c r="P15" s="17"/>
      <c r="Q15" s="17"/>
      <c r="R15" s="17" t="n">
        <f aca="false">D15*F15*J15</f>
        <v>825</v>
      </c>
      <c r="S15" s="17" t="n">
        <f aca="false">D15*F15*K15</f>
        <v>495</v>
      </c>
      <c r="T15" s="17"/>
      <c r="U15" s="17"/>
      <c r="V15" s="17"/>
      <c r="W15" s="17"/>
      <c r="X15" s="17"/>
      <c r="Y15" s="17"/>
      <c r="Z15" s="17" t="n">
        <f aca="false">D15*G15*J15</f>
        <v>781.25</v>
      </c>
      <c r="AA15" s="17" t="n">
        <f aca="false">D15*G15*K15</f>
        <v>468.75</v>
      </c>
    </row>
    <row r="16" customFormat="false" ht="95.5" hidden="false" customHeight="true" outlineLevel="0" collapsed="false">
      <c r="B16" s="16" t="n">
        <v>211</v>
      </c>
      <c r="C16" s="16"/>
      <c r="D16" s="17" t="n">
        <v>3.6</v>
      </c>
      <c r="E16" s="17" t="n">
        <v>3.6</v>
      </c>
      <c r="F16" s="16" t="n">
        <v>1203</v>
      </c>
      <c r="G16" s="16" t="n">
        <v>300</v>
      </c>
      <c r="H16" s="16" t="n">
        <v>4</v>
      </c>
      <c r="I16" s="16" t="n">
        <v>4</v>
      </c>
      <c r="J16" s="16" t="n">
        <v>4</v>
      </c>
      <c r="K16" s="16" t="n">
        <v>4</v>
      </c>
      <c r="L16" s="17" t="n">
        <f aca="false">+$F16*(MIN($D16:$E16)^2)/H16</f>
        <v>3897.72</v>
      </c>
      <c r="M16" s="17" t="n">
        <f aca="false">+$F16*(MIN($D16:$E16)^2)/I16</f>
        <v>3897.72</v>
      </c>
      <c r="N16" s="17" t="n">
        <f aca="false">+$F16*(MIN($D16:$E16)^2)/J16</f>
        <v>3897.72</v>
      </c>
      <c r="O16" s="17" t="n">
        <f aca="false">+$F16*(MIN($D16:$E16)^2)/K16</f>
        <v>3897.72</v>
      </c>
      <c r="P16" s="17" t="n">
        <f aca="false">+L16/D16</f>
        <v>1082.7</v>
      </c>
      <c r="Q16" s="17" t="n">
        <f aca="false">+M16/D16</f>
        <v>1082.7</v>
      </c>
      <c r="R16" s="17" t="n">
        <f aca="false">+N16/E16</f>
        <v>1082.7</v>
      </c>
      <c r="S16" s="17" t="n">
        <f aca="false">+O16/E16</f>
        <v>1082.7</v>
      </c>
      <c r="T16" s="17" t="n">
        <f aca="false">+$G16*(MIN($D16:$E16)^2)/H16</f>
        <v>972</v>
      </c>
      <c r="U16" s="17" t="n">
        <f aca="false">+$G16*(MIN($D16:$E16)^2)/I16</f>
        <v>972</v>
      </c>
      <c r="V16" s="17" t="n">
        <f aca="false">+$G16*(MIN($D16:$E16)^2)/J16</f>
        <v>972</v>
      </c>
      <c r="W16" s="17" t="n">
        <f aca="false">+$G16*(MIN($D16:$E16)^2)/K16</f>
        <v>972</v>
      </c>
      <c r="X16" s="17" t="n">
        <f aca="false">+T16/D16</f>
        <v>270</v>
      </c>
      <c r="Y16" s="17" t="n">
        <f aca="false">+U16/D16</f>
        <v>270</v>
      </c>
      <c r="Z16" s="17" t="n">
        <f aca="false">+V16/E16</f>
        <v>270</v>
      </c>
      <c r="AA16" s="17" t="n">
        <f aca="false">+W16/E16</f>
        <v>270</v>
      </c>
    </row>
    <row r="18" customFormat="false" ht="17.35" hidden="false" customHeight="false" outlineLevel="0" collapsed="false">
      <c r="C18" s="20" t="s">
        <v>23</v>
      </c>
    </row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B1:AA1"/>
    <mergeCell ref="C4:C5"/>
    <mergeCell ref="H4:K4"/>
    <mergeCell ref="L4:O4"/>
    <mergeCell ref="P4:S4"/>
    <mergeCell ref="T4:W4"/>
    <mergeCell ref="X4:AA4"/>
  </mergeCells>
  <printOptions headings="false" gridLines="false" gridLinesSet="true" horizontalCentered="false" verticalCentered="false"/>
  <pageMargins left="0.39375" right="0.39375" top="0.984027777777778" bottom="0.59027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AA6553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3.57"/>
    <col collapsed="false" customWidth="true" hidden="false" outlineLevel="0" max="2" min="2" style="1" width="9.28"/>
    <col collapsed="false" customWidth="true" hidden="false" outlineLevel="0" max="3" min="3" style="1" width="22.15"/>
    <col collapsed="false" customWidth="true" hidden="false" outlineLevel="0" max="5" min="4" style="1" width="6.57"/>
    <col collapsed="false" customWidth="true" hidden="false" outlineLevel="0" max="6" min="6" style="1" width="14.71"/>
    <col collapsed="false" customWidth="true" hidden="false" outlineLevel="0" max="7" min="7" style="1" width="14"/>
    <col collapsed="false" customWidth="true" hidden="false" outlineLevel="0" max="11" min="8" style="1" width="12.43"/>
    <col collapsed="false" customWidth="true" hidden="false" outlineLevel="0" max="15" min="12" style="1" width="9.85"/>
    <col collapsed="false" customWidth="true" hidden="false" outlineLevel="0" max="19" min="16" style="1" width="9.14"/>
    <col collapsed="false" customWidth="true" hidden="false" outlineLevel="0" max="23" min="20" style="1" width="8.57"/>
    <col collapsed="false" customWidth="true" hidden="false" outlineLevel="0" max="27" min="24" style="1" width="8.71"/>
    <col collapsed="false" customWidth="false" hidden="false" outlineLevel="0" max="1025" min="28" style="1" width="11.43"/>
  </cols>
  <sheetData>
    <row r="1" customFormat="false" ht="15" hidden="false" customHeight="false" outlineLevel="0" collapsed="false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5" hidden="false" customHeight="fals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customFormat="false" ht="15" hidden="false" customHeight="false" outlineLevel="0" collapsed="false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customFormat="false" ht="15" hidden="false" customHeight="false" outlineLevel="0" collapsed="false">
      <c r="B4" s="4" t="s">
        <v>1</v>
      </c>
      <c r="C4" s="5" t="s">
        <v>2</v>
      </c>
      <c r="D4" s="6" t="s">
        <v>3</v>
      </c>
      <c r="E4" s="4" t="s">
        <v>4</v>
      </c>
      <c r="F4" s="7" t="s">
        <v>5</v>
      </c>
      <c r="G4" s="8" t="s">
        <v>6</v>
      </c>
      <c r="H4" s="5" t="s">
        <v>7</v>
      </c>
      <c r="I4" s="5"/>
      <c r="J4" s="5"/>
      <c r="K4" s="5"/>
      <c r="L4" s="5" t="s">
        <v>8</v>
      </c>
      <c r="M4" s="5"/>
      <c r="N4" s="5"/>
      <c r="O4" s="5"/>
      <c r="P4" s="5" t="s">
        <v>9</v>
      </c>
      <c r="Q4" s="5"/>
      <c r="R4" s="5"/>
      <c r="S4" s="5"/>
      <c r="T4" s="5" t="s">
        <v>10</v>
      </c>
      <c r="U4" s="5"/>
      <c r="V4" s="5"/>
      <c r="W4" s="5"/>
      <c r="X4" s="9" t="s">
        <v>11</v>
      </c>
      <c r="Y4" s="9"/>
      <c r="Z4" s="9"/>
      <c r="AA4" s="9"/>
    </row>
    <row r="5" customFormat="false" ht="15" hidden="false" customHeight="false" outlineLevel="0" collapsed="false">
      <c r="B5" s="10" t="s">
        <v>12</v>
      </c>
      <c r="C5" s="5"/>
      <c r="D5" s="11" t="s">
        <v>13</v>
      </c>
      <c r="E5" s="10" t="s">
        <v>13</v>
      </c>
      <c r="F5" s="12" t="s">
        <v>14</v>
      </c>
      <c r="G5" s="13" t="s">
        <v>14</v>
      </c>
      <c r="H5" s="9" t="s">
        <v>15</v>
      </c>
      <c r="I5" s="14" t="s">
        <v>16</v>
      </c>
      <c r="J5" s="14" t="s">
        <v>17</v>
      </c>
      <c r="K5" s="15" t="s">
        <v>18</v>
      </c>
      <c r="L5" s="9" t="s">
        <v>19</v>
      </c>
      <c r="M5" s="14" t="s">
        <v>20</v>
      </c>
      <c r="N5" s="14" t="s">
        <v>21</v>
      </c>
      <c r="O5" s="15" t="s">
        <v>22</v>
      </c>
      <c r="P5" s="9" t="s">
        <v>19</v>
      </c>
      <c r="Q5" s="14" t="s">
        <v>20</v>
      </c>
      <c r="R5" s="14" t="s">
        <v>21</v>
      </c>
      <c r="S5" s="15" t="s">
        <v>22</v>
      </c>
      <c r="T5" s="9" t="s">
        <v>19</v>
      </c>
      <c r="U5" s="14" t="s">
        <v>20</v>
      </c>
      <c r="V5" s="14" t="s">
        <v>21</v>
      </c>
      <c r="W5" s="15" t="s">
        <v>22</v>
      </c>
      <c r="X5" s="9" t="s">
        <v>19</v>
      </c>
      <c r="Y5" s="14" t="s">
        <v>20</v>
      </c>
      <c r="Z5" s="14" t="s">
        <v>21</v>
      </c>
      <c r="AA5" s="14" t="s">
        <v>22</v>
      </c>
    </row>
    <row r="6" customFormat="false" ht="62.35" hidden="false" customHeight="true" outlineLevel="0" collapsed="false">
      <c r="B6" s="16" t="n">
        <v>301</v>
      </c>
      <c r="C6" s="16"/>
      <c r="D6" s="17" t="n">
        <v>2.5</v>
      </c>
      <c r="E6" s="17"/>
      <c r="F6" s="16" t="n">
        <v>1788</v>
      </c>
      <c r="G6" s="16" t="n">
        <v>0</v>
      </c>
      <c r="H6" s="16"/>
      <c r="I6" s="16"/>
      <c r="J6" s="18" t="n">
        <f aca="false">+3/8</f>
        <v>0.375</v>
      </c>
      <c r="K6" s="18" t="n">
        <v>0.625</v>
      </c>
      <c r="L6" s="17"/>
      <c r="M6" s="17"/>
      <c r="N6" s="17"/>
      <c r="O6" s="17"/>
      <c r="P6" s="17"/>
      <c r="Q6" s="17"/>
      <c r="R6" s="17" t="n">
        <f aca="false">D6*F6*J6</f>
        <v>1676.25</v>
      </c>
      <c r="S6" s="17" t="n">
        <f aca="false">D6*F6*K6</f>
        <v>2793.75</v>
      </c>
      <c r="T6" s="17"/>
      <c r="U6" s="17"/>
      <c r="V6" s="17"/>
      <c r="W6" s="17"/>
      <c r="X6" s="17"/>
      <c r="Y6" s="17"/>
      <c r="Z6" s="17" t="n">
        <f aca="false">D6*G6*J6</f>
        <v>0</v>
      </c>
      <c r="AA6" s="17" t="n">
        <f aca="false">D6*G6*K6</f>
        <v>0</v>
      </c>
    </row>
    <row r="7" customFormat="false" ht="62.35" hidden="false" customHeight="true" outlineLevel="0" collapsed="false">
      <c r="B7" s="22" t="n">
        <v>302</v>
      </c>
      <c r="C7" s="16"/>
      <c r="D7" s="17" t="n">
        <v>2.5</v>
      </c>
      <c r="E7" s="17"/>
      <c r="F7" s="22" t="n">
        <v>588</v>
      </c>
      <c r="G7" s="16" t="n">
        <v>300</v>
      </c>
      <c r="H7" s="16"/>
      <c r="I7" s="16"/>
      <c r="J7" s="18" t="n">
        <v>0.625</v>
      </c>
      <c r="K7" s="18" t="n">
        <v>0.375</v>
      </c>
      <c r="L7" s="17"/>
      <c r="M7" s="17"/>
      <c r="N7" s="17"/>
      <c r="O7" s="17"/>
      <c r="P7" s="17"/>
      <c r="Q7" s="17"/>
      <c r="R7" s="17" t="n">
        <f aca="false">D7*F7*J7</f>
        <v>918.75</v>
      </c>
      <c r="S7" s="17" t="n">
        <f aca="false">D7*F7*K7</f>
        <v>551.25</v>
      </c>
      <c r="T7" s="17"/>
      <c r="U7" s="17"/>
      <c r="V7" s="17"/>
      <c r="W7" s="17"/>
      <c r="X7" s="17"/>
      <c r="Y7" s="17"/>
      <c r="Z7" s="17" t="n">
        <f aca="false">D7*G7*J7</f>
        <v>468.75</v>
      </c>
      <c r="AA7" s="17" t="n">
        <f aca="false">D7*G7*K7</f>
        <v>281.25</v>
      </c>
    </row>
    <row r="8" customFormat="false" ht="82.1" hidden="false" customHeight="true" outlineLevel="0" collapsed="false">
      <c r="B8" s="16" t="n">
        <v>304</v>
      </c>
      <c r="C8" s="16"/>
      <c r="D8" s="17" t="n">
        <v>3.6</v>
      </c>
      <c r="E8" s="17" t="n">
        <v>5</v>
      </c>
      <c r="F8" s="16" t="n">
        <v>588</v>
      </c>
      <c r="G8" s="16" t="n">
        <v>300</v>
      </c>
      <c r="H8" s="16" t="n">
        <v>6.02</v>
      </c>
      <c r="I8" s="16" t="n">
        <v>6.02</v>
      </c>
      <c r="J8" s="16" t="n">
        <v>2.54</v>
      </c>
      <c r="K8" s="16" t="n">
        <v>1.42</v>
      </c>
      <c r="L8" s="17" t="n">
        <f aca="false">+$F8*(MIN($D8:$E8)^2)/H8</f>
        <v>1265.86046511628</v>
      </c>
      <c r="M8" s="17" t="n">
        <f aca="false">+$F8*(MIN($D8:$E8)^2)/I8</f>
        <v>1265.86046511628</v>
      </c>
      <c r="N8" s="17" t="n">
        <f aca="false">+$F8*(MIN($D8:$E8)^2)/J8</f>
        <v>3000.18897637795</v>
      </c>
      <c r="O8" s="17" t="n">
        <f aca="false">+$F8*(MIN($D8:$E8)^2)/K8</f>
        <v>5366.53521126761</v>
      </c>
      <c r="P8" s="17" t="n">
        <f aca="false">+L8/D8</f>
        <v>351.627906976744</v>
      </c>
      <c r="Q8" s="17" t="n">
        <f aca="false">+M8/D8</f>
        <v>351.627906976744</v>
      </c>
      <c r="R8" s="17" t="n">
        <f aca="false">+N8/E8</f>
        <v>600.037795275591</v>
      </c>
      <c r="S8" s="17" t="n">
        <f aca="false">+O8/E8</f>
        <v>1073.30704225352</v>
      </c>
      <c r="T8" s="17" t="n">
        <f aca="false">+$G8*(MIN($D8:$E8)^2)/H8</f>
        <v>645.847176079734</v>
      </c>
      <c r="U8" s="17" t="n">
        <f aca="false">+$G8*(MIN($D8:$E8)^2)/I8</f>
        <v>645.847176079734</v>
      </c>
      <c r="V8" s="17" t="n">
        <f aca="false">+$G8*(MIN($D8:$E8)^2)/J8</f>
        <v>1530.70866141732</v>
      </c>
      <c r="W8" s="17" t="n">
        <f aca="false">+$G8*(MIN($D8:$E8)^2)/K8</f>
        <v>2738.02816901408</v>
      </c>
      <c r="X8" s="17" t="n">
        <f aca="false">+T8/D8</f>
        <v>179.401993355482</v>
      </c>
      <c r="Y8" s="17" t="n">
        <f aca="false">+U8/D8</f>
        <v>179.401993355482</v>
      </c>
      <c r="Z8" s="17" t="n">
        <f aca="false">+V8/E8</f>
        <v>306.141732283465</v>
      </c>
      <c r="AA8" s="17" t="n">
        <f aca="false">+W8/E8</f>
        <v>547.605633802817</v>
      </c>
    </row>
    <row r="9" customFormat="false" ht="101.8" hidden="false" customHeight="true" outlineLevel="0" collapsed="false">
      <c r="B9" s="16" t="n">
        <v>305</v>
      </c>
      <c r="C9" s="16"/>
      <c r="D9" s="17" t="n">
        <v>3.9</v>
      </c>
      <c r="E9" s="17" t="n">
        <v>3</v>
      </c>
      <c r="F9" s="16" t="n">
        <v>588</v>
      </c>
      <c r="G9" s="16" t="n">
        <v>300</v>
      </c>
      <c r="H9" s="16" t="n">
        <v>2.19</v>
      </c>
      <c r="I9" s="16" t="n">
        <v>4.95</v>
      </c>
      <c r="J9" s="16" t="n">
        <v>2.97</v>
      </c>
      <c r="K9" s="16" t="n">
        <v>2.97</v>
      </c>
      <c r="L9" s="17" t="n">
        <f aca="false">+$F9*(MIN($D9:$E9)^2)/H9</f>
        <v>2416.43835616438</v>
      </c>
      <c r="M9" s="17" t="n">
        <f aca="false">+$F9*(MIN($D9:$E9)^2)/I9</f>
        <v>1069.09090909091</v>
      </c>
      <c r="N9" s="17" t="n">
        <f aca="false">+$F9*(MIN($D9:$E9)^2)/J9</f>
        <v>1781.81818181818</v>
      </c>
      <c r="O9" s="17" t="n">
        <f aca="false">+$F9*(MIN($D9:$E9)^2)/K9</f>
        <v>1781.81818181818</v>
      </c>
      <c r="P9" s="17" t="n">
        <f aca="false">+L9/D9</f>
        <v>619.599578503688</v>
      </c>
      <c r="Q9" s="17" t="n">
        <f aca="false">+M9/D9</f>
        <v>274.125874125874</v>
      </c>
      <c r="R9" s="17" t="n">
        <f aca="false">+N9/E9</f>
        <v>593.939393939394</v>
      </c>
      <c r="S9" s="17" t="n">
        <f aca="false">+O9/E9</f>
        <v>593.939393939394</v>
      </c>
      <c r="T9" s="17" t="n">
        <f aca="false">+$G9*(MIN($D9:$E9)^2)/H9</f>
        <v>1232.87671232877</v>
      </c>
      <c r="U9" s="17" t="n">
        <f aca="false">+$G9*(MIN($D9:$E9)^2)/I9</f>
        <v>545.454545454545</v>
      </c>
      <c r="V9" s="17" t="n">
        <f aca="false">+$G9*(MIN($D9:$E9)^2)/J9</f>
        <v>909.090909090909</v>
      </c>
      <c r="W9" s="17" t="n">
        <f aca="false">+$G9*(MIN($D9:$E9)^2)/K9</f>
        <v>909.090909090909</v>
      </c>
      <c r="X9" s="17" t="n">
        <f aca="false">+T9/D9</f>
        <v>316.122233930453</v>
      </c>
      <c r="Y9" s="17" t="n">
        <f aca="false">+U9/D9</f>
        <v>139.86013986014</v>
      </c>
      <c r="Z9" s="17" t="n">
        <f aca="false">+V9/E9</f>
        <v>303.030303030303</v>
      </c>
      <c r="AA9" s="17" t="n">
        <f aca="false">+W9/E9</f>
        <v>303.030303030303</v>
      </c>
    </row>
    <row r="10" customFormat="false" ht="104.2" hidden="false" customHeight="true" outlineLevel="0" collapsed="false">
      <c r="B10" s="16" t="n">
        <v>306</v>
      </c>
      <c r="C10" s="16"/>
      <c r="D10" s="17" t="n">
        <v>5</v>
      </c>
      <c r="E10" s="17" t="n">
        <v>3</v>
      </c>
      <c r="F10" s="16" t="n">
        <v>588</v>
      </c>
      <c r="G10" s="16" t="n">
        <v>300</v>
      </c>
      <c r="H10" s="16" t="n">
        <v>1.52</v>
      </c>
      <c r="I10" s="16" t="n">
        <v>1.52</v>
      </c>
      <c r="J10" s="16" t="n">
        <v>3.92</v>
      </c>
      <c r="K10" s="16" t="n">
        <v>10.1</v>
      </c>
      <c r="L10" s="17" t="n">
        <f aca="false">+$F10*(MIN($D10:$E10)^2)/H10</f>
        <v>3481.57894736842</v>
      </c>
      <c r="M10" s="17" t="n">
        <f aca="false">+$F10*(MIN($D10:$E10)^2)/I10</f>
        <v>3481.57894736842</v>
      </c>
      <c r="N10" s="17" t="n">
        <f aca="false">+$F10*(MIN($D10:$E10)^2)/J10</f>
        <v>1350</v>
      </c>
      <c r="O10" s="17" t="n">
        <f aca="false">+$F10*(MIN($D10:$E10)^2)/K10</f>
        <v>523.960396039604</v>
      </c>
      <c r="P10" s="17" t="n">
        <f aca="false">+L10/D10</f>
        <v>696.315789473684</v>
      </c>
      <c r="Q10" s="17" t="n">
        <f aca="false">+M10/D10</f>
        <v>696.315789473684</v>
      </c>
      <c r="R10" s="17" t="n">
        <f aca="false">+N10/E10</f>
        <v>450</v>
      </c>
      <c r="S10" s="17" t="n">
        <f aca="false">+O10/E10</f>
        <v>174.653465346535</v>
      </c>
      <c r="T10" s="17" t="n">
        <f aca="false">+$G10*(MIN($D10:$E10)^2)/H10</f>
        <v>1776.31578947368</v>
      </c>
      <c r="U10" s="17" t="n">
        <f aca="false">+$G10*(MIN($D10:$E10)^2)/I10</f>
        <v>1776.31578947368</v>
      </c>
      <c r="V10" s="17" t="n">
        <f aca="false">+$G10*(MIN($D10:$E10)^2)/J10</f>
        <v>688.775510204082</v>
      </c>
      <c r="W10" s="17" t="n">
        <f aca="false">+$G10*(MIN($D10:$E10)^2)/K10</f>
        <v>267.326732673267</v>
      </c>
      <c r="X10" s="17" t="n">
        <f aca="false">+T10/D10</f>
        <v>355.263157894737</v>
      </c>
      <c r="Y10" s="17" t="n">
        <f aca="false">+U10/D10</f>
        <v>355.263157894737</v>
      </c>
      <c r="Z10" s="17" t="n">
        <f aca="false">+V10/E10</f>
        <v>229.591836734694</v>
      </c>
      <c r="AA10" s="17" t="n">
        <f aca="false">+W10/E10</f>
        <v>89.1089108910891</v>
      </c>
    </row>
    <row r="11" customFormat="false" ht="57.6" hidden="false" customHeight="true" outlineLevel="0" collapsed="false">
      <c r="B11" s="16" t="n">
        <v>307</v>
      </c>
      <c r="C11" s="16"/>
      <c r="D11" s="17" t="n">
        <v>1.2</v>
      </c>
      <c r="E11" s="17"/>
      <c r="F11" s="16" t="n">
        <v>588</v>
      </c>
      <c r="G11" s="16" t="n">
        <v>300</v>
      </c>
      <c r="H11" s="16"/>
      <c r="I11" s="16"/>
      <c r="J11" s="18" t="n">
        <v>0.5</v>
      </c>
      <c r="K11" s="18" t="n">
        <v>0.5</v>
      </c>
      <c r="L11" s="17"/>
      <c r="M11" s="17"/>
      <c r="N11" s="17"/>
      <c r="O11" s="17"/>
      <c r="P11" s="17"/>
      <c r="Q11" s="17"/>
      <c r="R11" s="17" t="n">
        <f aca="false">D11*F11*J11</f>
        <v>352.8</v>
      </c>
      <c r="S11" s="17" t="n">
        <f aca="false">D11*F11*K11</f>
        <v>352.8</v>
      </c>
      <c r="T11" s="17"/>
      <c r="U11" s="17"/>
      <c r="V11" s="17"/>
      <c r="W11" s="17"/>
      <c r="X11" s="17"/>
      <c r="Y11" s="17"/>
      <c r="Z11" s="17" t="n">
        <f aca="false">D11*G11*J11</f>
        <v>180</v>
      </c>
      <c r="AA11" s="17" t="n">
        <f aca="false">D11*G11*K11</f>
        <v>180</v>
      </c>
    </row>
    <row r="12" customFormat="false" ht="101" hidden="false" customHeight="true" outlineLevel="0" collapsed="false">
      <c r="B12" s="16" t="n">
        <v>308</v>
      </c>
      <c r="C12" s="16"/>
      <c r="D12" s="17" t="n">
        <v>3.9</v>
      </c>
      <c r="E12" s="17" t="n">
        <v>5.2</v>
      </c>
      <c r="F12" s="23" t="n">
        <v>588</v>
      </c>
      <c r="G12" s="16" t="n">
        <v>300</v>
      </c>
      <c r="H12" s="16" t="n">
        <v>6.25</v>
      </c>
      <c r="I12" s="16" t="n">
        <v>2.87</v>
      </c>
      <c r="J12" s="16" t="n">
        <v>1.83</v>
      </c>
      <c r="K12" s="16" t="n">
        <v>3.58</v>
      </c>
      <c r="L12" s="17" t="n">
        <f aca="false">+$F12*(MIN($D12:$E12)^2)/H12</f>
        <v>1430.9568</v>
      </c>
      <c r="M12" s="17" t="n">
        <f aca="false">+$F12*(MIN($D12:$E12)^2)/I12</f>
        <v>3116.19512195122</v>
      </c>
      <c r="N12" s="17" t="n">
        <f aca="false">+$F12*(MIN($D12:$E12)^2)/J12</f>
        <v>4887.14754098361</v>
      </c>
      <c r="O12" s="17" t="n">
        <f aca="false">+$F12*(MIN($D12:$E12)^2)/K12</f>
        <v>2498.17877094972</v>
      </c>
      <c r="P12" s="17" t="n">
        <f aca="false">+L12/D12</f>
        <v>366.912</v>
      </c>
      <c r="Q12" s="17" t="n">
        <f aca="false">+M12/D12</f>
        <v>799.024390243902</v>
      </c>
      <c r="R12" s="17" t="n">
        <f aca="false">+N12/E12</f>
        <v>939.83606557377</v>
      </c>
      <c r="S12" s="17" t="n">
        <f aca="false">+O12/E12</f>
        <v>480.418994413408</v>
      </c>
      <c r="T12" s="17" t="n">
        <f aca="false">+$G12*(MIN($D12:$E12)^2)/H12</f>
        <v>730.08</v>
      </c>
      <c r="U12" s="17" t="n">
        <f aca="false">+$G12*(MIN($D12:$E12)^2)/I12</f>
        <v>1589.89547038328</v>
      </c>
      <c r="V12" s="17" t="n">
        <f aca="false">+$G12*(MIN($D12:$E12)^2)/J12</f>
        <v>2493.44262295082</v>
      </c>
      <c r="W12" s="17" t="n">
        <f aca="false">+$G12*(MIN($D12:$E12)^2)/K12</f>
        <v>1274.58100558659</v>
      </c>
      <c r="X12" s="17" t="n">
        <f aca="false">+T12/D12</f>
        <v>187.2</v>
      </c>
      <c r="Y12" s="17" t="n">
        <f aca="false">+U12/D12</f>
        <v>407.665505226481</v>
      </c>
      <c r="Z12" s="17" t="n">
        <f aca="false">+V12/E12</f>
        <v>479.508196721311</v>
      </c>
      <c r="AA12" s="17" t="n">
        <f aca="false">+W12/E12</f>
        <v>245.111731843575</v>
      </c>
    </row>
    <row r="13" customFormat="false" ht="62.35" hidden="false" customHeight="true" outlineLevel="0" collapsed="false">
      <c r="B13" s="16" t="n">
        <v>309</v>
      </c>
      <c r="C13" s="16"/>
      <c r="D13" s="17" t="n">
        <v>2.5</v>
      </c>
      <c r="E13" s="17"/>
      <c r="F13" s="16" t="n">
        <v>588</v>
      </c>
      <c r="G13" s="16" t="n">
        <v>300</v>
      </c>
      <c r="H13" s="16"/>
      <c r="I13" s="16"/>
      <c r="J13" s="18" t="n">
        <v>0.5</v>
      </c>
      <c r="K13" s="18" t="n">
        <v>0.5</v>
      </c>
      <c r="L13" s="17"/>
      <c r="M13" s="17"/>
      <c r="N13" s="17"/>
      <c r="O13" s="17"/>
      <c r="P13" s="17"/>
      <c r="Q13" s="17"/>
      <c r="R13" s="17" t="n">
        <f aca="false">D13*F13*J13</f>
        <v>735</v>
      </c>
      <c r="S13" s="17" t="n">
        <f aca="false">D13*F13*K13</f>
        <v>735</v>
      </c>
      <c r="T13" s="17"/>
      <c r="U13" s="17"/>
      <c r="V13" s="17"/>
      <c r="W13" s="17"/>
      <c r="X13" s="17"/>
      <c r="Y13" s="17"/>
      <c r="Z13" s="17" t="n">
        <f aca="false">D13*G13*J13</f>
        <v>375</v>
      </c>
      <c r="AA13" s="17" t="n">
        <f aca="false">D13*G13*K13</f>
        <v>375</v>
      </c>
    </row>
    <row r="14" customFormat="false" ht="59.95" hidden="false" customHeight="true" outlineLevel="0" collapsed="false">
      <c r="B14" s="16" t="n">
        <v>310</v>
      </c>
      <c r="C14" s="16"/>
      <c r="D14" s="17" t="n">
        <v>2.5</v>
      </c>
      <c r="E14" s="17"/>
      <c r="F14" s="16" t="n">
        <v>588</v>
      </c>
      <c r="G14" s="16" t="n">
        <v>300</v>
      </c>
      <c r="H14" s="16"/>
      <c r="I14" s="16"/>
      <c r="J14" s="18" t="n">
        <v>0.625</v>
      </c>
      <c r="K14" s="18" t="n">
        <v>0.375</v>
      </c>
      <c r="L14" s="17"/>
      <c r="M14" s="17"/>
      <c r="N14" s="17"/>
      <c r="O14" s="17"/>
      <c r="P14" s="17"/>
      <c r="Q14" s="17"/>
      <c r="R14" s="17" t="n">
        <f aca="false">D14*F14*J14</f>
        <v>918.75</v>
      </c>
      <c r="S14" s="17" t="n">
        <f aca="false">D14*F14*K14</f>
        <v>551.25</v>
      </c>
      <c r="T14" s="17"/>
      <c r="U14" s="17"/>
      <c r="V14" s="17"/>
      <c r="W14" s="17"/>
      <c r="X14" s="17"/>
      <c r="Y14" s="17"/>
      <c r="Z14" s="17" t="n">
        <f aca="false">D14*G14*J14</f>
        <v>468.75</v>
      </c>
      <c r="AA14" s="17" t="n">
        <f aca="false">D14*G14*K14</f>
        <v>281.25</v>
      </c>
    </row>
    <row r="15" customFormat="false" ht="95.5" hidden="false" customHeight="true" outlineLevel="0" collapsed="false">
      <c r="B15" s="16" t="n">
        <v>311</v>
      </c>
      <c r="C15" s="16"/>
      <c r="D15" s="17" t="n">
        <v>3.6</v>
      </c>
      <c r="E15" s="17" t="n">
        <v>3.6</v>
      </c>
      <c r="F15" s="16" t="n">
        <v>588</v>
      </c>
      <c r="G15" s="16" t="n">
        <v>300</v>
      </c>
      <c r="H15" s="16" t="n">
        <v>4</v>
      </c>
      <c r="I15" s="16" t="n">
        <v>4</v>
      </c>
      <c r="J15" s="16" t="n">
        <v>4</v>
      </c>
      <c r="K15" s="16" t="n">
        <v>4</v>
      </c>
      <c r="L15" s="17" t="n">
        <f aca="false">+$F15*(MIN($D15:$E15)^2)/H15</f>
        <v>1905.12</v>
      </c>
      <c r="M15" s="17" t="n">
        <f aca="false">+$F15*(MIN($D15:$E15)^2)/I15</f>
        <v>1905.12</v>
      </c>
      <c r="N15" s="17" t="n">
        <f aca="false">+$F15*(MIN($D15:$E15)^2)/J15</f>
        <v>1905.12</v>
      </c>
      <c r="O15" s="17" t="n">
        <f aca="false">+$F15*(MIN($D15:$E15)^2)/K15</f>
        <v>1905.12</v>
      </c>
      <c r="P15" s="17" t="n">
        <f aca="false">+L15/D15</f>
        <v>529.2</v>
      </c>
      <c r="Q15" s="17" t="n">
        <f aca="false">+M15/D15</f>
        <v>529.2</v>
      </c>
      <c r="R15" s="17" t="n">
        <f aca="false">+N15/E15</f>
        <v>529.2</v>
      </c>
      <c r="S15" s="17" t="n">
        <f aca="false">+O15/E15</f>
        <v>529.2</v>
      </c>
      <c r="T15" s="17" t="n">
        <f aca="false">+$G15*(MIN($D15:$E15)^2)/H15</f>
        <v>972</v>
      </c>
      <c r="U15" s="17" t="n">
        <f aca="false">+$G15*(MIN($D15:$E15)^2)/I15</f>
        <v>972</v>
      </c>
      <c r="V15" s="17" t="n">
        <f aca="false">+$G15*(MIN($D15:$E15)^2)/J15</f>
        <v>972</v>
      </c>
      <c r="W15" s="17" t="n">
        <f aca="false">+$G15*(MIN($D15:$E15)^2)/K15</f>
        <v>972</v>
      </c>
      <c r="X15" s="17" t="n">
        <f aca="false">+T15/D15</f>
        <v>270</v>
      </c>
      <c r="Y15" s="17" t="n">
        <f aca="false">+U15/D15</f>
        <v>270</v>
      </c>
      <c r="Z15" s="17" t="n">
        <f aca="false">+V15/E15</f>
        <v>270</v>
      </c>
      <c r="AA15" s="17" t="n">
        <f aca="false">+W15/E15</f>
        <v>270</v>
      </c>
    </row>
    <row r="18" customFormat="false" ht="17.35" hidden="false" customHeight="false" outlineLevel="0" collapsed="false">
      <c r="C18" s="20" t="s">
        <v>23</v>
      </c>
    </row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B1:AA1"/>
    <mergeCell ref="C4:C5"/>
    <mergeCell ref="H4:K4"/>
    <mergeCell ref="L4:O4"/>
    <mergeCell ref="P4:S4"/>
    <mergeCell ref="T4:W4"/>
    <mergeCell ref="X4:AA4"/>
  </mergeCells>
  <printOptions headings="false" gridLines="false" gridLinesSet="true" horizontalCentered="false" verticalCentered="false"/>
  <pageMargins left="0.39375" right="0.39375" top="0.984027777777778" bottom="0.59027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LibreOffice/5.3.2.2$Linux_X86_64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2015-06-05T11:06:16Z</dcterms:created>
  <dc:creator>Hugo Donini</dc:creator>
  <dc:description/>
  <dc:language>es-AR</dc:language>
  <cp:lastModifiedBy/>
  <dcterms:modified xsi:type="dcterms:W3CDTF">2018-09-01T22:20:54Z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