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CHARLEENE CARRERA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t>
        </is>
      </c>
      <c r="F10" s="680" t="n"/>
      <c r="G10" s="135" t="inlineStr">
        <is>
          <t>12313</t>
        </is>
      </c>
      <c r="H10" s="136" t="inlineStr">
        <is>
          <t>CEDULA</t>
        </is>
      </c>
      <c r="I10" s="681" t="inlineStr">
        <is>
          <t>MASCULINO</t>
        </is>
      </c>
      <c r="J10" s="681" t="n">
        <v>28</v>
      </c>
      <c r="K10" s="563" t="n">
        <v>10</v>
      </c>
      <c r="L10" s="682" t="n">
        <v>0.2</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23000</v>
      </c>
      <c r="D14" s="534" t="inlineStr">
        <is>
          <t>Porcentaje:</t>
        </is>
      </c>
      <c r="E14" s="684" t="n">
        <v>0.1</v>
      </c>
      <c r="F14" s="685" t="n">
        <v>86</v>
      </c>
      <c r="G14" s="686" t="n">
        <v>0.1407</v>
      </c>
      <c r="H14" s="687" t="n">
        <v>300</v>
      </c>
      <c r="I14" s="144" t="inlineStr">
        <is>
          <t>P. Edad</t>
        </is>
      </c>
      <c r="J14" s="144" t="inlineStr">
        <is>
          <t>Tasa de vida</t>
        </is>
      </c>
      <c r="K14" s="688" t="n"/>
      <c r="L14" s="567" t="n">
        <v>24.1</v>
      </c>
      <c r="N14" t="inlineStr">
        <is>
          <t>cot_abono:</t>
        </is>
      </c>
      <c r="O14" s="689">
        <f>VLOOKUP("Monto:",D14:E15,2,FALSE())</f>
        <v/>
      </c>
      <c r="P14" s="584" t="n"/>
      <c r="Q14" s="584" t="n"/>
      <c r="R14" s="584" t="n"/>
    </row>
    <row r="15" ht="14.25" customHeight="1">
      <c r="A15" s="2" t="n"/>
      <c r="B15" s="7" t="n"/>
      <c r="C15" s="688" t="n"/>
      <c r="D15" s="559">
        <f>IF(D14="Porcentaje:","Monto:",IF(D14="Monto:","Porcentaje:",""))</f>
        <v/>
      </c>
      <c r="E15" s="690" t="n">
        <v>2300</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1 - SIN VENDEDOR</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0</v>
      </c>
      <c r="K20" s="702" t="n"/>
      <c r="L20" s="703" t="n"/>
    </row>
    <row r="21" ht="14.25" customHeight="1">
      <c r="A21" s="33" t="n"/>
      <c r="B21" s="7" t="n"/>
      <c r="C21" s="569" t="inlineStr">
        <is>
          <t>Monto financiado</t>
        </is>
      </c>
      <c r="D21" s="678" t="n"/>
      <c r="E21" s="704" t="n">
        <v>20400</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LAND_ROVER</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None</t>
        </is>
      </c>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249.99</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0.1423</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203.48</v>
      </c>
      <c r="F30" s="678" t="n"/>
      <c r="H30" s="561" t="inlineStr">
        <is>
          <t>Letra mensual de seguro auto</t>
        </is>
      </c>
      <c r="I30" s="678" t="n"/>
      <c r="J30" s="683" t="n">
        <v>83.33</v>
      </c>
      <c r="K30" s="671" t="n"/>
      <c r="L30" s="678" t="n"/>
      <c r="N30" s="707">
        <f>((cot_Desembolso*cot_ComCierre))*auxConstante</f>
        <v/>
      </c>
    </row>
    <row r="31" ht="15" customHeight="1">
      <c r="A31" s="33" t="n"/>
      <c r="B31" s="7" t="n"/>
      <c r="C31" s="533" t="inlineStr">
        <is>
          <t>Desembolso total</t>
        </is>
      </c>
      <c r="D31" s="678" t="n"/>
      <c r="E31" s="708" t="n">
        <v>24078.05</v>
      </c>
      <c r="F31" s="678" t="n"/>
      <c r="H31" s="561" t="inlineStr">
        <is>
          <t>Seguro de auto Anual</t>
        </is>
      </c>
      <c r="I31" s="678" t="n"/>
      <c r="J31" s="683" t="n">
        <v>1000</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398.76</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18.96</v>
      </c>
      <c r="F40" s="678" t="n"/>
    </row>
    <row r="41" ht="14.25" customHeight="1">
      <c r="A41" s="33" t="n"/>
      <c r="B41" s="7" t="n"/>
      <c r="C41" s="547" t="inlineStr">
        <is>
          <t>Pagos (c/Seg Vida)</t>
        </is>
      </c>
      <c r="D41" s="678" t="n"/>
      <c r="E41" s="711" t="n">
        <v>417.72</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83.33</v>
      </c>
      <c r="F42" s="678" t="n"/>
      <c r="H42" s="548" t="inlineStr">
        <is>
          <t>test</t>
        </is>
      </c>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501.05</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35923.92</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34 meses</t>
        </is>
      </c>
      <c r="F49" s="702" t="n"/>
      <c r="G49" s="703" t="n"/>
      <c r="H49" s="533" t="inlineStr">
        <is>
          <t>Ingresos</t>
        </is>
      </c>
      <c r="I49" s="678" t="n"/>
      <c r="J49" s="718" t="n">
        <v>800</v>
      </c>
      <c r="K49" s="702" t="n"/>
      <c r="L49" s="703" t="n"/>
    </row>
    <row r="50" ht="14.25" customHeight="1">
      <c r="A50" s="2" t="n"/>
      <c r="B50" s="2" t="n"/>
      <c r="C50" s="533" t="inlineStr">
        <is>
          <t>Nombre de la empresa</t>
        </is>
      </c>
      <c r="D50" s="678" t="n"/>
      <c r="E50" s="534" t="inlineStr">
        <is>
          <t>PROCURADURIA DE LA ADMINISTRACION</t>
        </is>
      </c>
      <c r="F50" s="702" t="n"/>
      <c r="G50" s="703" t="n"/>
      <c r="H50" s="533" t="inlineStr">
        <is>
          <t>Referencias APC</t>
        </is>
      </c>
      <c r="I50" s="678" t="n"/>
      <c r="J50" s="534" t="inlineStr">
        <is>
          <t>MALAS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123</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313</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800</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100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is>
          <t>Pana foto</t>
        </is>
      </c>
      <c r="I87" s="737" t="n"/>
      <c r="J87" s="736" t="n">
        <v>70</v>
      </c>
      <c r="K87" s="169" t="inlineStr">
        <is>
          <t>SÍ</t>
        </is>
      </c>
    </row>
    <row r="88" ht="18" customHeight="1">
      <c r="A88" s="2" t="n"/>
      <c r="B88" s="2" t="n"/>
      <c r="C88" s="520" t="inlineStr">
        <is>
          <t>PRAA*</t>
        </is>
      </c>
      <c r="D88" s="721" t="n"/>
      <c r="E88" s="738" t="n">
        <v>0</v>
      </c>
      <c r="F88" s="168" t="inlineStr">
        <is>
          <t>NO</t>
        </is>
      </c>
      <c r="H88" s="515" t="inlineStr">
        <is>
          <t>a</t>
        </is>
      </c>
      <c r="I88" s="737" t="n"/>
      <c r="J88" s="736" t="n">
        <v>10</v>
      </c>
      <c r="K88" s="169" t="inlineStr">
        <is>
          <t>SÍ</t>
        </is>
      </c>
    </row>
    <row r="89" ht="18" customHeight="1">
      <c r="A89" s="2" t="n"/>
      <c r="B89" s="2" t="n"/>
      <c r="C89" s="515" t="inlineStr">
        <is>
          <t>Banco general</t>
        </is>
      </c>
      <c r="D89" s="737" t="n"/>
      <c r="E89" s="736" t="n">
        <v>150</v>
      </c>
      <c r="F89" s="168" t="inlineStr">
        <is>
          <t>SÍ</t>
        </is>
      </c>
      <c r="H89" s="515" t="inlineStr">
        <is>
          <t>ax</t>
        </is>
      </c>
      <c r="I89" s="737" t="n"/>
      <c r="J89" s="736" t="n">
        <v>20</v>
      </c>
      <c r="K89" s="169" t="inlineStr">
        <is>
          <t>SÍ</t>
        </is>
      </c>
    </row>
    <row r="90" ht="18" customHeight="1">
      <c r="A90" s="2" t="n"/>
      <c r="B90" s="2" t="n"/>
      <c r="C90" s="515" t="inlineStr"/>
      <c r="D90" s="737" t="n"/>
      <c r="E90" s="736" t="n">
        <v>0</v>
      </c>
      <c r="F90" s="168" t="inlineStr">
        <is>
          <t>NO</t>
        </is>
      </c>
      <c r="H90" s="515" t="inlineStr">
        <is>
          <t>afada</t>
        </is>
      </c>
      <c r="I90" s="737" t="n"/>
      <c r="J90" s="736" t="n">
        <v>30</v>
      </c>
      <c r="K90" s="169" t="inlineStr">
        <is>
          <t>SÍ</t>
        </is>
      </c>
    </row>
    <row r="91" ht="18" customHeight="1">
      <c r="A91" s="2" t="n"/>
      <c r="B91" s="2" t="n"/>
      <c r="C91" s="515" t="inlineStr"/>
      <c r="D91" s="737" t="n"/>
      <c r="E91" s="736" t="n">
        <v>0</v>
      </c>
      <c r="F91" s="171" t="inlineStr">
        <is>
          <t>NO</t>
        </is>
      </c>
      <c r="H91" s="515" t="inlineStr">
        <is>
          <t>1</t>
        </is>
      </c>
      <c r="I91" s="737" t="n"/>
      <c r="J91" s="738" t="n">
        <v>123</v>
      </c>
      <c r="K91" s="169" t="inlineStr">
        <is>
          <t>SÍ</t>
        </is>
      </c>
    </row>
    <row r="92" ht="18" customHeight="1">
      <c r="A92" s="2" t="n"/>
      <c r="B92" s="2" t="n"/>
      <c r="C92" s="515" t="inlineStr">
        <is>
          <t>asd</t>
        </is>
      </c>
      <c r="D92" s="737" t="n"/>
      <c r="E92" s="736" t="n">
        <v>331</v>
      </c>
      <c r="F92" s="172" t="inlineStr">
        <is>
          <t>SÍ</t>
        </is>
      </c>
      <c r="H92" s="515" t="inlineStr">
        <is>
          <t>asdadsd</t>
        </is>
      </c>
      <c r="I92" s="737" t="n"/>
      <c r="J92" s="739" t="n">
        <v>31231</v>
      </c>
      <c r="K92" s="166" t="inlineStr">
        <is>
          <t>SÍ</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2024-12-07T02:08:17Z</dcterms:modified>
  <cp:lastModifiedBy>Andres Rodriguez</cp:lastModifiedBy>
  <cp:revision>33</cp:revision>
  <cp:lastPrinted>2024-11-19T15:49:45Z</cp:lastPrinted>
</cp:coreProperties>
</file>