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Desktop\"/>
    </mc:Choice>
  </mc:AlternateContent>
  <bookViews>
    <workbookView xWindow="0" yWindow="0" windowWidth="20490" windowHeight="7650"/>
  </bookViews>
  <sheets>
    <sheet name="Cronograma" sheetId="1" r:id="rId1"/>
  </sheets>
  <calcPr calcId="162913"/>
</workbook>
</file>

<file path=xl/calcChain.xml><?xml version="1.0" encoding="utf-8"?>
<calcChain xmlns="http://schemas.openxmlformats.org/spreadsheetml/2006/main">
  <c r="C34" i="1" l="1"/>
  <c r="D34" i="1" s="1"/>
  <c r="L35" i="1"/>
  <c r="K35" i="1"/>
  <c r="J35" i="1"/>
  <c r="I35" i="1"/>
  <c r="H35" i="1"/>
  <c r="G35" i="1"/>
  <c r="F35" i="1"/>
  <c r="C29" i="1" s="1"/>
  <c r="D29" i="1" s="1"/>
  <c r="E35" i="1"/>
  <c r="B35" i="1"/>
  <c r="D37" i="1" s="1"/>
  <c r="E37" i="1" s="1"/>
  <c r="F37" i="1" s="1"/>
  <c r="G37" i="1" s="1"/>
  <c r="H37" i="1" s="1"/>
  <c r="I37" i="1" s="1"/>
  <c r="J37" i="1" s="1"/>
  <c r="K37" i="1" s="1"/>
  <c r="L37" i="1" s="1"/>
  <c r="C33" i="1"/>
  <c r="D33" i="1" s="1"/>
  <c r="C31" i="1"/>
  <c r="D31" i="1" s="1"/>
  <c r="C30" i="1"/>
  <c r="D30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B36" i="1" l="1"/>
  <c r="D3" i="1"/>
  <c r="C32" i="1"/>
  <c r="C35" i="1" s="1"/>
  <c r="E38" i="1" l="1"/>
  <c r="F38" i="1" s="1"/>
  <c r="G38" i="1" s="1"/>
  <c r="H38" i="1" s="1"/>
  <c r="I38" i="1" s="1"/>
  <c r="J38" i="1" s="1"/>
  <c r="K38" i="1" s="1"/>
  <c r="L38" i="1" s="1"/>
  <c r="D38" i="1"/>
  <c r="D32" i="1"/>
  <c r="D35" i="1" s="1"/>
</calcChain>
</file>

<file path=xl/sharedStrings.xml><?xml version="1.0" encoding="utf-8"?>
<sst xmlns="http://schemas.openxmlformats.org/spreadsheetml/2006/main" count="40" uniqueCount="40">
  <si>
    <t>TOTAL</t>
  </si>
  <si>
    <t>Daily burnout</t>
  </si>
  <si>
    <t>Estimate</t>
  </si>
  <si>
    <t>Burnout</t>
  </si>
  <si>
    <t>Tareas</t>
  </si>
  <si>
    <t>Tiempo (estimado)</t>
  </si>
  <si>
    <t>Tiempo (Gastado)</t>
  </si>
  <si>
    <t>Tiempo (restante)</t>
  </si>
  <si>
    <t>Semana 18-23 Abril</t>
  </si>
  <si>
    <t>Semana 25-30 Abril</t>
  </si>
  <si>
    <t>Semana 2-7 Mayo</t>
  </si>
  <si>
    <t>Semana 9-14 Mayo</t>
  </si>
  <si>
    <t>Semana 16-21 Mayo</t>
  </si>
  <si>
    <t>Semana 23-28 Mayo</t>
  </si>
  <si>
    <t>Semana 30-4 Junio</t>
  </si>
  <si>
    <t>Semana 6-11 Junio</t>
  </si>
  <si>
    <t>Educción de requisitos</t>
  </si>
  <si>
    <t>Creación de prototipo</t>
  </si>
  <si>
    <t>Definición casos de uso</t>
  </si>
  <si>
    <t>Creación bosquejo diagrama de clases</t>
  </si>
  <si>
    <t>Creación modelo relacional</t>
  </si>
  <si>
    <t>Diseño de historias de usuario</t>
  </si>
  <si>
    <t>Creacion diagramas de secuencia</t>
  </si>
  <si>
    <t>Planeación y distribución desarrollo de software</t>
  </si>
  <si>
    <t>Desarrollo de aplicación (Sin dividir ni estimar)</t>
  </si>
  <si>
    <t>Prueba de software</t>
  </si>
  <si>
    <t>Revicion y corrección de errores</t>
  </si>
  <si>
    <t>Creación manual de instalación</t>
  </si>
  <si>
    <t>Creación manual de usuario</t>
  </si>
  <si>
    <t>Reunion con stakeholder (Muestra de prototipo)</t>
  </si>
  <si>
    <t>Reunion con stakeholder (Muestra historias de usuario)</t>
  </si>
  <si>
    <t>Reunion con stakeholder (Muestra de funcionamiento)</t>
  </si>
  <si>
    <t>El cronograma se completara al realizar la primera planeación de Sprint, algunos items no cuentan con un tiempo definido ya que la distribución de tareas no se ha realizado.</t>
  </si>
  <si>
    <t>Team:</t>
  </si>
  <si>
    <t>Miguel Ángel Askar Rodríguez</t>
  </si>
  <si>
    <t>Danny Fernando Cruz Arango</t>
  </si>
  <si>
    <t>Carlos Andrés Riascos Pareja</t>
  </si>
  <si>
    <t>Juan Camilo Narváez Rodríguez</t>
  </si>
  <si>
    <t>Tiempo restante (estimado)</t>
  </si>
  <si>
    <t>Tiempo restante (gastado)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</si>
</sst>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11"/>
      <color rgb="FF333333"/>
      <name val="Arial"/>
      <family val="2"/>
    </font>
    <font>
      <b/>
      <sz val="8"/>
      <color rgb="FF333333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11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10" fillId="2" borderId="0" xfId="0" applyFont="1" applyFill="1" applyAlignment="1">
      <alignment wrapText="1"/>
    </xf>
    <xf numFmtId="0" fontId="11" fillId="2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12" fillId="0" borderId="2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8" fillId="4" borderId="17" xfId="0" applyFont="1" applyFill="1" applyBorder="1" applyAlignment="1">
      <alignment wrapText="1"/>
    </xf>
    <xf numFmtId="0" fontId="11" fillId="2" borderId="15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wrapText="1"/>
    </xf>
    <xf numFmtId="0" fontId="3" fillId="2" borderId="13" xfId="0" applyFont="1" applyFill="1" applyBorder="1" applyAlignment="1">
      <alignment wrapText="1"/>
    </xf>
    <xf numFmtId="0" fontId="5" fillId="0" borderId="13" xfId="0" applyFont="1" applyBorder="1" applyAlignment="1">
      <alignment wrapText="1"/>
    </xf>
    <xf numFmtId="0" fontId="8" fillId="4" borderId="14" xfId="0" applyFont="1" applyFill="1" applyBorder="1" applyAlignment="1">
      <alignment wrapText="1"/>
    </xf>
    <xf numFmtId="0" fontId="8" fillId="4" borderId="18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13" fillId="0" borderId="19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19" xfId="0" applyFont="1" applyBorder="1" applyAlignment="1">
      <alignment horizontal="center" wrapText="1"/>
    </xf>
  </cellXfs>
  <cellStyles count="1">
    <cellStyle name="Normal" xfId="0" builtinId="0"/>
  </cellStyles>
  <dxfs count="12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Cronograma!$C$38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Cronograma!$D$37:$L$37</c:f>
              <c:numCache>
                <c:formatCode>General</c:formatCode>
                <c:ptCount val="9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</c:numCache>
            </c:numRef>
          </c:cat>
          <c:val>
            <c:numRef>
              <c:f>Cronograma!$D$38:$L$38</c:f>
              <c:numCache>
                <c:formatCode>General</c:formatCode>
                <c:ptCount val="9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1-4D0D-9324-B24C90FE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51204"/>
        <c:axId val="1241694150"/>
      </c:areaChart>
      <c:catAx>
        <c:axId val="1891551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Días en calendario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CO"/>
          </a:p>
        </c:txPr>
        <c:crossAx val="1241694150"/>
        <c:crosses val="autoZero"/>
        <c:auto val="1"/>
        <c:lblAlgn val="ctr"/>
        <c:lblOffset val="100"/>
        <c:noMultiLvlLbl val="1"/>
      </c:catAx>
      <c:valAx>
        <c:axId val="124169415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Horas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CO"/>
          </a:p>
        </c:txPr>
        <c:crossAx val="1891551204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38</xdr:row>
      <xdr:rowOff>28575</xdr:rowOff>
    </xdr:from>
    <xdr:to>
      <xdr:col>11</xdr:col>
      <xdr:colOff>457200</xdr:colOff>
      <xdr:row>56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8" sqref="E8"/>
    </sheetView>
  </sheetViews>
  <sheetFormatPr baseColWidth="10" defaultColWidth="17.28515625" defaultRowHeight="15.75" customHeight="1" x14ac:dyDescent="0.2"/>
  <cols>
    <col min="1" max="1" width="52.7109375" customWidth="1"/>
    <col min="2" max="2" width="10.85546875" customWidth="1"/>
    <col min="3" max="3" width="8.42578125" customWidth="1"/>
    <col min="4" max="4" width="9.42578125" customWidth="1"/>
    <col min="5" max="16" width="7" customWidth="1"/>
    <col min="17" max="17" width="9.7109375" customWidth="1"/>
    <col min="18" max="65" width="7" customWidth="1"/>
  </cols>
  <sheetData>
    <row r="1" spans="1:65" ht="34.5" x14ac:dyDescent="0.25">
      <c r="A1" s="38" t="s">
        <v>4</v>
      </c>
      <c r="B1" s="1" t="s">
        <v>5</v>
      </c>
      <c r="C1" s="1" t="s">
        <v>6</v>
      </c>
      <c r="D1" s="1" t="s">
        <v>7</v>
      </c>
      <c r="E1" s="39" t="s">
        <v>8</v>
      </c>
      <c r="F1" s="39" t="s">
        <v>9</v>
      </c>
      <c r="G1" s="39" t="s">
        <v>10</v>
      </c>
      <c r="H1" s="39" t="s">
        <v>11</v>
      </c>
      <c r="I1" s="39" t="s">
        <v>12</v>
      </c>
      <c r="J1" s="39" t="s">
        <v>13</v>
      </c>
      <c r="K1" s="39" t="s">
        <v>14</v>
      </c>
      <c r="L1" s="49" t="s">
        <v>15</v>
      </c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</row>
    <row r="2" spans="1:65" ht="12.75" hidden="1" x14ac:dyDescent="0.2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50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2.75" x14ac:dyDescent="0.2">
      <c r="A3" s="42" t="s">
        <v>16</v>
      </c>
      <c r="B3" s="5">
        <v>4</v>
      </c>
      <c r="C3" s="6">
        <f t="shared" ref="C3:C8" si="0">IF(B3&lt;SUM(E3:BL3),SUM(E3:BL3),B3)</f>
        <v>4</v>
      </c>
      <c r="D3" s="7">
        <f t="shared" ref="D3:D8" si="1">IF(C3&gt;B3,$C3-(SUM($E3:$BM3)),$B3-(SUM($E3:$BM3)))</f>
        <v>4</v>
      </c>
      <c r="E3" s="8"/>
      <c r="F3" s="9"/>
      <c r="G3" s="9"/>
      <c r="H3" s="10"/>
      <c r="I3" s="10"/>
      <c r="J3" s="10"/>
      <c r="K3" s="10"/>
      <c r="L3" s="44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1"/>
    </row>
    <row r="4" spans="1:65" ht="12.75" x14ac:dyDescent="0.2">
      <c r="A4" s="43" t="s">
        <v>17</v>
      </c>
      <c r="B4" s="12">
        <v>8</v>
      </c>
      <c r="C4" s="6">
        <f t="shared" si="0"/>
        <v>8</v>
      </c>
      <c r="D4" s="7">
        <f t="shared" si="1"/>
        <v>8</v>
      </c>
      <c r="E4" s="13"/>
      <c r="F4" s="14"/>
      <c r="G4" s="14"/>
      <c r="L4" s="45"/>
      <c r="M4" s="56" t="s">
        <v>32</v>
      </c>
      <c r="N4" s="57"/>
      <c r="O4" s="57"/>
      <c r="P4" s="57"/>
      <c r="Q4" s="57"/>
      <c r="BM4" s="15"/>
    </row>
    <row r="5" spans="1:65" ht="12.75" x14ac:dyDescent="0.2">
      <c r="A5" s="43" t="s">
        <v>18</v>
      </c>
      <c r="B5" s="12">
        <v>5</v>
      </c>
      <c r="C5" s="6">
        <f t="shared" si="0"/>
        <v>5</v>
      </c>
      <c r="D5" s="7">
        <f t="shared" si="1"/>
        <v>5</v>
      </c>
      <c r="E5" s="13"/>
      <c r="F5" s="14"/>
      <c r="G5" s="14"/>
      <c r="H5" s="14"/>
      <c r="L5" s="45"/>
      <c r="M5" s="58"/>
      <c r="N5" s="57"/>
      <c r="O5" s="57"/>
      <c r="P5" s="57"/>
      <c r="Q5" s="57"/>
      <c r="BM5" s="15"/>
    </row>
    <row r="6" spans="1:65" ht="12.75" x14ac:dyDescent="0.2">
      <c r="A6" s="55" t="s">
        <v>21</v>
      </c>
      <c r="B6" s="12">
        <v>4</v>
      </c>
      <c r="C6" s="6">
        <f t="shared" si="0"/>
        <v>4</v>
      </c>
      <c r="D6" s="7">
        <f t="shared" si="1"/>
        <v>4</v>
      </c>
      <c r="E6" s="13"/>
      <c r="H6" s="14"/>
      <c r="L6" s="45"/>
      <c r="M6" s="58"/>
      <c r="N6" s="57"/>
      <c r="O6" s="57"/>
      <c r="P6" s="57"/>
      <c r="Q6" s="57"/>
      <c r="BM6" s="15"/>
    </row>
    <row r="7" spans="1:65" ht="12.75" x14ac:dyDescent="0.2">
      <c r="A7" s="55" t="s">
        <v>22</v>
      </c>
      <c r="B7" s="12">
        <v>2</v>
      </c>
      <c r="C7" s="6">
        <f t="shared" si="0"/>
        <v>2</v>
      </c>
      <c r="D7" s="7">
        <f t="shared" si="1"/>
        <v>2</v>
      </c>
      <c r="E7" s="13"/>
      <c r="I7" s="14"/>
      <c r="J7" s="14"/>
      <c r="L7" s="45"/>
      <c r="M7" s="58"/>
      <c r="N7" s="57"/>
      <c r="O7" s="57"/>
      <c r="P7" s="57"/>
      <c r="Q7" s="57"/>
      <c r="BM7" s="15"/>
    </row>
    <row r="8" spans="1:65" ht="12.75" x14ac:dyDescent="0.2">
      <c r="A8" s="43" t="s">
        <v>19</v>
      </c>
      <c r="B8" s="12">
        <v>6</v>
      </c>
      <c r="C8" s="6">
        <f t="shared" si="0"/>
        <v>6</v>
      </c>
      <c r="D8" s="7">
        <f t="shared" si="1"/>
        <v>6</v>
      </c>
      <c r="E8" s="13"/>
      <c r="K8" s="14"/>
      <c r="L8" s="46"/>
      <c r="BM8" s="15"/>
    </row>
    <row r="9" spans="1:65" x14ac:dyDescent="0.2">
      <c r="A9" s="43" t="s">
        <v>20</v>
      </c>
      <c r="B9" s="12">
        <v>2</v>
      </c>
      <c r="C9" s="6">
        <f t="shared" ref="C9:C34" si="2">IF(B9&lt;SUM(E9:L9),SUM(E9:L9),B9)</f>
        <v>2</v>
      </c>
      <c r="D9" s="7">
        <f t="shared" ref="D9:D34" si="3">IF(C9&gt;B9,$C9-(SUM($E9:$L9)),$B9-(SUM($E9:$L9)))</f>
        <v>2</v>
      </c>
      <c r="E9" s="13"/>
      <c r="L9" s="46"/>
      <c r="N9" t="s">
        <v>33</v>
      </c>
    </row>
    <row r="10" spans="1:65" ht="12.75" x14ac:dyDescent="0.2">
      <c r="A10" s="43" t="s">
        <v>23</v>
      </c>
      <c r="B10" s="12">
        <v>2</v>
      </c>
      <c r="C10" s="6">
        <f t="shared" si="2"/>
        <v>2</v>
      </c>
      <c r="D10" s="7">
        <f t="shared" si="3"/>
        <v>2</v>
      </c>
      <c r="E10" s="13"/>
      <c r="L10" s="45"/>
      <c r="N10" s="57" t="s">
        <v>34</v>
      </c>
      <c r="O10" s="57"/>
      <c r="P10" s="57"/>
      <c r="Q10" s="57"/>
      <c r="R10" s="57"/>
    </row>
    <row r="11" spans="1:65" ht="12.75" x14ac:dyDescent="0.2">
      <c r="A11" s="43" t="s">
        <v>24</v>
      </c>
      <c r="B11" s="12"/>
      <c r="C11" s="6">
        <f t="shared" si="2"/>
        <v>0</v>
      </c>
      <c r="D11" s="7">
        <f t="shared" si="3"/>
        <v>0</v>
      </c>
      <c r="E11" s="13"/>
      <c r="L11" s="45"/>
      <c r="N11" s="57" t="s">
        <v>35</v>
      </c>
      <c r="O11" s="57"/>
      <c r="P11" s="57"/>
      <c r="Q11" s="57"/>
      <c r="R11" s="57"/>
    </row>
    <row r="12" spans="1:65" ht="12.75" x14ac:dyDescent="0.2">
      <c r="A12" s="43" t="s">
        <v>25</v>
      </c>
      <c r="B12" s="12">
        <v>4</v>
      </c>
      <c r="C12" s="6">
        <f t="shared" si="2"/>
        <v>4</v>
      </c>
      <c r="D12" s="7">
        <f t="shared" si="3"/>
        <v>4</v>
      </c>
      <c r="E12" s="13"/>
      <c r="L12" s="45"/>
      <c r="N12" s="57" t="s">
        <v>36</v>
      </c>
      <c r="O12" s="57"/>
      <c r="P12" s="57"/>
      <c r="Q12" s="57"/>
      <c r="R12" s="57"/>
    </row>
    <row r="13" spans="1:65" ht="12.75" x14ac:dyDescent="0.2">
      <c r="A13" s="43" t="s">
        <v>26</v>
      </c>
      <c r="B13" s="12"/>
      <c r="C13" s="6">
        <f t="shared" si="2"/>
        <v>0</v>
      </c>
      <c r="D13" s="7">
        <f t="shared" si="3"/>
        <v>0</v>
      </c>
      <c r="E13" s="13"/>
      <c r="L13" s="45"/>
      <c r="N13" s="57" t="s">
        <v>37</v>
      </c>
      <c r="O13" s="57"/>
      <c r="P13" s="57"/>
      <c r="Q13" s="57"/>
      <c r="R13" s="57"/>
    </row>
    <row r="14" spans="1:65" ht="12.75" x14ac:dyDescent="0.2">
      <c r="A14" s="43" t="s">
        <v>27</v>
      </c>
      <c r="B14" s="12">
        <v>5</v>
      </c>
      <c r="C14" s="6">
        <f t="shared" si="2"/>
        <v>5</v>
      </c>
      <c r="D14" s="7">
        <f t="shared" si="3"/>
        <v>5</v>
      </c>
      <c r="E14" s="13"/>
      <c r="L14" s="45"/>
    </row>
    <row r="15" spans="1:65" ht="12.75" x14ac:dyDescent="0.2">
      <c r="A15" s="43" t="s">
        <v>28</v>
      </c>
      <c r="B15" s="12">
        <v>5</v>
      </c>
      <c r="C15" s="6">
        <f t="shared" si="2"/>
        <v>5</v>
      </c>
      <c r="D15" s="7">
        <f t="shared" si="3"/>
        <v>5</v>
      </c>
      <c r="E15" s="13"/>
      <c r="L15" s="45"/>
    </row>
    <row r="16" spans="1:65" ht="12.75" x14ac:dyDescent="0.2">
      <c r="A16" s="43" t="s">
        <v>29</v>
      </c>
      <c r="B16" s="12">
        <v>3</v>
      </c>
      <c r="C16" s="6">
        <f t="shared" si="2"/>
        <v>3</v>
      </c>
      <c r="D16" s="7">
        <f t="shared" si="3"/>
        <v>3</v>
      </c>
      <c r="E16" s="13"/>
      <c r="L16" s="45"/>
    </row>
    <row r="17" spans="1:12" ht="12.75" x14ac:dyDescent="0.2">
      <c r="A17" s="43" t="s">
        <v>30</v>
      </c>
      <c r="B17" s="12">
        <v>2</v>
      </c>
      <c r="C17" s="6">
        <f t="shared" si="2"/>
        <v>2</v>
      </c>
      <c r="D17" s="7">
        <f t="shared" si="3"/>
        <v>2</v>
      </c>
      <c r="E17" s="13"/>
      <c r="L17" s="45"/>
    </row>
    <row r="18" spans="1:12" ht="12.75" x14ac:dyDescent="0.2">
      <c r="A18" s="43" t="s">
        <v>31</v>
      </c>
      <c r="B18" s="12">
        <v>2</v>
      </c>
      <c r="C18" s="6">
        <f t="shared" si="2"/>
        <v>2</v>
      </c>
      <c r="D18" s="7">
        <f t="shared" si="3"/>
        <v>2</v>
      </c>
      <c r="E18" s="13"/>
      <c r="L18" s="45"/>
    </row>
    <row r="19" spans="1:12" ht="12.75" x14ac:dyDescent="0.2">
      <c r="A19" s="16"/>
      <c r="B19" s="17"/>
      <c r="C19" s="6">
        <f t="shared" si="2"/>
        <v>0</v>
      </c>
      <c r="D19" s="7">
        <f t="shared" si="3"/>
        <v>0</v>
      </c>
      <c r="E19" s="13"/>
      <c r="L19" s="45"/>
    </row>
    <row r="20" spans="1:12" ht="12.75" x14ac:dyDescent="0.2">
      <c r="A20" s="16"/>
      <c r="B20" s="17"/>
      <c r="C20" s="6">
        <f t="shared" si="2"/>
        <v>0</v>
      </c>
      <c r="D20" s="7">
        <f t="shared" si="3"/>
        <v>0</v>
      </c>
      <c r="E20" s="13"/>
      <c r="L20" s="45"/>
    </row>
    <row r="21" spans="1:12" ht="12.75" x14ac:dyDescent="0.2">
      <c r="A21" s="16"/>
      <c r="B21" s="17"/>
      <c r="C21" s="6">
        <f t="shared" si="2"/>
        <v>0</v>
      </c>
      <c r="D21" s="7">
        <f t="shared" si="3"/>
        <v>0</v>
      </c>
      <c r="E21" s="13"/>
      <c r="L21" s="45"/>
    </row>
    <row r="22" spans="1:12" ht="12.75" x14ac:dyDescent="0.2">
      <c r="A22" s="16"/>
      <c r="B22" s="17"/>
      <c r="C22" s="6">
        <f t="shared" si="2"/>
        <v>0</v>
      </c>
      <c r="D22" s="7">
        <f t="shared" si="3"/>
        <v>0</v>
      </c>
      <c r="E22" s="13"/>
      <c r="L22" s="45"/>
    </row>
    <row r="23" spans="1:12" ht="12" customHeight="1" x14ac:dyDescent="0.2">
      <c r="A23" s="16"/>
      <c r="B23" s="17"/>
      <c r="C23" s="6">
        <f t="shared" si="2"/>
        <v>0</v>
      </c>
      <c r="D23" s="7">
        <f t="shared" si="3"/>
        <v>0</v>
      </c>
      <c r="E23" s="13"/>
      <c r="L23" s="45"/>
    </row>
    <row r="24" spans="1:12" ht="12.75" hidden="1" x14ac:dyDescent="0.2">
      <c r="A24" s="16"/>
      <c r="B24" s="17"/>
      <c r="C24" s="6">
        <f t="shared" si="2"/>
        <v>0</v>
      </c>
      <c r="D24" s="7">
        <f t="shared" si="3"/>
        <v>0</v>
      </c>
      <c r="E24" s="13"/>
      <c r="L24" s="45"/>
    </row>
    <row r="25" spans="1:12" ht="12.75" hidden="1" x14ac:dyDescent="0.2">
      <c r="A25" s="16"/>
      <c r="B25" s="17"/>
      <c r="C25" s="6">
        <f t="shared" si="2"/>
        <v>0</v>
      </c>
      <c r="D25" s="7">
        <f t="shared" si="3"/>
        <v>0</v>
      </c>
      <c r="E25" s="13"/>
      <c r="L25" s="45"/>
    </row>
    <row r="26" spans="1:12" ht="12.75" hidden="1" x14ac:dyDescent="0.2">
      <c r="A26" s="16"/>
      <c r="B26" s="17"/>
      <c r="C26" s="6">
        <f t="shared" si="2"/>
        <v>0</v>
      </c>
      <c r="D26" s="7">
        <f t="shared" si="3"/>
        <v>0</v>
      </c>
      <c r="E26" s="13"/>
      <c r="L26" s="45"/>
    </row>
    <row r="27" spans="1:12" ht="12.75" hidden="1" x14ac:dyDescent="0.2">
      <c r="A27" s="16"/>
      <c r="B27" s="17"/>
      <c r="C27" s="6">
        <f t="shared" si="2"/>
        <v>0</v>
      </c>
      <c r="D27" s="7">
        <f t="shared" si="3"/>
        <v>0</v>
      </c>
      <c r="E27" s="13"/>
      <c r="L27" s="45"/>
    </row>
    <row r="28" spans="1:12" ht="12.75" hidden="1" x14ac:dyDescent="0.2">
      <c r="A28" s="16"/>
      <c r="B28" s="17"/>
      <c r="C28" s="6">
        <f t="shared" si="2"/>
        <v>0</v>
      </c>
      <c r="D28" s="7">
        <f t="shared" si="3"/>
        <v>0</v>
      </c>
      <c r="E28" s="13"/>
      <c r="L28" s="45"/>
    </row>
    <row r="29" spans="1:12" ht="12.75" hidden="1" x14ac:dyDescent="0.2">
      <c r="A29" s="16"/>
      <c r="B29" s="17"/>
      <c r="C29" s="6">
        <f t="shared" si="2"/>
        <v>0</v>
      </c>
      <c r="D29" s="7">
        <f t="shared" si="3"/>
        <v>0</v>
      </c>
      <c r="E29" s="13"/>
      <c r="L29" s="45"/>
    </row>
    <row r="30" spans="1:12" ht="12.75" hidden="1" x14ac:dyDescent="0.2">
      <c r="A30" s="16"/>
      <c r="B30" s="17"/>
      <c r="C30" s="6">
        <f t="shared" si="2"/>
        <v>0</v>
      </c>
      <c r="D30" s="7">
        <f t="shared" si="3"/>
        <v>0</v>
      </c>
      <c r="E30" s="13"/>
      <c r="L30" s="45"/>
    </row>
    <row r="31" spans="1:12" ht="12.75" hidden="1" x14ac:dyDescent="0.2">
      <c r="A31" s="16"/>
      <c r="B31" s="17"/>
      <c r="C31" s="6">
        <f t="shared" si="2"/>
        <v>0</v>
      </c>
      <c r="D31" s="7">
        <f t="shared" si="3"/>
        <v>0</v>
      </c>
      <c r="E31" s="13"/>
      <c r="L31" s="45"/>
    </row>
    <row r="32" spans="1:12" ht="12.75" hidden="1" x14ac:dyDescent="0.2">
      <c r="A32" s="16"/>
      <c r="B32" s="17"/>
      <c r="C32" s="6">
        <f t="shared" si="2"/>
        <v>0</v>
      </c>
      <c r="D32" s="7">
        <f t="shared" si="3"/>
        <v>0</v>
      </c>
      <c r="E32" s="13"/>
      <c r="L32" s="45"/>
    </row>
    <row r="33" spans="1:12" ht="12.75" hidden="1" x14ac:dyDescent="0.2">
      <c r="A33" s="16"/>
      <c r="B33" s="17"/>
      <c r="C33" s="6">
        <f t="shared" si="2"/>
        <v>0</v>
      </c>
      <c r="D33" s="7">
        <f t="shared" si="3"/>
        <v>0</v>
      </c>
      <c r="E33" s="13"/>
      <c r="L33" s="45"/>
    </row>
    <row r="34" spans="1:12" ht="12.75" hidden="1" x14ac:dyDescent="0.2">
      <c r="A34" s="18"/>
      <c r="B34" s="19"/>
      <c r="C34" s="6">
        <f t="shared" si="2"/>
        <v>0</v>
      </c>
      <c r="D34" s="7">
        <f t="shared" si="3"/>
        <v>0</v>
      </c>
      <c r="E34" s="20"/>
      <c r="F34" s="21"/>
      <c r="G34" s="21"/>
      <c r="H34" s="21"/>
      <c r="I34" s="21"/>
      <c r="J34" s="21"/>
      <c r="K34" s="21"/>
      <c r="L34" s="47"/>
    </row>
    <row r="35" spans="1:12" ht="12.75" x14ac:dyDescent="0.2">
      <c r="A35" s="22" t="s">
        <v>0</v>
      </c>
      <c r="B35" s="23">
        <f t="shared" ref="B35:D35" si="4">SUM(B3:B34)</f>
        <v>54</v>
      </c>
      <c r="C35" s="24">
        <f t="shared" si="4"/>
        <v>54</v>
      </c>
      <c r="D35" s="24">
        <f t="shared" si="4"/>
        <v>54</v>
      </c>
      <c r="E35" s="25">
        <f t="shared" ref="E35" si="5">SUM(E3:E19)</f>
        <v>0</v>
      </c>
      <c r="F35" s="25">
        <f t="shared" ref="F35:L35" si="6">SUM(F3:F19)</f>
        <v>0</v>
      </c>
      <c r="G35" s="25">
        <f t="shared" si="6"/>
        <v>0</v>
      </c>
      <c r="H35" s="25">
        <f t="shared" si="6"/>
        <v>0</v>
      </c>
      <c r="I35" s="25">
        <f t="shared" si="6"/>
        <v>0</v>
      </c>
      <c r="J35" s="25">
        <f t="shared" si="6"/>
        <v>0</v>
      </c>
      <c r="K35" s="25">
        <f t="shared" si="6"/>
        <v>0</v>
      </c>
      <c r="L35" s="51">
        <f t="shared" si="6"/>
        <v>0</v>
      </c>
    </row>
    <row r="36" spans="1:12" x14ac:dyDescent="0.2">
      <c r="A36" s="26" t="s">
        <v>1</v>
      </c>
      <c r="B36" s="27">
        <f>B35-SUM(E36:L36)</f>
        <v>54</v>
      </c>
      <c r="C36" s="28"/>
      <c r="D36" s="29"/>
      <c r="E36" s="30"/>
      <c r="F36" s="31"/>
      <c r="G36" s="31"/>
      <c r="H36" s="31"/>
      <c r="I36" s="31"/>
      <c r="J36" s="31"/>
      <c r="K36" s="31"/>
      <c r="L36" s="52"/>
    </row>
    <row r="37" spans="1:12" ht="12.75" x14ac:dyDescent="0.2">
      <c r="A37" s="32" t="s">
        <v>38</v>
      </c>
      <c r="B37" s="33"/>
      <c r="C37" s="34" t="s">
        <v>2</v>
      </c>
      <c r="D37" s="35">
        <f>B35</f>
        <v>54</v>
      </c>
      <c r="E37" s="36">
        <f t="shared" ref="E37:L37" si="7">D37-E36</f>
        <v>54</v>
      </c>
      <c r="F37" s="36">
        <f>E37-F36</f>
        <v>54</v>
      </c>
      <c r="G37" s="36">
        <f t="shared" si="7"/>
        <v>54</v>
      </c>
      <c r="H37" s="36">
        <f t="shared" si="7"/>
        <v>54</v>
      </c>
      <c r="I37" s="36">
        <f t="shared" si="7"/>
        <v>54</v>
      </c>
      <c r="J37" s="36">
        <f t="shared" si="7"/>
        <v>54</v>
      </c>
      <c r="K37" s="36">
        <f t="shared" si="7"/>
        <v>54</v>
      </c>
      <c r="L37" s="53">
        <f t="shared" si="7"/>
        <v>54</v>
      </c>
    </row>
    <row r="38" spans="1:12" ht="12.75" x14ac:dyDescent="0.2">
      <c r="A38" s="32" t="s">
        <v>39</v>
      </c>
      <c r="B38" s="33"/>
      <c r="C38" s="34" t="s">
        <v>3</v>
      </c>
      <c r="D38" s="35">
        <f>C35</f>
        <v>54</v>
      </c>
      <c r="E38" s="48">
        <f>$C$35-SUM(E$3:E$34)</f>
        <v>54</v>
      </c>
      <c r="F38" s="48">
        <f t="shared" ref="F38:L38" si="8">E38-SUM(F3:F34)</f>
        <v>54</v>
      </c>
      <c r="G38" s="48">
        <f t="shared" si="8"/>
        <v>54</v>
      </c>
      <c r="H38" s="48">
        <f t="shared" si="8"/>
        <v>54</v>
      </c>
      <c r="I38" s="48">
        <f t="shared" si="8"/>
        <v>54</v>
      </c>
      <c r="J38" s="48">
        <f t="shared" si="8"/>
        <v>54</v>
      </c>
      <c r="K38" s="48">
        <f t="shared" si="8"/>
        <v>54</v>
      </c>
      <c r="L38" s="54">
        <f t="shared" si="8"/>
        <v>54</v>
      </c>
    </row>
    <row r="39" spans="1:12" ht="12.75" x14ac:dyDescent="0.2"/>
    <row r="40" spans="1:12" ht="12.75" x14ac:dyDescent="0.2"/>
    <row r="41" spans="1:12" ht="12.75" x14ac:dyDescent="0.2">
      <c r="A41" s="37"/>
    </row>
    <row r="42" spans="1:12" ht="12.75" x14ac:dyDescent="0.2">
      <c r="A42" s="37"/>
    </row>
    <row r="43" spans="1:12" ht="12.75" x14ac:dyDescent="0.2">
      <c r="A43" s="37"/>
    </row>
    <row r="44" spans="1:12" ht="12.75" x14ac:dyDescent="0.2">
      <c r="A44" s="37"/>
    </row>
    <row r="45" spans="1:12" ht="12.75" x14ac:dyDescent="0.2">
      <c r="A45" s="37"/>
    </row>
    <row r="46" spans="1:12" ht="12.75" x14ac:dyDescent="0.2">
      <c r="A46" s="37"/>
    </row>
    <row r="47" spans="1:12" ht="12.75" x14ac:dyDescent="0.2">
      <c r="A47" s="37"/>
    </row>
    <row r="48" spans="1:12" ht="12.75" x14ac:dyDescent="0.2">
      <c r="A48" s="37"/>
    </row>
    <row r="49" spans="1:1" ht="12.75" x14ac:dyDescent="0.2">
      <c r="A49" s="37"/>
    </row>
    <row r="50" spans="1:1" ht="12.75" x14ac:dyDescent="0.2">
      <c r="A50" s="37"/>
    </row>
    <row r="51" spans="1:1" ht="12.75" x14ac:dyDescent="0.2">
      <c r="A51" s="37"/>
    </row>
    <row r="52" spans="1:1" ht="12.75" x14ac:dyDescent="0.2">
      <c r="A52" s="37"/>
    </row>
    <row r="53" spans="1:1" ht="12.75" x14ac:dyDescent="0.2">
      <c r="A53" s="37"/>
    </row>
    <row r="54" spans="1:1" ht="12.75" x14ac:dyDescent="0.2">
      <c r="A54" s="37"/>
    </row>
    <row r="55" spans="1:1" ht="12.75" x14ac:dyDescent="0.2">
      <c r="A55" s="37"/>
    </row>
    <row r="56" spans="1:1" ht="12.75" x14ac:dyDescent="0.2">
      <c r="A56" s="37"/>
    </row>
    <row r="57" spans="1:1" ht="12.75" x14ac:dyDescent="0.2">
      <c r="A57" s="37"/>
    </row>
    <row r="58" spans="1:1" ht="12.75" x14ac:dyDescent="0.2">
      <c r="A58" s="37"/>
    </row>
    <row r="59" spans="1:1" ht="12.75" x14ac:dyDescent="0.2">
      <c r="A59" s="37"/>
    </row>
    <row r="60" spans="1:1" ht="12.75" x14ac:dyDescent="0.2">
      <c r="A60" s="37"/>
    </row>
    <row r="61" spans="1:1" ht="12.75" x14ac:dyDescent="0.2">
      <c r="A61" s="37"/>
    </row>
    <row r="62" spans="1:1" ht="12.75" x14ac:dyDescent="0.2">
      <c r="A62" s="37"/>
    </row>
    <row r="63" spans="1:1" ht="12.75" x14ac:dyDescent="0.2">
      <c r="A63" s="37"/>
    </row>
    <row r="64" spans="1:1" ht="12.75" x14ac:dyDescent="0.2">
      <c r="A64" s="37"/>
    </row>
    <row r="65" spans="1:1" ht="12.75" x14ac:dyDescent="0.2">
      <c r="A65" s="37"/>
    </row>
    <row r="66" spans="1:1" ht="12.75" x14ac:dyDescent="0.2">
      <c r="A66" s="37"/>
    </row>
    <row r="67" spans="1:1" ht="12.75" x14ac:dyDescent="0.2">
      <c r="A67" s="37"/>
    </row>
    <row r="68" spans="1:1" ht="12.75" x14ac:dyDescent="0.2">
      <c r="A68" s="37"/>
    </row>
    <row r="69" spans="1:1" ht="12.75" x14ac:dyDescent="0.2">
      <c r="A69" s="37"/>
    </row>
    <row r="70" spans="1:1" ht="12.75" x14ac:dyDescent="0.2">
      <c r="A70" s="37"/>
    </row>
    <row r="71" spans="1:1" ht="12.75" x14ac:dyDescent="0.2">
      <c r="A71" s="37"/>
    </row>
    <row r="72" spans="1:1" ht="12.75" x14ac:dyDescent="0.2">
      <c r="A72" s="37"/>
    </row>
    <row r="73" spans="1:1" ht="12.75" x14ac:dyDescent="0.2">
      <c r="A73" s="37"/>
    </row>
    <row r="74" spans="1:1" ht="12.75" x14ac:dyDescent="0.2">
      <c r="A74" s="37"/>
    </row>
    <row r="75" spans="1:1" ht="12.75" x14ac:dyDescent="0.2">
      <c r="A75" s="37"/>
    </row>
    <row r="76" spans="1:1" ht="12.75" x14ac:dyDescent="0.2">
      <c r="A76" s="37"/>
    </row>
    <row r="77" spans="1:1" ht="12.75" x14ac:dyDescent="0.2">
      <c r="A77" s="37"/>
    </row>
    <row r="78" spans="1:1" ht="12.75" x14ac:dyDescent="0.2">
      <c r="A78" s="37"/>
    </row>
    <row r="79" spans="1:1" ht="12.75" x14ac:dyDescent="0.2">
      <c r="A79" s="37"/>
    </row>
    <row r="80" spans="1:1" ht="12.75" x14ac:dyDescent="0.2">
      <c r="A80" s="37"/>
    </row>
    <row r="81" spans="1:1" ht="12.75" x14ac:dyDescent="0.2">
      <c r="A81" s="37"/>
    </row>
    <row r="82" spans="1:1" ht="12.75" x14ac:dyDescent="0.2">
      <c r="A82" s="37"/>
    </row>
    <row r="83" spans="1:1" ht="12.75" x14ac:dyDescent="0.2">
      <c r="A83" s="37"/>
    </row>
    <row r="84" spans="1:1" ht="12.75" x14ac:dyDescent="0.2">
      <c r="A84" s="37"/>
    </row>
    <row r="85" spans="1:1" ht="12.75" x14ac:dyDescent="0.2">
      <c r="A85" s="37"/>
    </row>
    <row r="86" spans="1:1" ht="12.75" x14ac:dyDescent="0.2">
      <c r="A86" s="37"/>
    </row>
    <row r="87" spans="1:1" ht="12.75" x14ac:dyDescent="0.2">
      <c r="A87" s="37"/>
    </row>
    <row r="88" spans="1:1" ht="12.75" x14ac:dyDescent="0.2">
      <c r="A88" s="37"/>
    </row>
    <row r="89" spans="1:1" ht="12.75" x14ac:dyDescent="0.2">
      <c r="A89" s="37"/>
    </row>
    <row r="90" spans="1:1" ht="12.75" x14ac:dyDescent="0.2">
      <c r="A90" s="37"/>
    </row>
    <row r="91" spans="1:1" ht="12.75" x14ac:dyDescent="0.2">
      <c r="A91" s="37"/>
    </row>
    <row r="92" spans="1:1" ht="12.75" x14ac:dyDescent="0.2">
      <c r="A92" s="37"/>
    </row>
    <row r="93" spans="1:1" ht="12.75" x14ac:dyDescent="0.2">
      <c r="A93" s="37"/>
    </row>
    <row r="94" spans="1:1" ht="12.75" x14ac:dyDescent="0.2">
      <c r="A94" s="37"/>
    </row>
    <row r="95" spans="1:1" ht="12.75" x14ac:dyDescent="0.2">
      <c r="A95" s="37"/>
    </row>
    <row r="96" spans="1:1" ht="12.75" x14ac:dyDescent="0.2">
      <c r="A96" s="37"/>
    </row>
    <row r="97" spans="1:1" ht="12.75" x14ac:dyDescent="0.2">
      <c r="A97" s="37"/>
    </row>
    <row r="98" spans="1:1" ht="12.75" x14ac:dyDescent="0.2">
      <c r="A98" s="37"/>
    </row>
    <row r="99" spans="1:1" ht="12.75" x14ac:dyDescent="0.2">
      <c r="A99" s="37"/>
    </row>
    <row r="100" spans="1:1" ht="12.75" x14ac:dyDescent="0.2">
      <c r="A100" s="37"/>
    </row>
    <row r="101" spans="1:1" ht="12.75" x14ac:dyDescent="0.2">
      <c r="A101" s="37"/>
    </row>
  </sheetData>
  <mergeCells count="5">
    <mergeCell ref="M4:Q7"/>
    <mergeCell ref="N10:R10"/>
    <mergeCell ref="N11:R11"/>
    <mergeCell ref="N12:R12"/>
    <mergeCell ref="N13:R13"/>
  </mergeCells>
  <conditionalFormatting sqref="A37:L38">
    <cfRule type="cellIs" dxfId="11" priority="1" operator="lessThan">
      <formula>1</formula>
    </cfRule>
  </conditionalFormatting>
  <conditionalFormatting sqref="A36">
    <cfRule type="cellIs" dxfId="10" priority="2" operator="equal">
      <formula>0</formula>
    </cfRule>
  </conditionalFormatting>
  <conditionalFormatting sqref="D36">
    <cfRule type="cellIs" dxfId="9" priority="3" operator="equal">
      <formula>0</formula>
    </cfRule>
  </conditionalFormatting>
  <conditionalFormatting sqref="C36">
    <cfRule type="cellIs" dxfId="8" priority="4" operator="lessThan">
      <formula>1</formula>
    </cfRule>
  </conditionalFormatting>
  <conditionalFormatting sqref="E3:BM3 E8:BM9 E4:M4 E5:L7 R4:BM7 E14:BM34 E10:N13 S10:BM13">
    <cfRule type="cellIs" dxfId="7" priority="5" operator="greaterThan">
      <formula>0</formula>
    </cfRule>
  </conditionalFormatting>
  <conditionalFormatting sqref="D3:D34">
    <cfRule type="cellIs" dxfId="6" priority="6" operator="greaterThan">
      <formula>0</formula>
    </cfRule>
  </conditionalFormatting>
  <conditionalFormatting sqref="B36">
    <cfRule type="cellIs" dxfId="5" priority="7" operator="greaterThan">
      <formula>0</formula>
    </cfRule>
  </conditionalFormatting>
  <conditionalFormatting sqref="C36">
    <cfRule type="cellIs" dxfId="4" priority="8" operator="greaterThan">
      <formula>0</formula>
    </cfRule>
  </conditionalFormatting>
  <conditionalFormatting sqref="A36">
    <cfRule type="cellIs" dxfId="3" priority="9" operator="greaterThan">
      <formula>8</formula>
    </cfRule>
  </conditionalFormatting>
  <conditionalFormatting sqref="D36">
    <cfRule type="cellIs" dxfId="2" priority="10" operator="greaterThan">
      <formula>8</formula>
    </cfRule>
  </conditionalFormatting>
  <conditionalFormatting sqref="D3:D34">
    <cfRule type="cellIs" dxfId="1" priority="11" operator="equal">
      <formula>0</formula>
    </cfRule>
  </conditionalFormatting>
  <conditionalFormatting sqref="D3:D34">
    <cfRule type="cellIs" dxfId="0" priority="12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Askar</cp:lastModifiedBy>
  <dcterms:modified xsi:type="dcterms:W3CDTF">2016-04-14T12:27:55Z</dcterms:modified>
</cp:coreProperties>
</file>