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<sst xmlns="http://schemas.openxmlformats.org/spreadsheetml/2006/main" count="12" uniqueCount="5">
  <si>
    <t>Activity S.1.4.</t>
  </si>
  <si>
    <t>Excercise 1</t>
  </si>
  <si>
    <t>=</t>
  </si>
  <si>
    <t>Exercise 2</t>
  </si>
  <si>
    <t>Exercise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</si>
</sst>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20.0"/>
      <color theme="1"/>
      <name val="Arial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readingOrder="0" vertical="center"/>
    </xf>
    <xf borderId="0" fillId="0" fontId="2" numFmtId="2" xfId="0" applyAlignment="1" applyFont="1" applyNumberFormat="1">
      <alignment horizontal="center" vertical="center"/>
    </xf>
    <xf borderId="0" fillId="0" fontId="2" numFmtId="2" xfId="0" applyAlignment="1" applyFont="1" applyNumberFormat="1">
      <alignment horizontal="center" readingOrder="0" vertical="center"/>
    </xf>
    <xf borderId="0" fillId="0" fontId="3" numFmtId="2" xfId="0" applyAlignment="1" applyFont="1" applyNumberFormat="1">
      <alignment horizontal="center" readingOrder="0" vertical="center"/>
    </xf>
    <xf borderId="1" fillId="0" fontId="2" numFmtId="2" xfId="0" applyAlignment="1" applyBorder="1" applyFont="1" applyNumberFormat="1">
      <alignment horizontal="center" vertical="center"/>
    </xf>
    <xf borderId="2" fillId="0" fontId="2" numFmtId="2" xfId="0" applyAlignment="1" applyBorder="1" applyFont="1" applyNumberFormat="1">
      <alignment horizontal="center" readingOrder="0" vertical="center"/>
    </xf>
    <xf borderId="2" fillId="0" fontId="2" numFmtId="2" xfId="0" applyAlignment="1" applyBorder="1" applyFont="1" applyNumberFormat="1">
      <alignment horizontal="center" vertical="center"/>
    </xf>
    <xf borderId="3" fillId="0" fontId="2" numFmtId="2" xfId="0" applyAlignment="1" applyBorder="1" applyFont="1" applyNumberFormat="1">
      <alignment horizontal="center" readingOrder="0" vertical="center"/>
    </xf>
    <xf borderId="3" fillId="0" fontId="4" numFmtId="2" xfId="0" applyAlignment="1" applyBorder="1" applyFont="1" applyNumberFormat="1">
      <alignment horizontal="center" vertical="center"/>
    </xf>
    <xf quotePrefix="1" borderId="0" fillId="0" fontId="2" numFmtId="2" xfId="0" applyAlignment="1" applyFont="1" applyNumberFormat="1">
      <alignment horizontal="center" readingOrder="0" vertical="center"/>
    </xf>
    <xf borderId="1" fillId="0" fontId="2" numFmtId="2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5.43"/>
    <col customWidth="1" min="3" max="3" width="4.86"/>
    <col customWidth="1" min="4" max="4" width="5.43"/>
    <col customWidth="1" min="5" max="5" width="5.86"/>
    <col customWidth="1" min="6" max="6" width="1.57"/>
    <col customWidth="1" min="7" max="7" width="5.43"/>
    <col customWidth="1" min="8" max="8" width="4.86"/>
    <col customWidth="1" min="9" max="9" width="5.43"/>
    <col customWidth="1" min="10" max="10" width="5.86"/>
    <col customWidth="1" min="11" max="11" width="1.57"/>
    <col customWidth="1" min="12" max="12" width="2.29"/>
    <col customWidth="1" min="13" max="13" width="1.57"/>
    <col customWidth="1" min="14" max="14" width="5.43"/>
    <col customWidth="1" min="15" max="15" width="4.86"/>
    <col customWidth="1" min="16" max="16" width="5.43"/>
    <col customWidth="1" min="17" max="17" width="6.57"/>
    <col customWidth="1" min="18" max="18" width="1.57"/>
    <col customWidth="1" min="19" max="19" width="5.86"/>
    <col customWidth="1" min="20" max="20" width="1.57"/>
    <col customWidth="1" min="21" max="21" width="2.29"/>
    <col customWidth="1" min="22" max="22" width="1.57"/>
    <col customWidth="1" min="23" max="23" width="5.86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2"/>
      <c r="C3" s="2"/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5">
        <v>1.0</v>
      </c>
      <c r="C5" s="2">
        <v>0.0</v>
      </c>
      <c r="D5" s="2">
        <v>0.0</v>
      </c>
      <c r="E5" s="6">
        <v>20.0</v>
      </c>
      <c r="F5" s="3"/>
      <c r="G5" s="5">
        <f>cos(RADIANS(30))</f>
        <v>0.8660254038</v>
      </c>
      <c r="H5" s="2">
        <v>0.0</v>
      </c>
      <c r="I5" s="2">
        <f>sin(RADIANS(30))</f>
        <v>0.5</v>
      </c>
      <c r="J5" s="7">
        <v>0.0</v>
      </c>
      <c r="K5" s="2"/>
      <c r="L5" s="2"/>
      <c r="M5" s="2"/>
      <c r="N5" s="5">
        <f t="array" ref="N5:Q8">MMULT(B5:E8,G5:J8)</f>
        <v>0.8660254038</v>
      </c>
      <c r="O5" s="2">
        <v>0.0</v>
      </c>
      <c r="P5" s="2">
        <v>0.49999999999999994</v>
      </c>
      <c r="Q5" s="7">
        <v>20.0</v>
      </c>
      <c r="R5" s="2"/>
      <c r="S5" s="8">
        <v>10.0</v>
      </c>
      <c r="T5" s="2"/>
      <c r="U5" s="2"/>
      <c r="V5" s="2"/>
      <c r="W5" s="9">
        <f t="array" ref="W5:W8">MMULT(N5:Q8,S5:S8)</f>
        <v>34.66025404</v>
      </c>
      <c r="X5" s="2"/>
      <c r="Y5" s="2"/>
      <c r="Z5" s="2"/>
    </row>
    <row r="6">
      <c r="A6" s="2"/>
      <c r="B6" s="5">
        <v>0.0</v>
      </c>
      <c r="C6" s="2">
        <v>1.0</v>
      </c>
      <c r="D6" s="2">
        <v>0.0</v>
      </c>
      <c r="E6" s="6">
        <v>0.0</v>
      </c>
      <c r="F6" s="3"/>
      <c r="G6" s="5">
        <v>0.0</v>
      </c>
      <c r="H6" s="2">
        <v>1.0</v>
      </c>
      <c r="I6" s="2">
        <v>0.0</v>
      </c>
      <c r="J6" s="7">
        <v>0.0</v>
      </c>
      <c r="K6" s="2"/>
      <c r="L6" s="10" t="s">
        <v>2</v>
      </c>
      <c r="M6" s="3"/>
      <c r="N6" s="5">
        <v>0.0</v>
      </c>
      <c r="O6" s="2">
        <v>1.0</v>
      </c>
      <c r="P6" s="2">
        <v>0.0</v>
      </c>
      <c r="Q6" s="7">
        <v>0.0</v>
      </c>
      <c r="R6" s="2"/>
      <c r="S6" s="8">
        <v>20.0</v>
      </c>
      <c r="T6" s="2"/>
      <c r="U6" s="10" t="s">
        <v>2</v>
      </c>
      <c r="V6" s="2"/>
      <c r="W6" s="9">
        <v>20.0</v>
      </c>
      <c r="X6" s="2"/>
      <c r="Y6" s="2"/>
      <c r="Z6" s="2"/>
    </row>
    <row r="7">
      <c r="A7" s="2"/>
      <c r="B7" s="5">
        <v>0.0</v>
      </c>
      <c r="C7" s="2">
        <v>0.0</v>
      </c>
      <c r="D7" s="2">
        <v>1.0</v>
      </c>
      <c r="E7" s="6">
        <v>0.0</v>
      </c>
      <c r="F7" s="3"/>
      <c r="G7" s="5">
        <f>-sin(RADIANS(30))</f>
        <v>-0.5</v>
      </c>
      <c r="H7" s="2">
        <v>0.0</v>
      </c>
      <c r="I7" s="2">
        <f>cos(RADIANS(30))</f>
        <v>0.8660254038</v>
      </c>
      <c r="J7" s="7">
        <v>0.0</v>
      </c>
      <c r="K7" s="2"/>
      <c r="M7" s="3"/>
      <c r="N7" s="5">
        <v>-0.49999999999999994</v>
      </c>
      <c r="O7" s="2">
        <v>0.0</v>
      </c>
      <c r="P7" s="2">
        <v>0.8660254037844387</v>
      </c>
      <c r="Q7" s="7">
        <v>0.0</v>
      </c>
      <c r="R7" s="2"/>
      <c r="S7" s="8">
        <v>12.0</v>
      </c>
      <c r="T7" s="2"/>
      <c r="V7" s="2"/>
      <c r="W7" s="9">
        <v>5.392304845413265</v>
      </c>
      <c r="X7" s="2"/>
      <c r="Y7" s="2"/>
      <c r="Z7" s="2"/>
    </row>
    <row r="8">
      <c r="A8" s="2"/>
      <c r="B8" s="5">
        <v>0.0</v>
      </c>
      <c r="C8" s="2">
        <v>0.0</v>
      </c>
      <c r="D8" s="2">
        <v>0.0</v>
      </c>
      <c r="E8" s="7">
        <v>1.0</v>
      </c>
      <c r="F8" s="3"/>
      <c r="G8" s="5">
        <v>0.0</v>
      </c>
      <c r="H8" s="2">
        <v>0.0</v>
      </c>
      <c r="I8" s="2">
        <v>0.0</v>
      </c>
      <c r="J8" s="7">
        <v>1.0</v>
      </c>
      <c r="K8" s="2"/>
      <c r="L8" s="2"/>
      <c r="M8" s="2"/>
      <c r="N8" s="5">
        <v>0.0</v>
      </c>
      <c r="O8" s="2">
        <v>0.0</v>
      </c>
      <c r="P8" s="2">
        <v>0.0</v>
      </c>
      <c r="Q8" s="7">
        <v>1.0</v>
      </c>
      <c r="R8" s="2"/>
      <c r="S8" s="8">
        <v>1.0</v>
      </c>
      <c r="T8" s="2"/>
      <c r="U8" s="2"/>
      <c r="V8" s="2"/>
      <c r="W8" s="9">
        <v>1.0</v>
      </c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5">
        <v>0.8660254037844387</v>
      </c>
      <c r="C12" s="2">
        <v>0.0</v>
      </c>
      <c r="D12" s="2">
        <v>0.49999999999999994</v>
      </c>
      <c r="E12" s="7">
        <v>0.0</v>
      </c>
      <c r="F12" s="2"/>
      <c r="G12" s="5">
        <v>1.0</v>
      </c>
      <c r="H12" s="2">
        <v>0.0</v>
      </c>
      <c r="I12" s="2">
        <v>0.0</v>
      </c>
      <c r="J12" s="6">
        <v>20.0</v>
      </c>
      <c r="K12" s="2"/>
      <c r="L12" s="2"/>
      <c r="M12" s="2"/>
      <c r="N12" s="5">
        <f t="array" ref="N12:Q15">MMULT(B12:E15,G12:J15)</f>
        <v>0.8660254038</v>
      </c>
      <c r="O12" s="2">
        <v>0.0</v>
      </c>
      <c r="P12" s="2">
        <v>0.49999999999999994</v>
      </c>
      <c r="Q12" s="7">
        <v>17.320508075688775</v>
      </c>
      <c r="R12" s="2"/>
      <c r="S12" s="8">
        <v>10.0</v>
      </c>
      <c r="T12" s="2"/>
      <c r="U12" s="2"/>
      <c r="V12" s="2"/>
      <c r="W12" s="9">
        <f t="array" ref="W12:W15">MMULT(N12:Q15,S12:S15)</f>
        <v>31.98076211</v>
      </c>
      <c r="X12" s="2"/>
      <c r="Y12" s="2"/>
      <c r="Z12" s="2"/>
    </row>
    <row r="13">
      <c r="A13" s="2"/>
      <c r="B13" s="5">
        <v>0.0</v>
      </c>
      <c r="C13" s="2">
        <v>1.0</v>
      </c>
      <c r="D13" s="2">
        <v>0.0</v>
      </c>
      <c r="E13" s="7">
        <v>0.0</v>
      </c>
      <c r="F13" s="2"/>
      <c r="G13" s="5">
        <v>0.0</v>
      </c>
      <c r="H13" s="2">
        <v>1.0</v>
      </c>
      <c r="I13" s="2">
        <v>0.0</v>
      </c>
      <c r="J13" s="6">
        <v>0.0</v>
      </c>
      <c r="K13" s="2"/>
      <c r="L13" s="10" t="s">
        <v>2</v>
      </c>
      <c r="M13" s="2"/>
      <c r="N13" s="5">
        <v>0.0</v>
      </c>
      <c r="O13" s="2">
        <v>1.0</v>
      </c>
      <c r="P13" s="2">
        <v>0.0</v>
      </c>
      <c r="Q13" s="7">
        <v>0.0</v>
      </c>
      <c r="R13" s="2"/>
      <c r="S13" s="8">
        <v>20.0</v>
      </c>
      <c r="T13" s="2"/>
      <c r="U13" s="10" t="s">
        <v>2</v>
      </c>
      <c r="V13" s="2"/>
      <c r="W13" s="9">
        <v>20.0</v>
      </c>
      <c r="X13" s="2"/>
      <c r="Y13" s="2"/>
      <c r="Z13" s="2"/>
    </row>
    <row r="14">
      <c r="A14" s="2"/>
      <c r="B14" s="5">
        <v>-0.49999999999999994</v>
      </c>
      <c r="C14" s="2">
        <v>0.0</v>
      </c>
      <c r="D14" s="2">
        <v>0.8660254037844387</v>
      </c>
      <c r="E14" s="7">
        <v>0.0</v>
      </c>
      <c r="F14" s="2"/>
      <c r="G14" s="5">
        <v>0.0</v>
      </c>
      <c r="H14" s="2">
        <v>0.0</v>
      </c>
      <c r="I14" s="2">
        <v>1.0</v>
      </c>
      <c r="J14" s="6">
        <v>0.0</v>
      </c>
      <c r="K14" s="2"/>
      <c r="M14" s="2"/>
      <c r="N14" s="5">
        <v>-0.49999999999999994</v>
      </c>
      <c r="O14" s="2">
        <v>0.0</v>
      </c>
      <c r="P14" s="2">
        <v>0.8660254037844387</v>
      </c>
      <c r="Q14" s="7">
        <v>-9.999999999999998</v>
      </c>
      <c r="R14" s="2"/>
      <c r="S14" s="8">
        <v>12.0</v>
      </c>
      <c r="T14" s="2"/>
      <c r="V14" s="2"/>
      <c r="W14" s="9">
        <v>-4.607695154586733</v>
      </c>
      <c r="X14" s="2"/>
      <c r="Y14" s="2"/>
      <c r="Z14" s="2"/>
    </row>
    <row r="15">
      <c r="A15" s="2"/>
      <c r="B15" s="5">
        <v>0.0</v>
      </c>
      <c r="C15" s="2">
        <v>0.0</v>
      </c>
      <c r="D15" s="2">
        <v>0.0</v>
      </c>
      <c r="E15" s="7">
        <v>1.0</v>
      </c>
      <c r="F15" s="2"/>
      <c r="G15" s="5">
        <v>0.0</v>
      </c>
      <c r="H15" s="2">
        <v>0.0</v>
      </c>
      <c r="I15" s="2">
        <v>0.0</v>
      </c>
      <c r="J15" s="7">
        <v>1.0</v>
      </c>
      <c r="K15" s="2"/>
      <c r="L15" s="2"/>
      <c r="M15" s="2"/>
      <c r="N15" s="5">
        <v>0.0</v>
      </c>
      <c r="O15" s="2">
        <v>0.0</v>
      </c>
      <c r="P15" s="2">
        <v>0.0</v>
      </c>
      <c r="Q15" s="7">
        <v>1.0</v>
      </c>
      <c r="R15" s="2"/>
      <c r="S15" s="8">
        <v>1.0</v>
      </c>
      <c r="T15" s="2"/>
      <c r="U15" s="2"/>
      <c r="V15" s="2"/>
      <c r="W15" s="9">
        <v>1.0</v>
      </c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1">
        <v>1.5</v>
      </c>
      <c r="C19" s="2">
        <v>0.0</v>
      </c>
      <c r="D19" s="2">
        <v>0.0</v>
      </c>
      <c r="E19" s="7">
        <v>0.0</v>
      </c>
      <c r="F19" s="2"/>
      <c r="G19" s="5">
        <v>1.0</v>
      </c>
      <c r="H19" s="2">
        <v>0.0</v>
      </c>
      <c r="I19" s="2">
        <v>0.0</v>
      </c>
      <c r="J19" s="7">
        <v>0.0</v>
      </c>
      <c r="K19" s="2"/>
      <c r="L19" s="2"/>
      <c r="M19" s="2"/>
      <c r="N19" s="5">
        <f t="array" ref="N19:Q22">MMULT(B19:E22,G19:J22)</f>
        <v>1.5</v>
      </c>
      <c r="O19" s="2">
        <v>0.0</v>
      </c>
      <c r="P19" s="2">
        <v>0.0</v>
      </c>
      <c r="Q19" s="7">
        <v>0.0</v>
      </c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5">
        <v>0.0</v>
      </c>
      <c r="C20" s="3">
        <v>1.0</v>
      </c>
      <c r="D20" s="2">
        <v>0.0</v>
      </c>
      <c r="E20" s="7">
        <v>0.0</v>
      </c>
      <c r="F20" s="2"/>
      <c r="G20" s="5">
        <v>0.0</v>
      </c>
      <c r="H20" s="2">
        <f>cos(RADIANS(25))</f>
        <v>0.906307787</v>
      </c>
      <c r="I20" s="2">
        <f>-sin(RADIANS(25))</f>
        <v>-0.4226182617</v>
      </c>
      <c r="J20" s="7">
        <v>0.0</v>
      </c>
      <c r="K20" s="2"/>
      <c r="L20" s="10" t="s">
        <v>2</v>
      </c>
      <c r="M20" s="2"/>
      <c r="N20" s="5">
        <v>0.0</v>
      </c>
      <c r="O20" s="2">
        <v>0.9063077870366499</v>
      </c>
      <c r="P20" s="2">
        <v>-0.42261826174069944</v>
      </c>
      <c r="Q20" s="7">
        <v>0.0</v>
      </c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5">
        <v>0.0</v>
      </c>
      <c r="C21" s="2">
        <v>0.0</v>
      </c>
      <c r="D21" s="3">
        <v>1.5</v>
      </c>
      <c r="E21" s="7">
        <v>0.0</v>
      </c>
      <c r="F21" s="2"/>
      <c r="G21" s="5">
        <v>0.0</v>
      </c>
      <c r="H21" s="2">
        <f>sin(RADIANS(25))</f>
        <v>0.4226182617</v>
      </c>
      <c r="I21" s="2">
        <f>cos(RADIANS(25))</f>
        <v>0.906307787</v>
      </c>
      <c r="J21" s="7">
        <v>0.0</v>
      </c>
      <c r="K21" s="2"/>
      <c r="M21" s="2"/>
      <c r="N21" s="5">
        <v>0.0</v>
      </c>
      <c r="O21" s="2">
        <v>0.6339273926110491</v>
      </c>
      <c r="P21" s="2">
        <v>1.3594616805549748</v>
      </c>
      <c r="Q21" s="7">
        <v>0.0</v>
      </c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5">
        <v>0.0</v>
      </c>
      <c r="C22" s="2">
        <v>0.0</v>
      </c>
      <c r="D22" s="2">
        <v>0.0</v>
      </c>
      <c r="E22" s="7">
        <v>1.0</v>
      </c>
      <c r="F22" s="2"/>
      <c r="G22" s="5">
        <v>0.0</v>
      </c>
      <c r="H22" s="2">
        <v>0.0</v>
      </c>
      <c r="I22" s="2">
        <v>0.0</v>
      </c>
      <c r="J22" s="7">
        <v>1.0</v>
      </c>
      <c r="K22" s="2"/>
      <c r="L22" s="2"/>
      <c r="M22" s="2"/>
      <c r="N22" s="5">
        <v>0.0</v>
      </c>
      <c r="O22" s="2">
        <v>0.0</v>
      </c>
      <c r="P22" s="2">
        <v>0.0</v>
      </c>
      <c r="Q22" s="7">
        <v>1.0</v>
      </c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5">
        <f t="shared" ref="B24:E24" si="1">N19</f>
        <v>1.5</v>
      </c>
      <c r="C24" s="2">
        <f t="shared" si="1"/>
        <v>0</v>
      </c>
      <c r="D24" s="2">
        <f t="shared" si="1"/>
        <v>0</v>
      </c>
      <c r="E24" s="7">
        <f t="shared" si="1"/>
        <v>0</v>
      </c>
      <c r="F24" s="2"/>
      <c r="G24" s="5">
        <f>cos(RADIANS(12))</f>
        <v>0.9781476007</v>
      </c>
      <c r="H24" s="2">
        <v>0.0</v>
      </c>
      <c r="I24" s="2">
        <f>sin(RADIANS(12))</f>
        <v>0.2079116908</v>
      </c>
      <c r="J24" s="7">
        <v>0.0</v>
      </c>
      <c r="K24" s="2"/>
      <c r="L24" s="2"/>
      <c r="M24" s="2"/>
      <c r="N24" s="5">
        <f t="array" ref="N24:Q27">MMULT(B24:E27,G24:J27)</f>
        <v>1.467221401</v>
      </c>
      <c r="O24" s="2">
        <v>0.0</v>
      </c>
      <c r="P24" s="2">
        <v>0.311867536226639</v>
      </c>
      <c r="Q24" s="7">
        <v>0.0</v>
      </c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5">
        <f t="shared" ref="B25:E25" si="2">N20</f>
        <v>0</v>
      </c>
      <c r="C25" s="2">
        <f t="shared" si="2"/>
        <v>0.906307787</v>
      </c>
      <c r="D25" s="2">
        <f t="shared" si="2"/>
        <v>-0.4226182617</v>
      </c>
      <c r="E25" s="7">
        <f t="shared" si="2"/>
        <v>0</v>
      </c>
      <c r="F25" s="2"/>
      <c r="G25" s="5">
        <v>0.0</v>
      </c>
      <c r="H25" s="2">
        <v>1.0</v>
      </c>
      <c r="I25" s="2">
        <v>0.0</v>
      </c>
      <c r="J25" s="7">
        <v>0.0</v>
      </c>
      <c r="K25" s="2"/>
      <c r="L25" s="10" t="s">
        <v>2</v>
      </c>
      <c r="M25" s="2"/>
      <c r="N25" s="5">
        <v>0.0878672773689712</v>
      </c>
      <c r="O25" s="2">
        <v>0.9063077870366499</v>
      </c>
      <c r="P25" s="2">
        <v>-0.4133830387479567</v>
      </c>
      <c r="Q25" s="7">
        <v>0.0</v>
      </c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5">
        <f t="shared" ref="B26:E26" si="3">N21</f>
        <v>0</v>
      </c>
      <c r="C26" s="2">
        <f t="shared" si="3"/>
        <v>0.6339273926</v>
      </c>
      <c r="D26" s="2">
        <f t="shared" si="3"/>
        <v>1.359461681</v>
      </c>
      <c r="E26" s="7">
        <f t="shared" si="3"/>
        <v>0</v>
      </c>
      <c r="F26" s="2"/>
      <c r="G26" s="5">
        <f>-sin(RADIANS(12))</f>
        <v>-0.2079116908</v>
      </c>
      <c r="H26" s="2">
        <v>0.0</v>
      </c>
      <c r="I26" s="2">
        <f>cos(RADIANS(12))</f>
        <v>0.9781476007</v>
      </c>
      <c r="J26" s="7">
        <v>0.0</v>
      </c>
      <c r="K26" s="2"/>
      <c r="M26" s="2"/>
      <c r="N26" s="5">
        <v>-0.28264797660613744</v>
      </c>
      <c r="O26" s="2">
        <v>0.6339273926110491</v>
      </c>
      <c r="P26" s="2">
        <v>1.329754181124396</v>
      </c>
      <c r="Q26" s="7">
        <v>0.0</v>
      </c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5">
        <f t="shared" ref="B27:E27" si="4">N22</f>
        <v>0</v>
      </c>
      <c r="C27" s="2">
        <f t="shared" si="4"/>
        <v>0</v>
      </c>
      <c r="D27" s="2">
        <f t="shared" si="4"/>
        <v>0</v>
      </c>
      <c r="E27" s="7">
        <f t="shared" si="4"/>
        <v>1</v>
      </c>
      <c r="F27" s="2"/>
      <c r="G27" s="5">
        <v>0.0</v>
      </c>
      <c r="H27" s="2">
        <v>0.0</v>
      </c>
      <c r="I27" s="2">
        <v>0.0</v>
      </c>
      <c r="J27" s="7">
        <v>1.0</v>
      </c>
      <c r="K27" s="2"/>
      <c r="L27" s="2"/>
      <c r="M27" s="2"/>
      <c r="N27" s="5">
        <v>0.0</v>
      </c>
      <c r="O27" s="2">
        <v>0.0</v>
      </c>
      <c r="P27" s="2">
        <v>0.0</v>
      </c>
      <c r="Q27" s="7">
        <v>1.0</v>
      </c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5">
        <f t="shared" ref="B29:E29" si="5">N24</f>
        <v>1.467221401</v>
      </c>
      <c r="C29" s="2">
        <f t="shared" si="5"/>
        <v>0</v>
      </c>
      <c r="D29" s="2">
        <f t="shared" si="5"/>
        <v>0.3118675362</v>
      </c>
      <c r="E29" s="7">
        <f t="shared" si="5"/>
        <v>0</v>
      </c>
      <c r="F29" s="2"/>
      <c r="G29" s="5">
        <v>1.0</v>
      </c>
      <c r="H29" s="2">
        <v>0.0</v>
      </c>
      <c r="I29" s="2">
        <v>0.0</v>
      </c>
      <c r="J29" s="6">
        <v>2.0</v>
      </c>
      <c r="K29" s="2"/>
      <c r="L29" s="2"/>
      <c r="M29" s="2"/>
      <c r="N29" s="5">
        <f t="array" ref="N29:Q32">MMULT(B29:E32,G29:J32)</f>
        <v>1.467221401</v>
      </c>
      <c r="O29" s="2">
        <v>0.0</v>
      </c>
      <c r="P29" s="2">
        <v>0.311867536226639</v>
      </c>
      <c r="Q29" s="7">
        <v>4.181912947107973</v>
      </c>
      <c r="R29" s="2"/>
      <c r="S29" s="8">
        <v>10.0</v>
      </c>
      <c r="T29" s="2"/>
      <c r="U29" s="2"/>
      <c r="V29" s="2"/>
      <c r="W29" s="9">
        <f t="array" ref="W29:W32">MMULT(N29:Q32,S29:S32)</f>
        <v>22.59653739</v>
      </c>
      <c r="X29" s="2"/>
      <c r="Y29" s="2"/>
      <c r="Z29" s="2"/>
    </row>
    <row r="30">
      <c r="A30" s="2"/>
      <c r="B30" s="5">
        <f t="shared" ref="B30:E30" si="6">N25</f>
        <v>0.08786727737</v>
      </c>
      <c r="C30" s="2">
        <f t="shared" si="6"/>
        <v>0.906307787</v>
      </c>
      <c r="D30" s="2">
        <f t="shared" si="6"/>
        <v>-0.4133830387</v>
      </c>
      <c r="E30" s="7">
        <f t="shared" si="6"/>
        <v>0</v>
      </c>
      <c r="F30" s="2"/>
      <c r="G30" s="5">
        <v>0.0</v>
      </c>
      <c r="H30" s="2">
        <v>1.0</v>
      </c>
      <c r="I30" s="2">
        <v>0.0</v>
      </c>
      <c r="J30" s="6">
        <v>2.0</v>
      </c>
      <c r="K30" s="2"/>
      <c r="L30" s="10" t="s">
        <v>2</v>
      </c>
      <c r="M30" s="2"/>
      <c r="N30" s="5">
        <v>0.0878672773689712</v>
      </c>
      <c r="O30" s="2">
        <v>0.9063077870366499</v>
      </c>
      <c r="P30" s="2">
        <v>-0.4133830387479567</v>
      </c>
      <c r="Q30" s="7">
        <v>0.33481797381941547</v>
      </c>
      <c r="R30" s="2"/>
      <c r="S30" s="8">
        <v>20.0</v>
      </c>
      <c r="T30" s="2"/>
      <c r="U30" s="10" t="s">
        <v>2</v>
      </c>
      <c r="V30" s="2"/>
      <c r="W30" s="9">
        <v>14.379050023266643</v>
      </c>
      <c r="X30" s="2"/>
      <c r="Y30" s="2"/>
      <c r="Z30" s="2"/>
    </row>
    <row r="31">
      <c r="A31" s="2"/>
      <c r="B31" s="5">
        <f t="shared" ref="B31:E31" si="7">N26</f>
        <v>-0.2826479766</v>
      </c>
      <c r="C31" s="2">
        <f t="shared" si="7"/>
        <v>0.6339273926</v>
      </c>
      <c r="D31" s="2">
        <f t="shared" si="7"/>
        <v>1.329754181</v>
      </c>
      <c r="E31" s="7">
        <f t="shared" si="7"/>
        <v>0</v>
      </c>
      <c r="F31" s="2"/>
      <c r="G31" s="5">
        <v>0.0</v>
      </c>
      <c r="H31" s="2">
        <v>0.0</v>
      </c>
      <c r="I31" s="2">
        <v>1.0</v>
      </c>
      <c r="J31" s="6">
        <v>4.0</v>
      </c>
      <c r="K31" s="2"/>
      <c r="M31" s="2"/>
      <c r="N31" s="5">
        <v>-0.28264797660613744</v>
      </c>
      <c r="O31" s="2">
        <v>0.6339273926110491</v>
      </c>
      <c r="P31" s="2">
        <v>1.329754181124396</v>
      </c>
      <c r="Q31" s="7">
        <v>6.021575556507408</v>
      </c>
      <c r="R31" s="2"/>
      <c r="S31" s="8">
        <v>12.0</v>
      </c>
      <c r="T31" s="2"/>
      <c r="V31" s="2"/>
      <c r="W31" s="9">
        <v>31.83069381615977</v>
      </c>
      <c r="X31" s="2"/>
      <c r="Y31" s="2"/>
      <c r="Z31" s="2"/>
    </row>
    <row r="32">
      <c r="A32" s="2"/>
      <c r="B32" s="5">
        <f t="shared" ref="B32:E32" si="8">N27</f>
        <v>0</v>
      </c>
      <c r="C32" s="2">
        <f t="shared" si="8"/>
        <v>0</v>
      </c>
      <c r="D32" s="2">
        <f t="shared" si="8"/>
        <v>0</v>
      </c>
      <c r="E32" s="7">
        <f t="shared" si="8"/>
        <v>1</v>
      </c>
      <c r="F32" s="2"/>
      <c r="G32" s="5">
        <v>0.0</v>
      </c>
      <c r="H32" s="2">
        <v>0.0</v>
      </c>
      <c r="I32" s="2">
        <v>0.0</v>
      </c>
      <c r="J32" s="7">
        <v>1.0</v>
      </c>
      <c r="K32" s="2"/>
      <c r="L32" s="2"/>
      <c r="M32" s="2"/>
      <c r="N32" s="5">
        <v>0.0</v>
      </c>
      <c r="O32" s="2">
        <v>0.0</v>
      </c>
      <c r="P32" s="2">
        <v>0.0</v>
      </c>
      <c r="Q32" s="7">
        <v>1.0</v>
      </c>
      <c r="R32" s="2"/>
      <c r="S32" s="8">
        <v>1.0</v>
      </c>
      <c r="T32" s="2"/>
      <c r="U32" s="2"/>
      <c r="V32" s="2"/>
      <c r="W32" s="9">
        <v>1.0</v>
      </c>
      <c r="X32" s="2"/>
      <c r="Y32" s="2"/>
      <c r="Z32" s="2"/>
    </row>
    <row r="33">
      <c r="A33" s="2"/>
      <c r="B33" s="2"/>
      <c r="C33" s="2"/>
      <c r="D33" s="2"/>
      <c r="E33" s="2"/>
      <c r="F33" s="2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8">
    <mergeCell ref="L6:L7"/>
    <mergeCell ref="U6:U7"/>
    <mergeCell ref="L13:L14"/>
    <mergeCell ref="U13:U14"/>
    <mergeCell ref="L20:L21"/>
    <mergeCell ref="L25:L26"/>
    <mergeCell ref="L30:L31"/>
    <mergeCell ref="U30:U31"/>
  </mergeCells>
  <drawing r:id="rId1"/>
</worksheet>
</file>