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oa\Documents\GitHub\PanamenianNestOntology\Data\"/>
    </mc:Choice>
  </mc:AlternateContent>
  <bookViews>
    <workbookView xWindow="0" yWindow="0" windowWidth="20400" windowHeight="7620"/>
  </bookViews>
  <sheets>
    <sheet name="Hoja1" sheetId="1" r:id="rId1"/>
  </sheets>
  <definedNames>
    <definedName name="_xlnm._FilterDatabase" localSheetId="0" hidden="1">Hoja1!$A$1:$J$91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H34" i="1" l="1"/>
  <c r="H35" i="1"/>
  <c r="H36" i="1"/>
  <c r="H37" i="1"/>
  <c r="H38" i="1"/>
  <c r="H40" i="1"/>
  <c r="H41" i="1"/>
  <c r="H42" i="1"/>
  <c r="H44" i="1"/>
  <c r="H43" i="1"/>
  <c r="H51" i="1"/>
  <c r="H47" i="1"/>
  <c r="H50" i="1"/>
  <c r="H48" i="1"/>
  <c r="H49" i="1"/>
  <c r="H56" i="1"/>
  <c r="H60" i="1"/>
  <c r="H58" i="1"/>
  <c r="H61" i="1"/>
  <c r="H59" i="1"/>
  <c r="H71" i="1"/>
  <c r="H72" i="1"/>
  <c r="H73" i="1"/>
  <c r="H74" i="1"/>
  <c r="H75" i="1"/>
  <c r="H76" i="1"/>
  <c r="H77" i="1"/>
  <c r="H78" i="1"/>
  <c r="H64" i="1"/>
  <c r="H62" i="1"/>
  <c r="H63" i="1"/>
  <c r="H84" i="1"/>
  <c r="H85" i="1"/>
  <c r="H86" i="1"/>
  <c r="H3" i="1"/>
  <c r="H6" i="1"/>
  <c r="H2" i="1"/>
  <c r="H5" i="1"/>
  <c r="H4" i="1"/>
  <c r="H7" i="1"/>
  <c r="H8" i="1"/>
  <c r="H9" i="1"/>
  <c r="H10" i="1"/>
  <c r="H11" i="1"/>
  <c r="H12" i="1"/>
  <c r="H13" i="1"/>
  <c r="H14" i="1"/>
  <c r="H15" i="1"/>
  <c r="H19" i="1"/>
  <c r="H16" i="1"/>
  <c r="H17" i="1"/>
  <c r="H18" i="1"/>
  <c r="H20" i="1"/>
  <c r="H21" i="1"/>
  <c r="H22" i="1"/>
  <c r="H23" i="1"/>
  <c r="H29" i="1"/>
  <c r="H30" i="1"/>
  <c r="H31" i="1"/>
  <c r="H32" i="1"/>
  <c r="H33" i="1"/>
  <c r="H39" i="1"/>
  <c r="H46" i="1"/>
  <c r="H45" i="1"/>
  <c r="H55" i="1"/>
  <c r="H52" i="1"/>
  <c r="H53" i="1"/>
  <c r="H54" i="1"/>
  <c r="H91" i="1"/>
  <c r="H90" i="1"/>
  <c r="H89" i="1"/>
  <c r="H88" i="1"/>
  <c r="H87" i="1"/>
  <c r="H83" i="1"/>
  <c r="H82" i="1"/>
  <c r="H81" i="1"/>
  <c r="H80" i="1"/>
  <c r="H66" i="1"/>
  <c r="H69" i="1"/>
  <c r="H70" i="1"/>
  <c r="H68" i="1"/>
  <c r="H65" i="1"/>
  <c r="H57" i="1"/>
  <c r="I25" i="1"/>
  <c r="H25" i="1"/>
  <c r="I27" i="1"/>
  <c r="H27" i="1"/>
  <c r="J24" i="1"/>
  <c r="J26" i="1"/>
  <c r="I87" i="1"/>
  <c r="I18" i="1"/>
  <c r="I88" i="1"/>
  <c r="I34" i="1"/>
  <c r="I44" i="1"/>
  <c r="I60" i="1"/>
  <c r="I75" i="1"/>
  <c r="I85" i="1"/>
  <c r="I8" i="1"/>
  <c r="I19" i="1"/>
  <c r="I29" i="1"/>
  <c r="I81" i="1"/>
  <c r="I74" i="1"/>
  <c r="I32" i="1"/>
  <c r="I41" i="1"/>
  <c r="I61" i="1"/>
  <c r="I77" i="1"/>
  <c r="I4" i="1"/>
  <c r="I17" i="1"/>
  <c r="I46" i="1"/>
  <c r="I89" i="1"/>
  <c r="I68" i="1"/>
  <c r="I35" i="1"/>
  <c r="I43" i="1"/>
  <c r="I58" i="1"/>
  <c r="I76" i="1"/>
  <c r="I86" i="1"/>
  <c r="I9" i="1"/>
  <c r="I16" i="1"/>
  <c r="I30" i="1"/>
  <c r="I90" i="1"/>
  <c r="I80" i="1"/>
  <c r="I59" i="1"/>
  <c r="I69" i="1"/>
  <c r="I45" i="1"/>
  <c r="I38" i="1"/>
  <c r="I71" i="1"/>
  <c r="I2" i="1"/>
  <c r="I20" i="1"/>
  <c r="I91" i="1"/>
  <c r="I15" i="1"/>
  <c r="I73" i="1"/>
  <c r="I10" i="1"/>
  <c r="I48" i="1"/>
  <c r="I62" i="1"/>
  <c r="I13" i="1"/>
  <c r="I39" i="1"/>
  <c r="I83" i="1"/>
  <c r="I47" i="1"/>
  <c r="I7" i="1"/>
  <c r="I55" i="1"/>
  <c r="I63" i="1"/>
  <c r="I54" i="1"/>
  <c r="I37" i="1"/>
  <c r="I78" i="1"/>
  <c r="I11" i="1"/>
  <c r="I36" i="1"/>
  <c r="I14" i="1"/>
  <c r="I52" i="1"/>
  <c r="I84" i="1"/>
  <c r="I65" i="1"/>
  <c r="I50" i="1"/>
  <c r="I64" i="1"/>
  <c r="I12" i="1"/>
  <c r="I33" i="1"/>
  <c r="I57" i="1"/>
  <c r="I51" i="1"/>
  <c r="I3" i="1"/>
  <c r="I22" i="1"/>
  <c r="I79" i="1"/>
  <c r="I40" i="1"/>
  <c r="I72" i="1"/>
  <c r="I5" i="1"/>
  <c r="I21" i="1"/>
  <c r="I53" i="1"/>
  <c r="I70" i="1"/>
  <c r="I42" i="1"/>
  <c r="I56" i="1"/>
  <c r="I6" i="1"/>
  <c r="I23" i="1"/>
  <c r="I82" i="1"/>
  <c r="I49" i="1"/>
  <c r="I31" i="1"/>
  <c r="I66" i="1"/>
</calcChain>
</file>

<file path=xl/sharedStrings.xml><?xml version="1.0" encoding="utf-8"?>
<sst xmlns="http://schemas.openxmlformats.org/spreadsheetml/2006/main" count="621" uniqueCount="374">
  <si>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</si>
  <si>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</si>
  <si>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</si>
  <si>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</si>
  <si>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</si>
  <si>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</si>
  <si>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</si>
  <si>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</si>
  <si>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</si>
  <si>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</si>
  <si>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</si>
  <si>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</si>
  <si>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</si>
  <si>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</si>
  <si>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</si>
  <si>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</si>
  <si>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</si>
  <si>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</si>
  <si>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</si>
  <si>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</si>
  <si>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</si>
  <si>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</si>
  <si>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</si>
  <si>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</si>
  <si>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</si>
  <si>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</si>
  <si>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</si>
  <si>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</si>
  <si>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</si>
  <si>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</si>
  <si>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</si>
  <si>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</si>
  <si>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</si>
  <si>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</si>
  <si>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</si>
  <si>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</si>
  <si>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</si>
  <si>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</si>
  <si>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</si>
  <si>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</si>
  <si>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</si>
  <si>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</si>
  <si>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</si>
  <si>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</si>
  <si>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</si>
  <si>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</si>
  <si>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</si>
  <si>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</si>
  <si>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</si>
  <si>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</si>
  <si>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</si>
  <si>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</si>
  <si>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</si>
  <si>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</si>
  <si>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</si>
  <si>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</si>
  <si>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</si>
  <si>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</si>
  <si>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</si>
  <si>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</si>
  <si>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</si>
  <si>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</si>
  <si>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</si>
  <si>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</si>
  <si>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</si>
  <si>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</si>
  <si>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</si>
  <si>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</si>
  <si>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</si>
  <si>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</si>
  <si>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</si>
  <si>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</si>
  <si>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</si>
  <si>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</si>
  <si>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</si>
  <si>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</si>
  <si>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</si>
  <si>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</si>
  <si>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</si>
  <si>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</si>
  <si>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</si>
  <si>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</si>
  <si>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</si>
  <si>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</si>
  <si>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</si>
  <si>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</si>
  <si>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</si>
  <si>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</si>
  <si>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</si>
  <si>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</si>
  <si>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</si>
  <si>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</si>
  <si>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</si>
  <si>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</si>
  <si>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</si>
  <si>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</si>
  <si>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</si>
  <si>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</si>
  <si>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</si>
  <si>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</si>
  <si>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</si>
  <si>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</si>
  <si>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</si>
  <si>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</si>
  <si>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</si>
  <si>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</si>
  <si>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</si>
  <si>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</si>
  <si>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</si>
  <si>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</si>
  <si>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</si>
  <si>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</si>
  <si>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</si>
  <si>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</si>
  <si>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</si>
  <si>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</si>
  <si>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</si>
  <si>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</si>
  <si>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</si>
  <si>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</si>
  <si>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</si>
  <si>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</si>
  <si>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</si>
  <si>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</si>
  <si>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</si>
  <si>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</si>
  <si>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</si>
  <si>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</si>
  <si>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</si>
  <si>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</si>
  <si>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</si>
  <si>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</si>
  <si>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</si>
  <si>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</si>
  <si>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</si>
  <si>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</si>
  <si>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</si>
  <si>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</si>
  <si>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</si>
  <si>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</si>
  <si>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</si>
  <si>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</si>
  <si>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</si>
  <si>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</si>
  <si>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</si>
  <si>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</si>
  <si>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</si>
  <si>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</si>
  <si>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</si>
  <si>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</si>
  <si>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</si>
  <si>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</si>
  <si>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</si>
  <si>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</si>
  <si>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</si>
  <si>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</si>
  <si>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</si>
  <si>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</si>
  <si>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</si>
  <si>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</si>
  <si>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</si>
  <si>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</si>
  <si>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</si>
  <si>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</si>
  <si>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</si>
  <si>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</si>
  <si>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</si>
  <si>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</si>
  <si>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</si>
  <si>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</si>
  <si>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</si>
  <si>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</si>
  <si>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</si>
  <si>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</si>
  <si>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</si>
  <si>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</si>
  <si>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</si>
  <si>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</si>
  <si>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</si>
  <si>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</si>
  <si>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</si>
  <si>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</si>
  <si>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</si>
  <si>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</si>
  <si>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</si>
  <si>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</si>
  <si>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</si>
  <si>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</si>
  <si>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</si>
  <si>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</si>
  <si>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</si>
  <si>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</si>
  <si>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</si>
  <si>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</si>
  <si>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</si>
  <si>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</si>
  <si>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</si>
  <si>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</si>
  <si>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</si>
  <si>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</si>
  <si>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</si>
  <si>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</si>
  <si>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</si>
  <si>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</si>
  <si>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</si>
  <si>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</si>
  <si>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</si>
  <si>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</si>
  <si>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</si>
  <si>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</si>
  <si>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</si>
  <si>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</si>
  <si>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</si>
  <si>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</si>
  <si>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</si>
  <si>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</si>
  <si>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</si>
  <si>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</si>
  <si>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</si>
  <si>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</si>
  <si>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</si>
  <si>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</si>
  <si>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</si>
  <si>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</si>
  <si>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</si>
  <si>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</si>
  <si>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</si>
  <si>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</si>
  <si>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</si>
  <si>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</si>
  <si>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</si>
  <si>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</si>
  <si>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</si>
  <si>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</si>
  <si>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</si>
  <si>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</si>
  <si>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</si>
  <si>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</si>
  <si>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</si>
  <si>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</si>
  <si>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</si>
  <si>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</si>
  <si>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</si>
  <si>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</si>
  <si>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</si>
  <si>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</si>
  <si>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</si>
  <si>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</si>
  <si>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</si>
  <si>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</si>
  <si>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</si>
  <si>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</si>
  <si>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</si>
  <si>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</si>
  <si>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</si>
  <si>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</si>
  <si>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</si>
  <si>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</si>
  <si>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</si>
  <si>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</si>
  <si>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</si>
  <si>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</si>
  <si>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</si>
  <si>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</si>
  <si>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</si>
  <si>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</si>
  <si>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</si>
  <si>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</si>
  <si>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</si>
  <si>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</si>
  <si>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</si>
  <si>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</si>
  <si>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</si>
  <si>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</si>
  <si>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</si>
  <si>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</si>
  <si>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</si>
  <si>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</si>
  <si>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</si>
  <si>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</si>
  <si>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</si>
  <si>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</si>
  <si>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</si>
  <si>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</si>
  <si>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</si>
  <si>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</si>
  <si>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</si>
  <si>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</si>
  <si>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</si>
  <si>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</si>
  <si>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</si>
  <si>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</si>
  <si>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</si>
  <si>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</si>
  <si>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</si>
  <si>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</si>
  <si>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</si>
  <si>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</si>
  <si>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</si>
  <si>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</si>
  <si>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</si>
  <si>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</si>
  <si>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</si>
  <si>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</si>
  <si>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</si>
  <si>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</si>
  <si>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</si>
  <si>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</si>
  <si>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</si>
  <si>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</si>
  <si>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</si>
  <si>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</si>
  <si>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</si>
  <si>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</si>
  <si>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</si>
  <si>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</si>
  <si>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</si>
  <si>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</si>
  <si>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</si>
  <si>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</si>
  <si>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</si>
  <si>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</si>
  <si>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</si>
  <si>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</si>
  <si>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</si>
  <si>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</si>
  <si>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</si>
  <si>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</si>
  <si>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</si>
  <si>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</si>
  <si>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</si>
  <si>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</si>
  <si>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</si>
  <si>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</si>
  <si>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</si>
  <si>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</si>
  <si>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</si>
  <si>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</si>
  <si>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</si>
  <si>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</si>
  <si>
    <t>Eubucco bourcierii</t>
  </si>
  <si>
    <t>Platalea ajaja</t>
  </si>
  <si>
    <t>Baryphthengus martii</t>
  </si>
  <si>
    <t>Rostrhamus sociabilis</t>
  </si>
  <si>
    <t>Egretta thula</t>
  </si>
  <si>
    <t>Porzana carolina</t>
  </si>
  <si>
    <t>Pulsatrix perspicillata</t>
  </si>
  <si>
    <t>Eurypyga helias</t>
  </si>
  <si>
    <t>Heliornis fulica</t>
  </si>
  <si>
    <t>Accipiter superciliosus</t>
  </si>
  <si>
    <t>Pseudastur albicollis</t>
  </si>
  <si>
    <t>Mycteria americana</t>
  </si>
  <si>
    <t>Eurypygiformes</t>
  </si>
  <si>
    <t>Eurypygidae</t>
  </si>
  <si>
    <t>Momotidae</t>
  </si>
  <si>
    <t>Phaethon aethereus</t>
  </si>
  <si>
    <t>Amazona autumnalis</t>
  </si>
  <si>
    <t>Sula sula</t>
  </si>
  <si>
    <t>Red-footed booby</t>
  </si>
  <si>
    <t>Red-lored amazon</t>
  </si>
  <si>
    <t>Stercorarius pomarinus</t>
  </si>
  <si>
    <t>Stercorariidae</t>
  </si>
  <si>
    <t>Pied-billed grebe</t>
  </si>
  <si>
    <t>Podilymbus podiceps</t>
  </si>
  <si>
    <t>Hydrobates castro</t>
  </si>
  <si>
    <t>Fregata magnificens</t>
  </si>
  <si>
    <t>Ciconia maguari</t>
  </si>
  <si>
    <t>Amazona farinosa</t>
  </si>
  <si>
    <t>Cairina moschata</t>
  </si>
  <si>
    <t>Phalacrocorax brasilianus</t>
  </si>
  <si>
    <t>Spatula clypeata</t>
  </si>
  <si>
    <t>Steatornis caripensis</t>
  </si>
  <si>
    <t>Steatornithidae</t>
  </si>
  <si>
    <t>Brotogeris jugularis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</si>
</sst>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/>
    <xf numFmtId="0" fontId="0" fillId="1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7" borderId="0" xfId="0" applyFont="1" applyFill="1"/>
    <xf numFmtId="0" fontId="0" fillId="14" borderId="0" xfId="0" applyFont="1" applyFill="1"/>
    <xf numFmtId="0" fontId="0" fillId="8" borderId="0" xfId="0" applyFont="1" applyFill="1"/>
    <xf numFmtId="0" fontId="0" fillId="15" borderId="0" xfId="0" applyFont="1" applyFill="1"/>
    <xf numFmtId="0" fontId="0" fillId="4" borderId="0" xfId="0" applyFont="1" applyFill="1"/>
    <xf numFmtId="0" fontId="0" fillId="6" borderId="0" xfId="0" applyFont="1" applyFill="1"/>
    <xf numFmtId="0" fontId="3" fillId="10" borderId="0" xfId="0" applyFont="1" applyFill="1"/>
    <xf numFmtId="0" fontId="3" fillId="2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0" borderId="0" xfId="0" applyFont="1"/>
    <xf numFmtId="0" fontId="3" fillId="3" borderId="0" xfId="0" applyFont="1" applyFill="1"/>
    <xf numFmtId="0" fontId="3" fillId="1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8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2">
    <dxf>
      <font>
        <color auto="1"/>
      </font>
    </dxf>
    <dxf>
      <font>
        <color auto="1"/>
      </font>
    </dxf>
  </dxfs>
  <tableStyles count="0" defaultTableStyle="TableStyleMedium2" defaultPivotStyle="PivotStyleLight16"/>
  <colors>
    <mruColors>
      <color rgb="FFFF66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H62" sqref="H62"/>
    </sheetView>
  </sheetViews>
  <sheetFormatPr baseColWidth="10" defaultColWidth="11.42578125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285</v>
      </c>
      <c r="I1" s="1" t="s">
        <v>286</v>
      </c>
      <c r="J1" s="1" t="s">
        <v>287</v>
      </c>
    </row>
    <row r="2" spans="1:10" x14ac:dyDescent="0.25">
      <c r="A2" s="19" t="s">
        <v>142</v>
      </c>
      <c r="B2" s="19" t="s">
        <v>143</v>
      </c>
      <c r="C2" s="19"/>
      <c r="D2" s="19" t="s">
        <v>144</v>
      </c>
      <c r="E2" s="21" t="s">
        <v>145</v>
      </c>
      <c r="F2" s="19" t="s">
        <v>137</v>
      </c>
      <c r="G2" s="19" t="s">
        <v>146</v>
      </c>
      <c r="H2" t="str">
        <f>LEFT(J2,FIND(" ",J2) -1)</f>
        <v>Coragyps</v>
      </c>
      <c r="I2" t="str">
        <f>TRIM(RIGHT(SUBSTITUTE(J2," ",REPT(" ",LEN(J2))),LEN(J2)))</f>
        <v>atratus</v>
      </c>
      <c r="J2" t="s">
        <v>331</v>
      </c>
    </row>
    <row r="3" spans="1:10" x14ac:dyDescent="0.25">
      <c r="A3" s="19" t="s">
        <v>133</v>
      </c>
      <c r="B3" s="19" t="s">
        <v>134</v>
      </c>
      <c r="C3" s="19"/>
      <c r="D3" s="19" t="s">
        <v>135</v>
      </c>
      <c r="E3" s="20" t="s">
        <v>136</v>
      </c>
      <c r="F3" s="19" t="s">
        <v>137</v>
      </c>
      <c r="G3" s="19" t="s">
        <v>138</v>
      </c>
      <c r="H3" t="e">
        <f>LEFT(J3,FIND(" ",J3) -1)</f>
        <v>#VALUE!</v>
      </c>
      <c r="I3" t="str">
        <f>TRIM(RIGHT(SUBSTITUTE(J3," ",REPT(" ",LEN(J3))),LEN(J3)))</f>
        <v/>
      </c>
    </row>
    <row r="4" spans="1:10" x14ac:dyDescent="0.25">
      <c r="A4" s="19" t="s">
        <v>149</v>
      </c>
      <c r="B4" s="19" t="s">
        <v>150</v>
      </c>
      <c r="C4" s="19"/>
      <c r="D4" s="19" t="s">
        <v>151</v>
      </c>
      <c r="E4" s="21" t="s">
        <v>145</v>
      </c>
      <c r="F4" s="22" t="s">
        <v>137</v>
      </c>
      <c r="G4" s="22" t="s">
        <v>138</v>
      </c>
      <c r="H4" t="str">
        <f>LEFT(J4,FIND(" ",J4) -1)</f>
        <v>Rostrhamus</v>
      </c>
      <c r="I4" t="str">
        <f>TRIM(RIGHT(SUBSTITUTE(J4," ",REPT(" ",LEN(J4))),LEN(J4)))</f>
        <v>sociabilis</v>
      </c>
      <c r="J4" s="44" t="s">
        <v>343</v>
      </c>
    </row>
    <row r="5" spans="1:10" x14ac:dyDescent="0.25">
      <c r="A5" s="19" t="s">
        <v>147</v>
      </c>
      <c r="B5" s="19" t="s">
        <v>148</v>
      </c>
      <c r="C5" s="19"/>
      <c r="D5" s="19" t="s">
        <v>135</v>
      </c>
      <c r="E5" s="21" t="s">
        <v>136</v>
      </c>
      <c r="F5" s="22" t="s">
        <v>137</v>
      </c>
      <c r="G5" s="22" t="s">
        <v>138</v>
      </c>
      <c r="H5" t="str">
        <f>LEFT(J5,FIND(" ",J5) -1)</f>
        <v>Accipiter</v>
      </c>
      <c r="I5" t="str">
        <f>TRIM(RIGHT(SUBSTITUTE(J5," ",REPT(" ",LEN(J5))),LEN(J5)))</f>
        <v>superciliosus</v>
      </c>
      <c r="J5" s="44" t="s">
        <v>349</v>
      </c>
    </row>
    <row r="6" spans="1:10" x14ac:dyDescent="0.25">
      <c r="A6" s="19" t="s">
        <v>139</v>
      </c>
      <c r="B6" s="19" t="s">
        <v>140</v>
      </c>
      <c r="C6" s="19"/>
      <c r="D6" s="19" t="s">
        <v>141</v>
      </c>
      <c r="E6" s="21" t="s">
        <v>136</v>
      </c>
      <c r="F6" s="22" t="s">
        <v>137</v>
      </c>
      <c r="G6" s="22" t="s">
        <v>138</v>
      </c>
      <c r="H6" t="str">
        <f>LEFT(J6,FIND(" ",J6) -1)</f>
        <v>Pseudastur</v>
      </c>
      <c r="I6" t="str">
        <f>TRIM(RIGHT(SUBSTITUTE(J6," ",REPT(" ",LEN(J6))),LEN(J6)))</f>
        <v>albicollis</v>
      </c>
      <c r="J6" s="44" t="s">
        <v>350</v>
      </c>
    </row>
    <row r="7" spans="1:10" x14ac:dyDescent="0.25">
      <c r="A7" s="23" t="s">
        <v>152</v>
      </c>
      <c r="B7" s="23" t="s">
        <v>153</v>
      </c>
      <c r="C7" s="23"/>
      <c r="D7" s="23" t="s">
        <v>154</v>
      </c>
      <c r="E7" s="24" t="s">
        <v>145</v>
      </c>
      <c r="F7" s="25" t="s">
        <v>155</v>
      </c>
      <c r="G7" s="24" t="s">
        <v>284</v>
      </c>
      <c r="H7" t="str">
        <f>LEFT(J7,FIND(" ",J7) -1)</f>
        <v>Dendrocygna</v>
      </c>
      <c r="I7" t="str">
        <f>TRIM(RIGHT(SUBSTITUTE(J7," ",REPT(" ",LEN(J7))),LEN(J7)))</f>
        <v>autumnalis</v>
      </c>
      <c r="J7" t="s">
        <v>333</v>
      </c>
    </row>
    <row r="8" spans="1:10" x14ac:dyDescent="0.25">
      <c r="A8" s="23" t="s">
        <v>156</v>
      </c>
      <c r="B8" s="23" t="s">
        <v>40</v>
      </c>
      <c r="C8" s="23"/>
      <c r="D8" s="23" t="s">
        <v>58</v>
      </c>
      <c r="E8" s="23" t="s">
        <v>157</v>
      </c>
      <c r="F8" s="25" t="s">
        <v>155</v>
      </c>
      <c r="G8" s="24" t="s">
        <v>284</v>
      </c>
      <c r="H8" t="e">
        <f>LEFT(J8,FIND(" ",J8) -1)</f>
        <v>#VALUE!</v>
      </c>
      <c r="I8" t="str">
        <f>TRIM(RIGHT(SUBSTITUTE(J8," ",REPT(" ",LEN(J8))),LEN(J8)))</f>
        <v/>
      </c>
    </row>
    <row r="9" spans="1:10" x14ac:dyDescent="0.25">
      <c r="A9" s="23" t="s">
        <v>158</v>
      </c>
      <c r="B9" s="23" t="s">
        <v>159</v>
      </c>
      <c r="C9" s="23"/>
      <c r="D9" s="23" t="s">
        <v>151</v>
      </c>
      <c r="E9" s="24" t="s">
        <v>145</v>
      </c>
      <c r="F9" s="25" t="s">
        <v>155</v>
      </c>
      <c r="G9" s="24" t="s">
        <v>284</v>
      </c>
      <c r="H9" t="e">
        <f>LEFT(J9,FIND(" ",J9) -1)</f>
        <v>#VALUE!</v>
      </c>
      <c r="I9" t="str">
        <f>TRIM(RIGHT(SUBSTITUTE(J9," ",REPT(" ",LEN(J9))),LEN(J9)))</f>
        <v/>
      </c>
    </row>
    <row r="10" spans="1:10" x14ac:dyDescent="0.25">
      <c r="A10" s="23" t="s">
        <v>160</v>
      </c>
      <c r="B10" s="23" t="s">
        <v>161</v>
      </c>
      <c r="C10" s="23"/>
      <c r="D10" s="23" t="s">
        <v>58</v>
      </c>
      <c r="E10" s="23" t="s">
        <v>162</v>
      </c>
      <c r="F10" s="25" t="s">
        <v>155</v>
      </c>
      <c r="G10" s="50" t="s">
        <v>284</v>
      </c>
      <c r="H10" t="str">
        <f>LEFT(J10,FIND(" ",J10) -1)</f>
        <v>Cairina</v>
      </c>
      <c r="I10" t="str">
        <f>TRIM(RIGHT(SUBSTITUTE(J10," ",REPT(" ",LEN(J10))),LEN(J10)))</f>
        <v>moschata</v>
      </c>
      <c r="J10" s="44" t="s">
        <v>368</v>
      </c>
    </row>
    <row r="11" spans="1:10" x14ac:dyDescent="0.25">
      <c r="A11" s="24" t="s">
        <v>283</v>
      </c>
      <c r="B11" s="23" t="s">
        <v>163</v>
      </c>
      <c r="C11" s="23"/>
      <c r="D11" s="23" t="s">
        <v>58</v>
      </c>
      <c r="E11" s="23" t="s">
        <v>164</v>
      </c>
      <c r="F11" s="25" t="s">
        <v>155</v>
      </c>
      <c r="G11" s="50" t="s">
        <v>284</v>
      </c>
      <c r="H11" t="str">
        <f>LEFT(J11,FIND(" ",J11) -1)</f>
        <v>Spatula</v>
      </c>
      <c r="I11" t="str">
        <f>TRIM(RIGHT(SUBSTITUTE(J11," ",REPT(" ",LEN(J11))),LEN(J11)))</f>
        <v>clypeata</v>
      </c>
      <c r="J11" s="44" t="s">
        <v>370</v>
      </c>
    </row>
    <row r="12" spans="1:10" x14ac:dyDescent="0.25">
      <c r="A12" s="26" t="s">
        <v>165</v>
      </c>
      <c r="B12" s="26" t="s">
        <v>166</v>
      </c>
      <c r="C12" s="26"/>
      <c r="D12" s="26" t="s">
        <v>167</v>
      </c>
      <c r="E12" s="26" t="s">
        <v>19</v>
      </c>
      <c r="F12" s="26" t="s">
        <v>168</v>
      </c>
      <c r="G12" s="26" t="s">
        <v>169</v>
      </c>
      <c r="H12" t="e">
        <f>LEFT(J12,FIND(" ",J12) -1)</f>
        <v>#VALUE!</v>
      </c>
      <c r="I12" t="str">
        <f>TRIM(RIGHT(SUBSTITUTE(J12," ",REPT(" ",LEN(J12))),LEN(J12)))</f>
        <v/>
      </c>
    </row>
    <row r="13" spans="1:10" x14ac:dyDescent="0.25">
      <c r="A13" s="26" t="s">
        <v>170</v>
      </c>
      <c r="B13" s="26" t="s">
        <v>171</v>
      </c>
      <c r="C13" s="26"/>
      <c r="D13" s="26" t="s">
        <v>135</v>
      </c>
      <c r="E13" s="26" t="s">
        <v>55</v>
      </c>
      <c r="F13" s="26" t="s">
        <v>168</v>
      </c>
      <c r="G13" s="26" t="s">
        <v>169</v>
      </c>
      <c r="H13" t="e">
        <f>LEFT(J13,FIND(" ",J13) -1)</f>
        <v>#VALUE!</v>
      </c>
      <c r="I13" t="str">
        <f>TRIM(RIGHT(SUBSTITUTE(J13," ",REPT(" ",LEN(J13))),LEN(J13)))</f>
        <v/>
      </c>
    </row>
    <row r="14" spans="1:10" x14ac:dyDescent="0.25">
      <c r="A14" s="26" t="s">
        <v>172</v>
      </c>
      <c r="B14" s="26" t="s">
        <v>173</v>
      </c>
      <c r="C14" s="26"/>
      <c r="D14" s="26" t="s">
        <v>135</v>
      </c>
      <c r="E14" s="26" t="s">
        <v>12</v>
      </c>
      <c r="F14" s="26" t="s">
        <v>168</v>
      </c>
      <c r="G14" s="26" t="s">
        <v>169</v>
      </c>
      <c r="H14" t="e">
        <f>LEFT(J14,FIND(" ",J14) -1)</f>
        <v>#VALUE!</v>
      </c>
      <c r="I14" t="str">
        <f>TRIM(RIGHT(SUBSTITUTE(J14," ",REPT(" ",LEN(J14))),LEN(J14)))</f>
        <v/>
      </c>
    </row>
    <row r="15" spans="1:10" x14ac:dyDescent="0.25">
      <c r="A15" s="26" t="s">
        <v>174</v>
      </c>
      <c r="B15" s="26" t="s">
        <v>175</v>
      </c>
      <c r="C15" s="26"/>
      <c r="D15" s="26" t="s">
        <v>176</v>
      </c>
      <c r="E15" s="26" t="s">
        <v>32</v>
      </c>
      <c r="F15" s="51" t="s">
        <v>168</v>
      </c>
      <c r="G15" s="69" t="s">
        <v>372</v>
      </c>
      <c r="H15" t="str">
        <f>LEFT(J15,FIND(" ",J15) -1)</f>
        <v>Steatornis</v>
      </c>
      <c r="I15" t="str">
        <f>TRIM(RIGHT(SUBSTITUTE(J15," ",REPT(" ",LEN(J15))),LEN(J15)))</f>
        <v>caripensis</v>
      </c>
      <c r="J15" s="44" t="s">
        <v>371</v>
      </c>
    </row>
    <row r="16" spans="1:10" x14ac:dyDescent="0.25">
      <c r="A16" s="27" t="s">
        <v>181</v>
      </c>
      <c r="B16" s="27" t="s">
        <v>182</v>
      </c>
      <c r="C16" s="27"/>
      <c r="D16" s="27" t="s">
        <v>183</v>
      </c>
      <c r="E16" s="27" t="s">
        <v>184</v>
      </c>
      <c r="F16" s="27" t="s">
        <v>179</v>
      </c>
      <c r="G16" s="27" t="s">
        <v>312</v>
      </c>
      <c r="H16" t="str">
        <f>LEFT(J16,FIND(" ",J16) -1)</f>
        <v>  Pluvialis</v>
      </c>
      <c r="I16" t="str">
        <f>TRIM(RIGHT(SUBSTITUTE(J16," ",REPT(" ",LEN(J16))),LEN(J16)))</f>
        <v>fulva</v>
      </c>
      <c r="J16" t="s">
        <v>313</v>
      </c>
    </row>
    <row r="17" spans="1:10" x14ac:dyDescent="0.25">
      <c r="A17" s="27" t="s">
        <v>185</v>
      </c>
      <c r="B17" s="27" t="s">
        <v>186</v>
      </c>
      <c r="C17" s="27"/>
      <c r="D17" s="27" t="s">
        <v>187</v>
      </c>
      <c r="E17" s="27" t="s">
        <v>188</v>
      </c>
      <c r="F17" s="27" t="s">
        <v>179</v>
      </c>
      <c r="G17" s="27" t="s">
        <v>314</v>
      </c>
      <c r="H17" t="str">
        <f>LEFT(J17,FIND(" ",J17) -1)</f>
        <v> Haematopus</v>
      </c>
      <c r="I17" t="str">
        <f>TRIM(RIGHT(SUBSTITUTE(J17," ",REPT(" ",LEN(J17))),LEN(J17)))</f>
        <v>palliatus</v>
      </c>
      <c r="J17" t="s">
        <v>315</v>
      </c>
    </row>
    <row r="18" spans="1:10" x14ac:dyDescent="0.25">
      <c r="A18" s="27" t="s">
        <v>189</v>
      </c>
      <c r="B18" s="27" t="s">
        <v>90</v>
      </c>
      <c r="C18" s="27"/>
      <c r="D18" s="27" t="s">
        <v>190</v>
      </c>
      <c r="E18" s="27" t="s">
        <v>191</v>
      </c>
      <c r="F18" s="27" t="s">
        <v>179</v>
      </c>
      <c r="G18" s="27" t="s">
        <v>320</v>
      </c>
      <c r="H18" t="str">
        <f>LEFT(J18,FIND(" ",J18) -1)</f>
        <v>Sterna</v>
      </c>
      <c r="I18" t="str">
        <f>TRIM(RIGHT(SUBSTITUTE(J18," ",REPT(" ",LEN(J18))),LEN(J18)))</f>
        <v>paradisaea</v>
      </c>
      <c r="J18" t="s">
        <v>321</v>
      </c>
    </row>
    <row r="19" spans="1:10" x14ac:dyDescent="0.25">
      <c r="A19" s="27" t="s">
        <v>177</v>
      </c>
      <c r="B19" s="27" t="s">
        <v>30</v>
      </c>
      <c r="C19" s="27"/>
      <c r="D19" s="27" t="s">
        <v>178</v>
      </c>
      <c r="E19" s="27" t="s">
        <v>32</v>
      </c>
      <c r="F19" s="27" t="s">
        <v>179</v>
      </c>
      <c r="G19" s="27" t="s">
        <v>180</v>
      </c>
      <c r="H19" t="e">
        <f>LEFT(J19,FIND(" ",J19) -1)</f>
        <v>#VALUE!</v>
      </c>
      <c r="I19" t="str">
        <f>TRIM(RIGHT(SUBSTITUTE(J19," ",REPT(" ",LEN(J19))),LEN(J19)))</f>
        <v/>
      </c>
    </row>
    <row r="20" spans="1:10" x14ac:dyDescent="0.25">
      <c r="A20" s="27" t="s">
        <v>192</v>
      </c>
      <c r="B20" s="27" t="s">
        <v>193</v>
      </c>
      <c r="C20" s="27"/>
      <c r="D20" s="27" t="s">
        <v>190</v>
      </c>
      <c r="E20" s="27" t="s">
        <v>194</v>
      </c>
      <c r="F20" s="53" t="s">
        <v>179</v>
      </c>
      <c r="G20" s="63" t="s">
        <v>361</v>
      </c>
      <c r="H20" t="str">
        <f>LEFT(J20,FIND(" ",J20) -1)</f>
        <v>Stercorarius</v>
      </c>
      <c r="I20" t="str">
        <f>TRIM(RIGHT(SUBSTITUTE(J20," ",REPT(" ",LEN(J20))),LEN(J20)))</f>
        <v>pomarinus</v>
      </c>
      <c r="J20" s="44" t="s">
        <v>360</v>
      </c>
    </row>
    <row r="21" spans="1:10" x14ac:dyDescent="0.25">
      <c r="A21" s="4" t="s">
        <v>195</v>
      </c>
      <c r="B21" s="4" t="s">
        <v>196</v>
      </c>
      <c r="C21" s="4"/>
      <c r="D21" s="4" t="s">
        <v>58</v>
      </c>
      <c r="E21" s="4" t="s">
        <v>55</v>
      </c>
      <c r="F21" s="4" t="s">
        <v>197</v>
      </c>
      <c r="G21" s="4" t="s">
        <v>198</v>
      </c>
      <c r="H21" t="e">
        <f>LEFT(J21,FIND(" ",J21) -1)</f>
        <v>#VALUE!</v>
      </c>
      <c r="I21" t="str">
        <f>TRIM(RIGHT(SUBSTITUTE(J21," ",REPT(" ",LEN(J21))),LEN(J21)))</f>
        <v/>
      </c>
    </row>
    <row r="22" spans="1:10" x14ac:dyDescent="0.25">
      <c r="A22" s="4" t="s">
        <v>199</v>
      </c>
      <c r="B22" s="4" t="s">
        <v>200</v>
      </c>
      <c r="C22" s="4"/>
      <c r="D22" s="4" t="s">
        <v>58</v>
      </c>
      <c r="E22" s="4" t="s">
        <v>188</v>
      </c>
      <c r="F22" s="47" t="s">
        <v>197</v>
      </c>
      <c r="G22" s="47" t="s">
        <v>198</v>
      </c>
      <c r="H22" t="str">
        <f>LEFT(J22,FIND(" ",J22) -1)</f>
        <v>Ciconia</v>
      </c>
      <c r="I22" t="str">
        <f>TRIM(RIGHT(SUBSTITUTE(J22," ",REPT(" ",LEN(J22))),LEN(J22)))</f>
        <v>maguari</v>
      </c>
      <c r="J22" s="44" t="s">
        <v>366</v>
      </c>
    </row>
    <row r="23" spans="1:10" x14ac:dyDescent="0.25">
      <c r="A23" s="4" t="s">
        <v>201</v>
      </c>
      <c r="B23" s="4" t="s">
        <v>202</v>
      </c>
      <c r="C23" s="4"/>
      <c r="D23" s="4" t="s">
        <v>58</v>
      </c>
      <c r="E23" s="4" t="s">
        <v>32</v>
      </c>
      <c r="F23" s="47" t="s">
        <v>197</v>
      </c>
      <c r="G23" s="47" t="s">
        <v>198</v>
      </c>
      <c r="H23" t="str">
        <f>LEFT(J23,FIND(" ",J23) -1)</f>
        <v>Mycteria</v>
      </c>
      <c r="I23" t="str">
        <f>TRIM(RIGHT(SUBSTITUTE(J23," ",REPT(" ",LEN(J23))),LEN(J23)))</f>
        <v>americana</v>
      </c>
      <c r="J23" s="44" t="s">
        <v>351</v>
      </c>
    </row>
    <row r="24" spans="1:10" x14ac:dyDescent="0.25">
      <c r="A24" s="8" t="s">
        <v>16</v>
      </c>
      <c r="B24" s="8" t="s">
        <v>17</v>
      </c>
      <c r="C24" s="8"/>
      <c r="D24" s="8" t="s">
        <v>18</v>
      </c>
      <c r="E24" s="8" t="s">
        <v>19</v>
      </c>
      <c r="F24" s="8" t="s">
        <v>7</v>
      </c>
      <c r="G24" s="8" t="s">
        <v>8</v>
      </c>
      <c r="H24" s="40" t="s">
        <v>292</v>
      </c>
      <c r="I24" t="s">
        <v>293</v>
      </c>
      <c r="J24" t="str">
        <f>H24&amp;" " &amp; I24</f>
        <v xml:space="preserve"> Patagioenas fasciata</v>
      </c>
    </row>
    <row r="25" spans="1:10" x14ac:dyDescent="0.25">
      <c r="A25" s="8" t="s">
        <v>23</v>
      </c>
      <c r="B25" s="8" t="s">
        <v>10</v>
      </c>
      <c r="C25" s="8"/>
      <c r="D25" s="8" t="s">
        <v>24</v>
      </c>
      <c r="E25" s="8" t="s">
        <v>12</v>
      </c>
      <c r="F25" s="8" t="s">
        <v>7</v>
      </c>
      <c r="G25" s="8" t="s">
        <v>8</v>
      </c>
      <c r="H25" t="str">
        <f>LEFT(J25,FIND(" ",J25) -1)</f>
        <v>Columbina</v>
      </c>
      <c r="I25" t="str">
        <f>TRIM(RIGHT(SUBSTITUTE(J25," ",REPT(" ",LEN(J25))),LEN(J25)))</f>
        <v>passerina</v>
      </c>
      <c r="J25" t="s">
        <v>295</v>
      </c>
    </row>
    <row r="26" spans="1:10" x14ac:dyDescent="0.25">
      <c r="A26" s="8" t="s">
        <v>13</v>
      </c>
      <c r="B26" s="8" t="s">
        <v>14</v>
      </c>
      <c r="C26" s="8"/>
      <c r="D26" s="8" t="s">
        <v>15</v>
      </c>
      <c r="E26" s="8" t="s">
        <v>12</v>
      </c>
      <c r="F26" s="49" t="s">
        <v>7</v>
      </c>
      <c r="G26" s="49" t="s">
        <v>8</v>
      </c>
      <c r="H26" s="40" t="s">
        <v>290</v>
      </c>
      <c r="I26" s="40" t="s">
        <v>291</v>
      </c>
      <c r="J26" s="42" t="str">
        <f>H26&amp;" " &amp; I26</f>
        <v xml:space="preserve"> Zenaida macroura</v>
      </c>
    </row>
    <row r="27" spans="1:10" x14ac:dyDescent="0.25">
      <c r="A27" s="8" t="s">
        <v>20</v>
      </c>
      <c r="B27" s="8" t="s">
        <v>21</v>
      </c>
      <c r="C27" s="8"/>
      <c r="D27" s="8" t="s">
        <v>22</v>
      </c>
      <c r="E27" s="8" t="s">
        <v>19</v>
      </c>
      <c r="F27" s="49" t="s">
        <v>7</v>
      </c>
      <c r="G27" s="49" t="s">
        <v>8</v>
      </c>
      <c r="H27" t="str">
        <f>LEFT(J27,FIND(" ",J27) -1)</f>
        <v>Columbina</v>
      </c>
      <c r="I27" t="str">
        <f>TRIM(RIGHT(SUBSTITUTE(J27," ",REPT(" ",LEN(J27))),LEN(J27)))</f>
        <v>minuta</v>
      </c>
      <c r="J27" s="42" t="s">
        <v>294</v>
      </c>
    </row>
    <row r="28" spans="1:10" x14ac:dyDescent="0.25">
      <c r="A28" s="8" t="s">
        <v>9</v>
      </c>
      <c r="B28" s="8" t="s">
        <v>10</v>
      </c>
      <c r="C28" s="8"/>
      <c r="D28" s="9" t="s">
        <v>11</v>
      </c>
      <c r="E28" s="8" t="s">
        <v>12</v>
      </c>
      <c r="F28" s="49" t="s">
        <v>7</v>
      </c>
      <c r="G28" s="49" t="s">
        <v>8</v>
      </c>
      <c r="H28" s="40" t="s">
        <v>288</v>
      </c>
      <c r="I28" s="40" t="s">
        <v>289</v>
      </c>
      <c r="J28" s="42" t="str">
        <f>H28&amp;" " &amp; I28</f>
        <v>Columbina talpacoti</v>
      </c>
    </row>
    <row r="29" spans="1:10" x14ac:dyDescent="0.25">
      <c r="A29" s="28" t="s">
        <v>203</v>
      </c>
      <c r="B29" s="28" t="s">
        <v>204</v>
      </c>
      <c r="C29" s="28"/>
      <c r="D29" s="28" t="s">
        <v>135</v>
      </c>
      <c r="E29" s="28" t="s">
        <v>32</v>
      </c>
      <c r="F29" s="28" t="s">
        <v>205</v>
      </c>
      <c r="G29" s="28" t="s">
        <v>206</v>
      </c>
      <c r="H29" t="str">
        <f>LEFT(J29,FIND(" ",J29) -1)</f>
        <v>Chloroceryle</v>
      </c>
      <c r="I29" t="str">
        <f>TRIM(RIGHT(SUBSTITUTE(J29," ",REPT(" ",LEN(J29))),LEN(J29)))</f>
        <v>amazona</v>
      </c>
      <c r="J29" s="28" t="s">
        <v>309</v>
      </c>
    </row>
    <row r="30" spans="1:10" x14ac:dyDescent="0.25">
      <c r="A30" s="28" t="s">
        <v>207</v>
      </c>
      <c r="B30" s="28" t="s">
        <v>208</v>
      </c>
      <c r="C30" s="28"/>
      <c r="D30" s="28" t="s">
        <v>209</v>
      </c>
      <c r="E30" s="28" t="s">
        <v>188</v>
      </c>
      <c r="F30" s="28" t="s">
        <v>205</v>
      </c>
      <c r="G30" s="28" t="s">
        <v>206</v>
      </c>
      <c r="H30" t="str">
        <f>LEFT(J30,FIND(" ",J30) -1)</f>
        <v>Megaceryle</v>
      </c>
      <c r="I30" t="str">
        <f>TRIM(RIGHT(SUBSTITUTE(J30," ",REPT(" ",LEN(J30))),LEN(J30)))</f>
        <v>alcyon</v>
      </c>
      <c r="J30" t="s">
        <v>328</v>
      </c>
    </row>
    <row r="31" spans="1:10" x14ac:dyDescent="0.25">
      <c r="A31" s="28" t="s">
        <v>210</v>
      </c>
      <c r="B31" s="28" t="s">
        <v>211</v>
      </c>
      <c r="C31" s="28"/>
      <c r="D31" s="28" t="s">
        <v>135</v>
      </c>
      <c r="E31" s="28" t="s">
        <v>55</v>
      </c>
      <c r="F31" s="28" t="s">
        <v>205</v>
      </c>
      <c r="G31" s="28" t="s">
        <v>206</v>
      </c>
      <c r="H31" t="e">
        <f>LEFT(J31,FIND(" ",J31) -1)</f>
        <v>#VALUE!</v>
      </c>
      <c r="I31" t="str">
        <f>TRIM(RIGHT(SUBSTITUTE(J31," ",REPT(" ",LEN(J31))),LEN(J31)))</f>
        <v/>
      </c>
    </row>
    <row r="32" spans="1:10" x14ac:dyDescent="0.25">
      <c r="A32" s="29" t="s">
        <v>212</v>
      </c>
      <c r="B32" s="28" t="s">
        <v>213</v>
      </c>
      <c r="C32" s="28"/>
      <c r="D32" s="28" t="s">
        <v>135</v>
      </c>
      <c r="E32" s="28" t="s">
        <v>55</v>
      </c>
      <c r="F32" s="28" t="s">
        <v>205</v>
      </c>
      <c r="G32" s="28" t="s">
        <v>206</v>
      </c>
      <c r="H32" t="e">
        <f>LEFT(J32,FIND(" ",J32) -1)</f>
        <v>#VALUE!</v>
      </c>
      <c r="I32" t="str">
        <f>TRIM(RIGHT(SUBSTITUTE(J32," ",REPT(" ",LEN(J32))),LEN(J32)))</f>
        <v/>
      </c>
    </row>
    <row r="33" spans="1:10" x14ac:dyDescent="0.25">
      <c r="A33" s="28" t="s">
        <v>214</v>
      </c>
      <c r="B33" s="28" t="s">
        <v>215</v>
      </c>
      <c r="C33" s="28"/>
      <c r="D33" s="28" t="s">
        <v>135</v>
      </c>
      <c r="E33" s="28" t="s">
        <v>55</v>
      </c>
      <c r="F33" s="55" t="s">
        <v>205</v>
      </c>
      <c r="G33" s="65" t="s">
        <v>354</v>
      </c>
      <c r="H33" t="str">
        <f>LEFT(J33,FIND(" ",J33) -1)</f>
        <v>Baryphthengus</v>
      </c>
      <c r="I33" t="str">
        <f>TRIM(RIGHT(SUBSTITUTE(J33," ",REPT(" ",LEN(J33))),LEN(J33)))</f>
        <v>martii</v>
      </c>
      <c r="J33" s="44" t="s">
        <v>342</v>
      </c>
    </row>
    <row r="34" spans="1:10" x14ac:dyDescent="0.25">
      <c r="A34" s="10" t="s">
        <v>27</v>
      </c>
      <c r="B34" s="10" t="s">
        <v>14</v>
      </c>
      <c r="C34" s="10"/>
      <c r="D34" s="10" t="s">
        <v>28</v>
      </c>
      <c r="E34" s="10" t="s">
        <v>19</v>
      </c>
      <c r="F34" s="10" t="s">
        <v>25</v>
      </c>
      <c r="G34" s="11" t="s">
        <v>26</v>
      </c>
      <c r="H34" t="str">
        <f>LEFT(J34,FIND(" ",J34) -1)</f>
        <v>Coccyzus</v>
      </c>
      <c r="I34" t="str">
        <f>TRIM(RIGHT(SUBSTITUTE(J34," ",REPT(" ",LEN(J34))),LEN(J34)))</f>
        <v>erythropthalmus</v>
      </c>
      <c r="J34" t="s">
        <v>296</v>
      </c>
    </row>
    <row r="35" spans="1:10" x14ac:dyDescent="0.25">
      <c r="A35" s="10" t="s">
        <v>29</v>
      </c>
      <c r="B35" s="10" t="s">
        <v>30</v>
      </c>
      <c r="C35" s="10"/>
      <c r="D35" s="10" t="s">
        <v>31</v>
      </c>
      <c r="E35" s="10" t="s">
        <v>32</v>
      </c>
      <c r="F35" s="10" t="s">
        <v>25</v>
      </c>
      <c r="G35" s="11" t="s">
        <v>26</v>
      </c>
      <c r="H35" t="str">
        <f>LEFT(J35,FIND(" ",J35) -1)</f>
        <v>Crotophaga</v>
      </c>
      <c r="I35" t="str">
        <f>TRIM(RIGHT(SUBSTITUTE(J35," ",REPT(" ",LEN(J35))),LEN(J35)))</f>
        <v>major</v>
      </c>
      <c r="J35" t="s">
        <v>297</v>
      </c>
    </row>
    <row r="36" spans="1:10" x14ac:dyDescent="0.25">
      <c r="A36" s="10" t="s">
        <v>33</v>
      </c>
      <c r="B36" s="10" t="s">
        <v>34</v>
      </c>
      <c r="C36" s="10"/>
      <c r="D36" s="10" t="s">
        <v>35</v>
      </c>
      <c r="E36" s="10" t="s">
        <v>32</v>
      </c>
      <c r="F36" s="10" t="s">
        <v>25</v>
      </c>
      <c r="G36" s="11" t="s">
        <v>26</v>
      </c>
      <c r="H36" t="str">
        <f>LEFT(J36,FIND(" ",J36) -1)</f>
        <v>Crotophaga</v>
      </c>
      <c r="I36" t="str">
        <f>TRIM(RIGHT(SUBSTITUTE(J36," ",REPT(" ",LEN(J36))),LEN(J36)))</f>
        <v>sulcirostris</v>
      </c>
      <c r="J36" t="s">
        <v>298</v>
      </c>
    </row>
    <row r="37" spans="1:10" x14ac:dyDescent="0.25">
      <c r="A37" s="10" t="s">
        <v>36</v>
      </c>
      <c r="B37" s="10" t="s">
        <v>37</v>
      </c>
      <c r="C37" s="10"/>
      <c r="D37" s="10" t="s">
        <v>38</v>
      </c>
      <c r="E37" s="10" t="s">
        <v>32</v>
      </c>
      <c r="F37" s="10" t="s">
        <v>25</v>
      </c>
      <c r="G37" s="11" t="s">
        <v>26</v>
      </c>
      <c r="H37" t="str">
        <f>LEFT(J37,FIND(" ",J37) -1)</f>
        <v>Coccycua</v>
      </c>
      <c r="I37" t="str">
        <f>TRIM(RIGHT(SUBSTITUTE(J37," ",REPT(" ",LEN(J37))),LEN(J37)))</f>
        <v>minuta</v>
      </c>
      <c r="J37" t="s">
        <v>299</v>
      </c>
    </row>
    <row r="38" spans="1:10" x14ac:dyDescent="0.25">
      <c r="A38" s="10" t="s">
        <v>39</v>
      </c>
      <c r="B38" s="10" t="s">
        <v>40</v>
      </c>
      <c r="C38" s="10"/>
      <c r="D38" s="10" t="s">
        <v>28</v>
      </c>
      <c r="E38" s="10" t="s">
        <v>32</v>
      </c>
      <c r="F38" s="57" t="s">
        <v>25</v>
      </c>
      <c r="G38" s="67" t="s">
        <v>26</v>
      </c>
      <c r="H38" t="str">
        <f>LEFT(J38,FIND(" ",J38) -1)</f>
        <v>Piaya</v>
      </c>
      <c r="I38" t="str">
        <f>TRIM(RIGHT(SUBSTITUTE(J38," ",REPT(" ",LEN(J38))),LEN(J38)))</f>
        <v>cayana</v>
      </c>
      <c r="J38" s="43" t="s">
        <v>300</v>
      </c>
    </row>
    <row r="39" spans="1:10" x14ac:dyDescent="0.25">
      <c r="A39" s="30" t="s">
        <v>216</v>
      </c>
      <c r="B39" s="30" t="s">
        <v>217</v>
      </c>
      <c r="C39" s="30"/>
      <c r="D39" s="30" t="s">
        <v>135</v>
      </c>
      <c r="E39" s="30" t="s">
        <v>32</v>
      </c>
      <c r="F39" s="63" t="s">
        <v>352</v>
      </c>
      <c r="G39" s="63" t="s">
        <v>353</v>
      </c>
      <c r="H39" t="str">
        <f>LEFT(J39,FIND(" ",J39) -1)</f>
        <v>Eurypyga</v>
      </c>
      <c r="I39" t="str">
        <f>TRIM(RIGHT(SUBSTITUTE(J39," ",REPT(" ",LEN(J39))),LEN(J39)))</f>
        <v>helias</v>
      </c>
      <c r="J39" s="44" t="s">
        <v>347</v>
      </c>
    </row>
    <row r="40" spans="1:10" x14ac:dyDescent="0.25">
      <c r="A40" s="12" t="s">
        <v>43</v>
      </c>
      <c r="B40" s="12" t="s">
        <v>44</v>
      </c>
      <c r="C40" s="12"/>
      <c r="D40" s="12" t="s">
        <v>28</v>
      </c>
      <c r="E40" s="12" t="s">
        <v>19</v>
      </c>
      <c r="F40" s="12" t="s">
        <v>41</v>
      </c>
      <c r="G40" s="13" t="s">
        <v>42</v>
      </c>
      <c r="H40" t="str">
        <f>LEFT(J40,FIND(" ",J40) -1)</f>
        <v>Falco</v>
      </c>
      <c r="I40" t="str">
        <f>TRIM(RIGHT(SUBSTITUTE(J40," ",REPT(" ",LEN(J40))),LEN(J40)))</f>
        <v>sparverius</v>
      </c>
      <c r="J40" t="s">
        <v>301</v>
      </c>
    </row>
    <row r="41" spans="1:10" x14ac:dyDescent="0.25">
      <c r="A41" s="12" t="s">
        <v>45</v>
      </c>
      <c r="B41" s="12" t="s">
        <v>46</v>
      </c>
      <c r="C41" s="12"/>
      <c r="D41" s="12" t="s">
        <v>28</v>
      </c>
      <c r="E41" s="12" t="s">
        <v>32</v>
      </c>
      <c r="F41" s="12" t="s">
        <v>41</v>
      </c>
      <c r="G41" s="13" t="s">
        <v>42</v>
      </c>
      <c r="H41" t="str">
        <f>LEFT(J41,FIND(" ",J41) -1)</f>
        <v>Micrastur</v>
      </c>
      <c r="I41" t="str">
        <f>TRIM(RIGHT(SUBSTITUTE(J41," ",REPT(" ",LEN(J41))),LEN(J41)))</f>
        <v>ruficollis</v>
      </c>
      <c r="J41" t="s">
        <v>302</v>
      </c>
    </row>
    <row r="42" spans="1:10" x14ac:dyDescent="0.25">
      <c r="A42" s="12" t="s">
        <v>327</v>
      </c>
      <c r="B42" s="12" t="s">
        <v>47</v>
      </c>
      <c r="C42" s="12"/>
      <c r="D42" s="12" t="s">
        <v>48</v>
      </c>
      <c r="E42" s="12" t="s">
        <v>32</v>
      </c>
      <c r="F42" s="12" t="s">
        <v>41</v>
      </c>
      <c r="G42" s="13" t="s">
        <v>42</v>
      </c>
      <c r="H42" t="str">
        <f>LEFT(J42,FIND(" ",J42) -1)</f>
        <v>Falco</v>
      </c>
      <c r="I42" t="str">
        <f>TRIM(RIGHT(SUBSTITUTE(J42," ",REPT(" ",LEN(J42))),LEN(J42)))</f>
        <v>rufigularis</v>
      </c>
      <c r="J42" t="s">
        <v>303</v>
      </c>
    </row>
    <row r="43" spans="1:10" x14ac:dyDescent="0.25">
      <c r="A43" s="12" t="s">
        <v>53</v>
      </c>
      <c r="B43" s="12" t="s">
        <v>54</v>
      </c>
      <c r="C43" s="12"/>
      <c r="D43" s="12" t="s">
        <v>28</v>
      </c>
      <c r="E43" s="12" t="s">
        <v>55</v>
      </c>
      <c r="F43" s="12" t="s">
        <v>41</v>
      </c>
      <c r="G43" s="13" t="s">
        <v>42</v>
      </c>
      <c r="H43" t="str">
        <f>LEFT(J43,FIND(" ",J43) -1)</f>
        <v>Herpetotheres</v>
      </c>
      <c r="I43" t="str">
        <f>TRIM(RIGHT(SUBSTITUTE(J43," ",REPT(" ",LEN(J43))),LEN(J43)))</f>
        <v>cachinnans</v>
      </c>
      <c r="J43" t="s">
        <v>305</v>
      </c>
    </row>
    <row r="44" spans="1:10" x14ac:dyDescent="0.25">
      <c r="A44" s="12" t="s">
        <v>49</v>
      </c>
      <c r="B44" s="12" t="s">
        <v>50</v>
      </c>
      <c r="C44" s="12"/>
      <c r="D44" s="12" t="s">
        <v>51</v>
      </c>
      <c r="E44" s="12" t="s">
        <v>52</v>
      </c>
      <c r="F44" s="52" t="s">
        <v>41</v>
      </c>
      <c r="G44" s="62" t="s">
        <v>42</v>
      </c>
      <c r="H44" t="str">
        <f>LEFT(J44,FIND(" ",J44) -1)</f>
        <v>Falco</v>
      </c>
      <c r="I44" t="str">
        <f>TRIM(RIGHT(SUBSTITUTE(J44," ",REPT(" ",LEN(J44))),LEN(J44)))</f>
        <v>peregrinus</v>
      </c>
      <c r="J44" s="43" t="s">
        <v>304</v>
      </c>
    </row>
    <row r="45" spans="1:10" x14ac:dyDescent="0.25">
      <c r="A45" s="31" t="s">
        <v>221</v>
      </c>
      <c r="B45" s="31" t="s">
        <v>222</v>
      </c>
      <c r="C45" s="31"/>
      <c r="D45" s="31" t="s">
        <v>223</v>
      </c>
      <c r="E45" s="31" t="s">
        <v>224</v>
      </c>
      <c r="F45" s="31" t="s">
        <v>219</v>
      </c>
      <c r="G45" s="31" t="s">
        <v>329</v>
      </c>
      <c r="H45" t="str">
        <f>LEFT(J45,FIND(" ",J45) -1)</f>
        <v>Chamaepetes</v>
      </c>
      <c r="I45" t="str">
        <f>TRIM(RIGHT(SUBSTITUTE(J45," ",REPT(" ",LEN(J45))),LEN(J45)))</f>
        <v>unicolor</v>
      </c>
      <c r="J45" t="s">
        <v>330</v>
      </c>
    </row>
    <row r="46" spans="1:10" x14ac:dyDescent="0.25">
      <c r="A46" s="31" t="s">
        <v>218</v>
      </c>
      <c r="B46" s="31" t="s">
        <v>44</v>
      </c>
      <c r="C46" s="31"/>
      <c r="D46" s="31" t="s">
        <v>178</v>
      </c>
      <c r="E46" s="31" t="s">
        <v>32</v>
      </c>
      <c r="F46" s="31" t="s">
        <v>219</v>
      </c>
      <c r="G46" s="31" t="s">
        <v>220</v>
      </c>
      <c r="H46" t="e">
        <f>LEFT(J46,FIND(" ",J46) -1)</f>
        <v>#VALUE!</v>
      </c>
      <c r="I46" t="str">
        <f>TRIM(RIGHT(SUBSTITUTE(J46," ",REPT(" ",LEN(J46))),LEN(J46)))</f>
        <v/>
      </c>
    </row>
    <row r="47" spans="1:10" x14ac:dyDescent="0.25">
      <c r="A47" s="6" t="s">
        <v>60</v>
      </c>
      <c r="B47" s="6" t="s">
        <v>61</v>
      </c>
      <c r="C47" s="6"/>
      <c r="D47" s="6" t="s">
        <v>58</v>
      </c>
      <c r="E47" s="6" t="s">
        <v>12</v>
      </c>
      <c r="F47" s="6" t="s">
        <v>56</v>
      </c>
      <c r="G47" s="7" t="s">
        <v>62</v>
      </c>
      <c r="H47" t="str">
        <f>LEFT(J47,FIND(" ",J47) -1)</f>
        <v>  Fulica</v>
      </c>
      <c r="I47" t="str">
        <f>TRIM(RIGHT(SUBSTITUTE(J47," ",REPT(" ",LEN(J47))),LEN(J47)))</f>
        <v>americana</v>
      </c>
      <c r="J47" s="41" t="s">
        <v>310</v>
      </c>
    </row>
    <row r="48" spans="1:10" x14ac:dyDescent="0.25">
      <c r="A48" s="6" t="s">
        <v>65</v>
      </c>
      <c r="B48" s="6" t="s">
        <v>66</v>
      </c>
      <c r="C48" s="6"/>
      <c r="D48" s="6" t="s">
        <v>58</v>
      </c>
      <c r="E48" s="6" t="s">
        <v>12</v>
      </c>
      <c r="F48" s="6" t="s">
        <v>56</v>
      </c>
      <c r="G48" s="7" t="s">
        <v>62</v>
      </c>
      <c r="H48" t="str">
        <f>LEFT(J48,FIND(" ",J48) -1)</f>
        <v>  Porphyrio</v>
      </c>
      <c r="I48" t="str">
        <f>TRIM(RIGHT(SUBSTITUTE(J48," ",REPT(" ",LEN(J48))),LEN(J48)))</f>
        <v>martinicus</v>
      </c>
      <c r="J48" t="s">
        <v>316</v>
      </c>
    </row>
    <row r="49" spans="1:10" x14ac:dyDescent="0.25">
      <c r="A49" s="6" t="s">
        <v>67</v>
      </c>
      <c r="B49" s="6" t="s">
        <v>68</v>
      </c>
      <c r="C49" s="6"/>
      <c r="D49" s="6" t="s">
        <v>58</v>
      </c>
      <c r="E49" s="6" t="s">
        <v>12</v>
      </c>
      <c r="F49" s="6" t="s">
        <v>56</v>
      </c>
      <c r="G49" s="7" t="s">
        <v>69</v>
      </c>
      <c r="H49" t="e">
        <f>LEFT(J49,FIND(" ",J49) -1)</f>
        <v>#VALUE!</v>
      </c>
      <c r="I49" t="str">
        <f>TRIM(RIGHT(SUBSTITUTE(J49," ",REPT(" ",LEN(J49))),LEN(J49)))</f>
        <v/>
      </c>
    </row>
    <row r="50" spans="1:10" x14ac:dyDescent="0.25">
      <c r="A50" s="6" t="s">
        <v>63</v>
      </c>
      <c r="B50" s="6" t="s">
        <v>64</v>
      </c>
      <c r="C50" s="6"/>
      <c r="D50" s="6" t="s">
        <v>58</v>
      </c>
      <c r="E50" s="6" t="s">
        <v>12</v>
      </c>
      <c r="F50" s="56" t="s">
        <v>56</v>
      </c>
      <c r="G50" s="66" t="s">
        <v>62</v>
      </c>
      <c r="H50" t="str">
        <f>LEFT(J50,FIND(" ",J50) -1)</f>
        <v>Porzana</v>
      </c>
      <c r="I50" t="str">
        <f>TRIM(RIGHT(SUBSTITUTE(J50," ",REPT(" ",LEN(J50))),LEN(J50)))</f>
        <v>carolina</v>
      </c>
      <c r="J50" s="44" t="s">
        <v>345</v>
      </c>
    </row>
    <row r="51" spans="1:10" x14ac:dyDescent="0.25">
      <c r="A51" s="6" t="s">
        <v>57</v>
      </c>
      <c r="B51" s="6" t="s">
        <v>14</v>
      </c>
      <c r="C51" s="6"/>
      <c r="D51" s="6" t="s">
        <v>58</v>
      </c>
      <c r="E51" s="6" t="s">
        <v>55</v>
      </c>
      <c r="F51" s="56" t="s">
        <v>56</v>
      </c>
      <c r="G51" s="66" t="s">
        <v>59</v>
      </c>
      <c r="H51" t="str">
        <f>LEFT(J51,FIND(" ",J51) -1)</f>
        <v>Heliornis</v>
      </c>
      <c r="I51" t="str">
        <f>TRIM(RIGHT(SUBSTITUTE(J51," ",REPT(" ",LEN(J51))),LEN(J51)))</f>
        <v>fulica</v>
      </c>
      <c r="J51" s="44" t="s">
        <v>348</v>
      </c>
    </row>
    <row r="52" spans="1:10" x14ac:dyDescent="0.25">
      <c r="A52" s="10" t="s">
        <v>228</v>
      </c>
      <c r="B52" s="10" t="s">
        <v>10</v>
      </c>
      <c r="C52" s="10"/>
      <c r="D52" s="10" t="s">
        <v>58</v>
      </c>
      <c r="E52" s="10" t="s">
        <v>229</v>
      </c>
      <c r="F52" s="10" t="s">
        <v>226</v>
      </c>
      <c r="G52" s="10" t="s">
        <v>227</v>
      </c>
      <c r="H52" t="str">
        <f>LEFT(J52,FIND(" ",J52) -1)</f>
        <v>cinclus</v>
      </c>
      <c r="I52" t="str">
        <f>TRIM(RIGHT(SUBSTITUTE(J52," ",REPT(" ",LEN(J52))),LEN(J52)))</f>
        <v>mexicanus</v>
      </c>
      <c r="J52" s="10" t="s">
        <v>311</v>
      </c>
    </row>
    <row r="53" spans="1:10" x14ac:dyDescent="0.25">
      <c r="A53" s="10" t="s">
        <v>230</v>
      </c>
      <c r="B53" s="10" t="s">
        <v>231</v>
      </c>
      <c r="C53" s="10"/>
      <c r="D53" s="10" t="s">
        <v>232</v>
      </c>
      <c r="E53" s="10" t="s">
        <v>188</v>
      </c>
      <c r="F53" s="10" t="s">
        <v>226</v>
      </c>
      <c r="G53" s="10" t="s">
        <v>322</v>
      </c>
      <c r="H53" t="str">
        <f>LEFT(J53,FIND(" ",J53) -1)</f>
        <v>Coereba</v>
      </c>
      <c r="I53" t="str">
        <f>TRIM(RIGHT(SUBSTITUTE(J53," ",REPT(" ",LEN(J53))),LEN(J53)))</f>
        <v>flaveola</v>
      </c>
      <c r="J53" t="s">
        <v>323</v>
      </c>
    </row>
    <row r="54" spans="1:10" x14ac:dyDescent="0.25">
      <c r="A54" s="10" t="s">
        <v>233</v>
      </c>
      <c r="B54" s="10" t="s">
        <v>234</v>
      </c>
      <c r="C54" s="10"/>
      <c r="D54" s="10" t="s">
        <v>135</v>
      </c>
      <c r="E54" s="10" t="s">
        <v>55</v>
      </c>
      <c r="F54" s="10" t="s">
        <v>226</v>
      </c>
      <c r="G54" s="10" t="s">
        <v>282</v>
      </c>
      <c r="H54" t="str">
        <f>LEFT(J54,FIND(" ",J54) -1)</f>
        <v> Pittasoma</v>
      </c>
      <c r="I54" t="str">
        <f>TRIM(RIGHT(SUBSTITUTE(J54," ",REPT(" ",LEN(J54))),LEN(J54)))</f>
        <v>michleri</v>
      </c>
      <c r="J54" t="s">
        <v>334</v>
      </c>
    </row>
    <row r="55" spans="1:10" x14ac:dyDescent="0.25">
      <c r="A55" s="10" t="s">
        <v>225</v>
      </c>
      <c r="B55" s="10" t="s">
        <v>10</v>
      </c>
      <c r="C55" s="10"/>
      <c r="D55" s="10" t="s">
        <v>135</v>
      </c>
      <c r="E55" s="10" t="s">
        <v>162</v>
      </c>
      <c r="F55" s="10" t="s">
        <v>226</v>
      </c>
      <c r="G55" s="10" t="s">
        <v>227</v>
      </c>
      <c r="H55" t="str">
        <f>LEFT(J55,FIND(" ",J55) -1)</f>
        <v>Caryothraustes</v>
      </c>
      <c r="I55" t="str">
        <f>TRIM(RIGHT(SUBSTITUTE(J55," ",REPT(" ",LEN(J55))),LEN(J55)))</f>
        <v>poliogaster</v>
      </c>
      <c r="J55" t="s">
        <v>336</v>
      </c>
    </row>
    <row r="56" spans="1:10" x14ac:dyDescent="0.25">
      <c r="A56" s="4" t="s">
        <v>71</v>
      </c>
      <c r="B56" s="4" t="s">
        <v>72</v>
      </c>
      <c r="C56" s="4"/>
      <c r="D56" s="4" t="s">
        <v>73</v>
      </c>
      <c r="E56" s="4" t="s">
        <v>12</v>
      </c>
      <c r="F56" s="4" t="s">
        <v>70</v>
      </c>
      <c r="G56" s="5" t="s">
        <v>74</v>
      </c>
      <c r="H56" t="str">
        <f>LEFT(J56,FIND(" ",J56) -1)</f>
        <v> Eudocimus</v>
      </c>
      <c r="I56" t="str">
        <f>TRIM(RIGHT(SUBSTITUTE(J56," ",REPT(" ",LEN(J56))),LEN(J56)))</f>
        <v>albus</v>
      </c>
      <c r="J56" t="s">
        <v>317</v>
      </c>
    </row>
    <row r="57" spans="1:10" x14ac:dyDescent="0.25">
      <c r="A57" s="39" t="s">
        <v>235</v>
      </c>
      <c r="B57" s="39" t="s">
        <v>236</v>
      </c>
      <c r="C57" s="39"/>
      <c r="D57" s="39" t="s">
        <v>58</v>
      </c>
      <c r="E57" s="39" t="s">
        <v>252</v>
      </c>
      <c r="F57" s="39" t="s">
        <v>70</v>
      </c>
      <c r="G57" s="39" t="s">
        <v>83</v>
      </c>
      <c r="H57" t="str">
        <f>LEFT(J57,FIND(" ",J57) -1)</f>
        <v> Nycticorax</v>
      </c>
      <c r="I57" t="str">
        <f>TRIM(RIGHT(SUBSTITUTE(J57," ",REPT(" ",LEN(J57))),LEN(J57)))</f>
        <v>nycticorax</v>
      </c>
      <c r="J57" t="s">
        <v>335</v>
      </c>
    </row>
    <row r="58" spans="1:10" x14ac:dyDescent="0.25">
      <c r="A58" s="4" t="s">
        <v>77</v>
      </c>
      <c r="B58" s="4" t="s">
        <v>78</v>
      </c>
      <c r="C58" s="4"/>
      <c r="D58" s="4" t="s">
        <v>79</v>
      </c>
      <c r="E58" s="4" t="s">
        <v>12</v>
      </c>
      <c r="F58" s="4" t="s">
        <v>70</v>
      </c>
      <c r="G58" s="5" t="s">
        <v>80</v>
      </c>
      <c r="H58" t="e">
        <f>LEFT(J58,FIND(" ",J58) -1)</f>
        <v>#VALUE!</v>
      </c>
      <c r="I58" t="str">
        <f>TRIM(RIGHT(SUBSTITUTE(J58," ",REPT(" ",LEN(J58))),LEN(J58)))</f>
        <v/>
      </c>
    </row>
    <row r="59" spans="1:10" x14ac:dyDescent="0.25">
      <c r="A59" s="4" t="s">
        <v>84</v>
      </c>
      <c r="B59" s="4" t="s">
        <v>85</v>
      </c>
      <c r="C59" s="4"/>
      <c r="D59" s="4" t="s">
        <v>58</v>
      </c>
      <c r="E59" s="4" t="s">
        <v>55</v>
      </c>
      <c r="F59" s="4" t="s">
        <v>70</v>
      </c>
      <c r="G59" s="5" t="s">
        <v>83</v>
      </c>
      <c r="H59" t="e">
        <f>LEFT(J59,FIND(" ",J59) -1)</f>
        <v>#VALUE!</v>
      </c>
      <c r="I59" t="str">
        <f>TRIM(RIGHT(SUBSTITUTE(J59," ",REPT(" ",LEN(J59))),LEN(J59)))</f>
        <v/>
      </c>
    </row>
    <row r="60" spans="1:10" x14ac:dyDescent="0.25">
      <c r="A60" s="4" t="s">
        <v>75</v>
      </c>
      <c r="B60" s="4" t="s">
        <v>76</v>
      </c>
      <c r="C60" s="4"/>
      <c r="D60" s="4" t="s">
        <v>73</v>
      </c>
      <c r="E60" s="4" t="s">
        <v>12</v>
      </c>
      <c r="F60" s="47" t="s">
        <v>70</v>
      </c>
      <c r="G60" s="64" t="s">
        <v>74</v>
      </c>
      <c r="H60" t="str">
        <f>LEFT(J60,FIND(" ",J60) -1)</f>
        <v>Platalea</v>
      </c>
      <c r="I60" t="str">
        <f>TRIM(RIGHT(SUBSTITUTE(J60," ",REPT(" ",LEN(J60))),LEN(J60)))</f>
        <v>ajaja</v>
      </c>
      <c r="J60" s="44" t="s">
        <v>341</v>
      </c>
    </row>
    <row r="61" spans="1:10" x14ac:dyDescent="0.25">
      <c r="A61" s="4" t="s">
        <v>81</v>
      </c>
      <c r="B61" s="4" t="s">
        <v>82</v>
      </c>
      <c r="C61" s="4"/>
      <c r="D61" s="4" t="s">
        <v>73</v>
      </c>
      <c r="E61" s="4" t="s">
        <v>12</v>
      </c>
      <c r="F61" s="47" t="s">
        <v>70</v>
      </c>
      <c r="G61" s="64" t="s">
        <v>83</v>
      </c>
      <c r="H61" t="str">
        <f>LEFT(J61,FIND(" ",J61) -1)</f>
        <v>Egretta</v>
      </c>
      <c r="I61" t="str">
        <f>TRIM(RIGHT(SUBSTITUTE(J61," ",REPT(" ",LEN(J61))),LEN(J61)))</f>
        <v>thula</v>
      </c>
      <c r="J61" s="44" t="s">
        <v>344</v>
      </c>
    </row>
    <row r="62" spans="1:10" x14ac:dyDescent="0.25">
      <c r="A62" s="14" t="s">
        <v>112</v>
      </c>
      <c r="B62" s="14" t="s">
        <v>113</v>
      </c>
      <c r="C62" s="14"/>
      <c r="D62" s="14" t="s">
        <v>114</v>
      </c>
      <c r="E62" s="14" t="s">
        <v>116</v>
      </c>
      <c r="F62" s="68" t="s">
        <v>70</v>
      </c>
      <c r="G62" s="60" t="s">
        <v>115</v>
      </c>
      <c r="H62" t="str">
        <f>LEFT(J62,FIND(" ",J62) -1)</f>
        <v>Fregata</v>
      </c>
      <c r="I62" t="str">
        <f>TRIM(RIGHT(SUBSTITUTE(J62," ",REPT(" ",LEN(J62))),LEN(J62)))</f>
        <v>magnificens</v>
      </c>
      <c r="J62" s="44" t="s">
        <v>365</v>
      </c>
    </row>
    <row r="63" spans="1:10" x14ac:dyDescent="0.25">
      <c r="A63" s="14" t="s">
        <v>117</v>
      </c>
      <c r="B63" s="14" t="s">
        <v>118</v>
      </c>
      <c r="C63" s="14"/>
      <c r="D63" s="14" t="s">
        <v>119</v>
      </c>
      <c r="E63" s="14" t="s">
        <v>12</v>
      </c>
      <c r="F63" s="68" t="s">
        <v>70</v>
      </c>
      <c r="G63" s="60" t="s">
        <v>120</v>
      </c>
      <c r="H63" t="str">
        <f>LEFT(J63,FIND(" ",J63) -1)</f>
        <v>Phalacrocorax</v>
      </c>
      <c r="I63" t="str">
        <f>TRIM(RIGHT(SUBSTITUTE(J63," ",REPT(" ",LEN(J63))),LEN(J63)))</f>
        <v>brasilianus</v>
      </c>
      <c r="J63" s="44" t="s">
        <v>369</v>
      </c>
    </row>
    <row r="64" spans="1:10" x14ac:dyDescent="0.25">
      <c r="A64" s="14" t="s">
        <v>109</v>
      </c>
      <c r="B64" s="14" t="s">
        <v>110</v>
      </c>
      <c r="C64" s="14"/>
      <c r="D64" s="14" t="s">
        <v>58</v>
      </c>
      <c r="E64" s="14" t="s">
        <v>12</v>
      </c>
      <c r="F64" s="14" t="s">
        <v>318</v>
      </c>
      <c r="G64" s="15" t="s">
        <v>111</v>
      </c>
      <c r="H64" t="str">
        <f>LEFT(J64,FIND(" ",J64) -1)</f>
        <v>  Anhinga</v>
      </c>
      <c r="I64" t="str">
        <f>TRIM(RIGHT(SUBSTITUTE(J64," ",REPT(" ",LEN(J64))),LEN(J64)))</f>
        <v>anhinga</v>
      </c>
      <c r="J64" t="s">
        <v>319</v>
      </c>
    </row>
    <row r="65" spans="1:10" x14ac:dyDescent="0.25">
      <c r="A65" s="38" t="s">
        <v>277</v>
      </c>
      <c r="B65" s="38" t="s">
        <v>278</v>
      </c>
      <c r="C65" s="38"/>
      <c r="D65" s="38" t="s">
        <v>123</v>
      </c>
      <c r="E65" s="38" t="s">
        <v>279</v>
      </c>
      <c r="F65" s="38" t="s">
        <v>280</v>
      </c>
      <c r="G65" s="38" t="s">
        <v>281</v>
      </c>
      <c r="H65" t="str">
        <f>LEFT(J65,FIND(" ",J65) -1)</f>
        <v>Phaethon</v>
      </c>
      <c r="I65" t="str">
        <f>TRIM(RIGHT(SUBSTITUTE(J65," ",REPT(" ",LEN(J65))),LEN(J65)))</f>
        <v>aethereus</v>
      </c>
      <c r="J65" s="44" t="s">
        <v>355</v>
      </c>
    </row>
    <row r="66" spans="1:10" x14ac:dyDescent="0.25">
      <c r="A66" s="36" t="s">
        <v>262</v>
      </c>
      <c r="B66" s="36" t="s">
        <v>263</v>
      </c>
      <c r="C66" s="36"/>
      <c r="D66" s="36" t="s">
        <v>28</v>
      </c>
      <c r="E66" s="36" t="s">
        <v>224</v>
      </c>
      <c r="F66" s="36" t="s">
        <v>264</v>
      </c>
      <c r="G66" s="36" t="s">
        <v>265</v>
      </c>
      <c r="H66" t="str">
        <f>LEFT(J66,FIND(" ",J66) -1)</f>
        <v> Ramphastos</v>
      </c>
      <c r="I66" t="str">
        <f>TRIM(RIGHT(SUBSTITUTE(J66," ",REPT(" ",LEN(J66))),LEN(J66)))</f>
        <v>ambiguus</v>
      </c>
      <c r="J66" t="s">
        <v>337</v>
      </c>
    </row>
    <row r="67" spans="1:10" x14ac:dyDescent="0.25">
      <c r="A67" s="36" t="s">
        <v>266</v>
      </c>
      <c r="B67" s="36" t="s">
        <v>267</v>
      </c>
      <c r="C67" s="36"/>
      <c r="D67" s="36" t="s">
        <v>268</v>
      </c>
      <c r="E67" s="36" t="s">
        <v>269</v>
      </c>
      <c r="F67" s="37" t="s">
        <v>264</v>
      </c>
      <c r="G67" s="36" t="s">
        <v>270</v>
      </c>
      <c r="H67" t="s">
        <v>306</v>
      </c>
      <c r="I67" t="s">
        <v>307</v>
      </c>
      <c r="J67" t="s">
        <v>308</v>
      </c>
    </row>
    <row r="68" spans="1:10" x14ac:dyDescent="0.25">
      <c r="A68" s="36" t="s">
        <v>274</v>
      </c>
      <c r="B68" s="36" t="s">
        <v>173</v>
      </c>
      <c r="C68" s="36"/>
      <c r="D68" s="36" t="s">
        <v>275</v>
      </c>
      <c r="E68" s="36" t="s">
        <v>224</v>
      </c>
      <c r="F68" s="37" t="s">
        <v>264</v>
      </c>
      <c r="G68" s="36" t="s">
        <v>276</v>
      </c>
      <c r="H68" t="str">
        <f>LEFT(J68,FIND(" ",J68) -1)</f>
        <v>Nystalus</v>
      </c>
      <c r="I68" t="str">
        <f>TRIM(RIGHT(SUBSTITUTE(J68," ",REPT(" ",LEN(J68))),LEN(J68)))</f>
        <v>radiatus</v>
      </c>
      <c r="J68" t="s">
        <v>326</v>
      </c>
    </row>
    <row r="69" spans="1:10" x14ac:dyDescent="0.25">
      <c r="A69" s="36" t="s">
        <v>271</v>
      </c>
      <c r="B69" s="36" t="s">
        <v>204</v>
      </c>
      <c r="C69" s="36"/>
      <c r="D69" s="36" t="s">
        <v>28</v>
      </c>
      <c r="E69" s="36" t="s">
        <v>224</v>
      </c>
      <c r="F69" s="37" t="s">
        <v>264</v>
      </c>
      <c r="G69" s="36" t="s">
        <v>272</v>
      </c>
      <c r="H69" t="e">
        <f>LEFT(J69,FIND(" ",J69) -1)</f>
        <v>#VALUE!</v>
      </c>
      <c r="I69" t="str">
        <f>TRIM(RIGHT(SUBSTITUTE(J69," ",REPT(" ",LEN(J69))),LEN(J69)))</f>
        <v/>
      </c>
    </row>
    <row r="70" spans="1:10" x14ac:dyDescent="0.25">
      <c r="A70" s="36" t="s">
        <v>273</v>
      </c>
      <c r="B70" s="36" t="s">
        <v>21</v>
      </c>
      <c r="C70" s="36"/>
      <c r="D70" s="36" t="s">
        <v>256</v>
      </c>
      <c r="E70" s="36" t="s">
        <v>224</v>
      </c>
      <c r="F70" s="37" t="s">
        <v>264</v>
      </c>
      <c r="G70" s="70" t="s">
        <v>265</v>
      </c>
      <c r="H70" t="str">
        <f>LEFT(J70,FIND(" ",J70) -1)</f>
        <v>Eubucco</v>
      </c>
      <c r="I70" t="str">
        <f>TRIM(RIGHT(SUBSTITUTE(J70," ",REPT(" ",LEN(J70))),LEN(J70)))</f>
        <v>bourcierii</v>
      </c>
      <c r="J70" s="44" t="s">
        <v>340</v>
      </c>
    </row>
    <row r="71" spans="1:10" x14ac:dyDescent="0.25">
      <c r="A71" s="2" t="s">
        <v>87</v>
      </c>
      <c r="B71" s="2" t="s">
        <v>88</v>
      </c>
      <c r="C71" s="2"/>
      <c r="D71" s="2" t="s">
        <v>58</v>
      </c>
      <c r="E71" s="2" t="s">
        <v>12</v>
      </c>
      <c r="F71" s="2" t="s">
        <v>86</v>
      </c>
      <c r="G71" s="3" t="s">
        <v>89</v>
      </c>
      <c r="H71" t="e">
        <f>LEFT(J71,FIND(" ",J71) -1)</f>
        <v>#VALUE!</v>
      </c>
      <c r="I71" t="str">
        <f>TRIM(RIGHT(SUBSTITUTE(J71," ",REPT(" ",LEN(J71))),LEN(J71)))</f>
        <v/>
      </c>
    </row>
    <row r="72" spans="1:10" x14ac:dyDescent="0.25">
      <c r="A72" s="2" t="s">
        <v>362</v>
      </c>
      <c r="B72" s="2" t="s">
        <v>90</v>
      </c>
      <c r="C72" s="2"/>
      <c r="D72" s="2" t="s">
        <v>28</v>
      </c>
      <c r="E72" s="2" t="s">
        <v>12</v>
      </c>
      <c r="F72" s="46" t="s">
        <v>86</v>
      </c>
      <c r="G72" s="59" t="s">
        <v>89</v>
      </c>
      <c r="H72" t="str">
        <f>LEFT(J72,FIND(" ",J72) -1)</f>
        <v>Podilymbus</v>
      </c>
      <c r="I72" t="str">
        <f>TRIM(RIGHT(SUBSTITUTE(J72," ",REPT(" ",LEN(J72))),LEN(J72)))</f>
        <v>podiceps</v>
      </c>
      <c r="J72" s="44" t="s">
        <v>363</v>
      </c>
    </row>
    <row r="73" spans="1:10" x14ac:dyDescent="0.25">
      <c r="A73" s="2" t="s">
        <v>93</v>
      </c>
      <c r="B73" s="2" t="s">
        <v>94</v>
      </c>
      <c r="C73" s="2"/>
      <c r="D73" s="2" t="s">
        <v>95</v>
      </c>
      <c r="E73" s="2" t="s">
        <v>96</v>
      </c>
      <c r="F73" s="46" t="s">
        <v>91</v>
      </c>
      <c r="G73" s="59" t="s">
        <v>92</v>
      </c>
      <c r="H73" t="str">
        <f>LEFT(J73,FIND(" ",J73) -1)</f>
        <v>Hydrobates</v>
      </c>
      <c r="I73" t="str">
        <f>TRIM(RIGHT(SUBSTITUTE(J73," ",REPT(" ",LEN(J73))),LEN(J73)))</f>
        <v>castro</v>
      </c>
      <c r="J73" s="44" t="s">
        <v>364</v>
      </c>
    </row>
    <row r="74" spans="1:10" x14ac:dyDescent="0.25">
      <c r="A74" s="16" t="s">
        <v>99</v>
      </c>
      <c r="B74" s="16" t="s">
        <v>37</v>
      </c>
      <c r="C74" s="16"/>
      <c r="D74" s="16" t="s">
        <v>28</v>
      </c>
      <c r="E74" s="16" t="s">
        <v>32</v>
      </c>
      <c r="F74" s="16" t="s">
        <v>97</v>
      </c>
      <c r="G74" s="17" t="s">
        <v>98</v>
      </c>
      <c r="H74" t="e">
        <f>LEFT(J74,FIND(" ",J74) -1)</f>
        <v>#VALUE!</v>
      </c>
      <c r="I74" t="str">
        <f>TRIM(RIGHT(SUBSTITUTE(J74," ",REPT(" ",LEN(J74))),LEN(J74)))</f>
        <v/>
      </c>
    </row>
    <row r="75" spans="1:10" x14ac:dyDescent="0.25">
      <c r="A75" s="16" t="s">
        <v>100</v>
      </c>
      <c r="B75" s="16" t="s">
        <v>101</v>
      </c>
      <c r="C75" s="16"/>
      <c r="D75" s="16" t="s">
        <v>102</v>
      </c>
      <c r="E75" s="16" t="s">
        <v>55</v>
      </c>
      <c r="F75" s="16" t="s">
        <v>97</v>
      </c>
      <c r="G75" s="17" t="s">
        <v>98</v>
      </c>
      <c r="H75" t="e">
        <f>LEFT(J75,FIND(" ",J75) -1)</f>
        <v>#VALUE!</v>
      </c>
      <c r="I75" t="str">
        <f>TRIM(RIGHT(SUBSTITUTE(J75," ",REPT(" ",LEN(J75))),LEN(J75)))</f>
        <v/>
      </c>
    </row>
    <row r="76" spans="1:10" x14ac:dyDescent="0.25">
      <c r="A76" s="16" t="s">
        <v>103</v>
      </c>
      <c r="B76" s="16" t="s">
        <v>104</v>
      </c>
      <c r="C76" s="16"/>
      <c r="D76" s="16" t="s">
        <v>28</v>
      </c>
      <c r="E76" s="16" t="s">
        <v>55</v>
      </c>
      <c r="F76" s="48" t="s">
        <v>97</v>
      </c>
      <c r="G76" s="61" t="s">
        <v>98</v>
      </c>
      <c r="H76" t="str">
        <f>LEFT(J76,FIND(" ",J76) -1)</f>
        <v>Amazona</v>
      </c>
      <c r="I76" t="str">
        <f>TRIM(RIGHT(SUBSTITUTE(J76," ",REPT(" ",LEN(J76))),LEN(J76)))</f>
        <v>farinosa</v>
      </c>
      <c r="J76" s="44" t="s">
        <v>367</v>
      </c>
    </row>
    <row r="77" spans="1:10" x14ac:dyDescent="0.25">
      <c r="A77" s="16" t="s">
        <v>105</v>
      </c>
      <c r="B77" s="16" t="s">
        <v>106</v>
      </c>
      <c r="C77" s="16"/>
      <c r="D77" s="16" t="s">
        <v>28</v>
      </c>
      <c r="E77" s="16" t="s">
        <v>55</v>
      </c>
      <c r="F77" s="48" t="s">
        <v>97</v>
      </c>
      <c r="G77" s="61" t="s">
        <v>98</v>
      </c>
      <c r="H77" t="str">
        <f>LEFT(J77,FIND(" ",J77) -1)</f>
        <v>Brotogeris</v>
      </c>
      <c r="I77" t="str">
        <f>TRIM(RIGHT(SUBSTITUTE(J77," ",REPT(" ",LEN(J77))),LEN(J77)))</f>
        <v>jugularis</v>
      </c>
      <c r="J77" s="44" t="s">
        <v>373</v>
      </c>
    </row>
    <row r="78" spans="1:10" x14ac:dyDescent="0.25">
      <c r="A78" s="16" t="s">
        <v>359</v>
      </c>
      <c r="B78" s="16" t="s">
        <v>107</v>
      </c>
      <c r="C78" s="16"/>
      <c r="D78" s="16" t="s">
        <v>28</v>
      </c>
      <c r="E78" s="16" t="s">
        <v>55</v>
      </c>
      <c r="F78" s="48" t="s">
        <v>97</v>
      </c>
      <c r="G78" s="61" t="s">
        <v>98</v>
      </c>
      <c r="H78" t="str">
        <f>LEFT(J78,FIND(" ",J78) -1)</f>
        <v>Amazona</v>
      </c>
      <c r="I78" t="str">
        <f>TRIM(RIGHT(SUBSTITUTE(J78," ",REPT(" ",LEN(J78))),LEN(J78)))</f>
        <v>autumnalis</v>
      </c>
      <c r="J78" s="44" t="s">
        <v>356</v>
      </c>
    </row>
    <row r="79" spans="1:10" x14ac:dyDescent="0.25">
      <c r="A79" s="34" t="s">
        <v>249</v>
      </c>
      <c r="B79" s="34" t="s">
        <v>250</v>
      </c>
      <c r="C79" s="34"/>
      <c r="D79" s="34" t="s">
        <v>251</v>
      </c>
      <c r="E79" s="34" t="s">
        <v>252</v>
      </c>
      <c r="F79" s="35" t="s">
        <v>247</v>
      </c>
      <c r="G79" s="35" t="s">
        <v>253</v>
      </c>
      <c r="H79" s="34" t="s">
        <v>325</v>
      </c>
      <c r="I79" t="str">
        <f>TRIM(RIGHT(SUBSTITUTE(J79," ",REPT(" ",LEN(J79))),LEN(J79)))</f>
        <v>alba</v>
      </c>
      <c r="J79" t="s">
        <v>324</v>
      </c>
    </row>
    <row r="80" spans="1:10" x14ac:dyDescent="0.25">
      <c r="A80" s="34" t="s">
        <v>260</v>
      </c>
      <c r="B80" s="34" t="s">
        <v>261</v>
      </c>
      <c r="C80" s="34"/>
      <c r="D80" s="34" t="s">
        <v>28</v>
      </c>
      <c r="E80" s="34" t="s">
        <v>224</v>
      </c>
      <c r="F80" s="35" t="s">
        <v>247</v>
      </c>
      <c r="G80" s="34" t="s">
        <v>248</v>
      </c>
      <c r="H80" t="str">
        <f>LEFT(J80,FIND(" ",J80) -1)</f>
        <v> Ciccaba</v>
      </c>
      <c r="I80" t="str">
        <f>TRIM(RIGHT(SUBSTITUTE(J80," ",REPT(" ",LEN(J80))),LEN(J80)))</f>
        <v>nigrolineata</v>
      </c>
      <c r="J80" t="s">
        <v>332</v>
      </c>
    </row>
    <row r="81" spans="1:10" x14ac:dyDescent="0.25">
      <c r="A81" s="34" t="s">
        <v>257</v>
      </c>
      <c r="B81" s="34" t="s">
        <v>44</v>
      </c>
      <c r="C81" s="34"/>
      <c r="D81" s="34" t="s">
        <v>258</v>
      </c>
      <c r="E81" s="34" t="s">
        <v>259</v>
      </c>
      <c r="F81" s="35" t="s">
        <v>247</v>
      </c>
      <c r="G81" s="34" t="s">
        <v>248</v>
      </c>
      <c r="H81" t="e">
        <f>LEFT(J81,FIND(" ",J81) -1)</f>
        <v>#VALUE!</v>
      </c>
      <c r="I81" t="str">
        <f>TRIM(RIGHT(SUBSTITUTE(J81," ",REPT(" ",LEN(J81))),LEN(J81)))</f>
        <v/>
      </c>
    </row>
    <row r="82" spans="1:10" x14ac:dyDescent="0.25">
      <c r="A82" s="34" t="s">
        <v>254</v>
      </c>
      <c r="B82" s="35" t="s">
        <v>255</v>
      </c>
      <c r="C82" s="34"/>
      <c r="D82" s="35" t="s">
        <v>256</v>
      </c>
      <c r="E82" s="34" t="s">
        <v>224</v>
      </c>
      <c r="F82" s="35" t="s">
        <v>247</v>
      </c>
      <c r="G82" s="34" t="s">
        <v>248</v>
      </c>
      <c r="H82" t="e">
        <f>LEFT(J82,FIND(" ",J82) -1)</f>
        <v>#VALUE!</v>
      </c>
      <c r="I82" t="str">
        <f>TRIM(RIGHT(SUBSTITUTE(J82," ",REPT(" ",LEN(J82))),LEN(J82)))</f>
        <v/>
      </c>
    </row>
    <row r="83" spans="1:10" x14ac:dyDescent="0.25">
      <c r="A83" s="34" t="s">
        <v>245</v>
      </c>
      <c r="B83" s="34" t="s">
        <v>246</v>
      </c>
      <c r="C83" s="34"/>
      <c r="D83" s="34" t="s">
        <v>28</v>
      </c>
      <c r="E83" s="34" t="s">
        <v>55</v>
      </c>
      <c r="F83" s="35" t="s">
        <v>247</v>
      </c>
      <c r="G83" s="35" t="s">
        <v>248</v>
      </c>
      <c r="H83" t="str">
        <f>LEFT(J83,FIND(" ",J83) -1)</f>
        <v>Pulsatrix</v>
      </c>
      <c r="I83" t="str">
        <f>TRIM(RIGHT(SUBSTITUTE(J83," ",REPT(" ",LEN(J83))),LEN(J83)))</f>
        <v>perspicillata</v>
      </c>
      <c r="J83" s="44" t="s">
        <v>346</v>
      </c>
    </row>
    <row r="84" spans="1:10" x14ac:dyDescent="0.25">
      <c r="A84" s="14" t="s">
        <v>121</v>
      </c>
      <c r="B84" s="14" t="s">
        <v>122</v>
      </c>
      <c r="C84" s="14"/>
      <c r="D84" s="14" t="s">
        <v>123</v>
      </c>
      <c r="E84" s="14" t="s">
        <v>19</v>
      </c>
      <c r="F84" s="14" t="s">
        <v>108</v>
      </c>
      <c r="G84" s="15" t="s">
        <v>124</v>
      </c>
      <c r="H84" t="e">
        <f>LEFT(J84,FIND(" ",J84) -1)</f>
        <v>#VALUE!</v>
      </c>
      <c r="I84" t="str">
        <f>TRIM(RIGHT(SUBSTITUTE(J84," ",REPT(" ",LEN(J84))),LEN(J84)))</f>
        <v/>
      </c>
    </row>
    <row r="85" spans="1:10" x14ac:dyDescent="0.25">
      <c r="A85" s="14" t="s">
        <v>358</v>
      </c>
      <c r="B85" s="14" t="s">
        <v>125</v>
      </c>
      <c r="C85" s="14"/>
      <c r="D85" s="14" t="s">
        <v>126</v>
      </c>
      <c r="E85" s="14" t="s">
        <v>127</v>
      </c>
      <c r="F85" s="54" t="s">
        <v>108</v>
      </c>
      <c r="G85" s="60" t="s">
        <v>124</v>
      </c>
      <c r="H85" t="str">
        <f>LEFT(J85,FIND(" ",J85) -1)</f>
        <v>Sula</v>
      </c>
      <c r="I85" t="str">
        <f>TRIM(RIGHT(SUBSTITUTE(J85," ",REPT(" ",LEN(J85))),LEN(J85)))</f>
        <v>sula</v>
      </c>
      <c r="J85" s="44" t="s">
        <v>357</v>
      </c>
    </row>
    <row r="86" spans="1:10" x14ac:dyDescent="0.25">
      <c r="A86" s="18" t="s">
        <v>130</v>
      </c>
      <c r="B86" s="18" t="s">
        <v>131</v>
      </c>
      <c r="C86" s="18"/>
      <c r="D86" s="18" t="s">
        <v>132</v>
      </c>
      <c r="E86" s="18" t="s">
        <v>55</v>
      </c>
      <c r="F86" s="45" t="s">
        <v>128</v>
      </c>
      <c r="G86" s="58" t="s">
        <v>129</v>
      </c>
      <c r="H86" t="e">
        <f>LEFT(J86,FIND(" ",J86) -1)</f>
        <v>#VALUE!</v>
      </c>
      <c r="I86" t="str">
        <f>TRIM(RIGHT(SUBSTITUTE(J86," ",REPT(" ",LEN(J86))),LEN(J86)))</f>
        <v/>
      </c>
    </row>
    <row r="87" spans="1:10" x14ac:dyDescent="0.25">
      <c r="A87" s="32" t="s">
        <v>244</v>
      </c>
      <c r="B87" s="32" t="s">
        <v>204</v>
      </c>
      <c r="C87" s="32"/>
      <c r="D87" s="32" t="s">
        <v>28</v>
      </c>
      <c r="E87" s="32" t="s">
        <v>224</v>
      </c>
      <c r="F87" s="33" t="s">
        <v>238</v>
      </c>
      <c r="G87" s="32" t="s">
        <v>239</v>
      </c>
      <c r="H87" t="str">
        <f>LEFT(J87,FIND(" ",J87) -1)</f>
        <v> Trogon</v>
      </c>
      <c r="I87" t="str">
        <f>TRIM(RIGHT(SUBSTITUTE(J87," ",REPT(" ",LEN(J87))),LEN(J87)))</f>
        <v>melanurus</v>
      </c>
      <c r="J87" t="s">
        <v>338</v>
      </c>
    </row>
    <row r="88" spans="1:10" x14ac:dyDescent="0.25">
      <c r="A88" s="32" t="s">
        <v>242</v>
      </c>
      <c r="B88" s="32" t="s">
        <v>243</v>
      </c>
      <c r="C88" s="32"/>
      <c r="D88" s="32" t="s">
        <v>28</v>
      </c>
      <c r="E88" s="32" t="s">
        <v>55</v>
      </c>
      <c r="F88" s="33" t="s">
        <v>238</v>
      </c>
      <c r="G88" s="32" t="s">
        <v>239</v>
      </c>
      <c r="H88" t="str">
        <f>LEFT(J88,FIND(" ",J88) -1)</f>
        <v>Trogon</v>
      </c>
      <c r="I88" t="str">
        <f>TRIM(RIGHT(SUBSTITUTE(J88," ",REPT(" ",LEN(J88))),LEN(J88)))</f>
        <v>rufus</v>
      </c>
      <c r="J88" t="s">
        <v>339</v>
      </c>
    </row>
    <row r="89" spans="1:10" x14ac:dyDescent="0.25">
      <c r="A89" s="32" t="s">
        <v>241</v>
      </c>
      <c r="B89" s="32" t="s">
        <v>166</v>
      </c>
      <c r="C89" s="32"/>
      <c r="D89" s="32" t="s">
        <v>28</v>
      </c>
      <c r="E89" s="32" t="s">
        <v>55</v>
      </c>
      <c r="F89" s="33" t="s">
        <v>238</v>
      </c>
      <c r="G89" s="32" t="s">
        <v>239</v>
      </c>
      <c r="H89" t="e">
        <f>LEFT(J89,FIND(" ",J89) -1)</f>
        <v>#VALUE!</v>
      </c>
      <c r="I89" t="str">
        <f>TRIM(RIGHT(SUBSTITUTE(J89," ",REPT(" ",LEN(J89))),LEN(J89)))</f>
        <v/>
      </c>
    </row>
    <row r="90" spans="1:10" x14ac:dyDescent="0.25">
      <c r="A90" s="32" t="s">
        <v>240</v>
      </c>
      <c r="B90" s="32" t="s">
        <v>204</v>
      </c>
      <c r="C90" s="32"/>
      <c r="D90" s="32" t="s">
        <v>28</v>
      </c>
      <c r="E90" s="32" t="s">
        <v>55</v>
      </c>
      <c r="F90" s="33" t="s">
        <v>238</v>
      </c>
      <c r="G90" s="33" t="s">
        <v>239</v>
      </c>
      <c r="H90" t="e">
        <f>LEFT(J90,FIND(" ",J90) -1)</f>
        <v>#VALUE!</v>
      </c>
      <c r="I90" t="str">
        <f>TRIM(RIGHT(SUBSTITUTE(J90," ",REPT(" ",LEN(J90))),LEN(J90)))</f>
        <v/>
      </c>
    </row>
    <row r="91" spans="1:10" x14ac:dyDescent="0.25">
      <c r="A91" s="32" t="s">
        <v>237</v>
      </c>
      <c r="B91" s="32" t="s">
        <v>166</v>
      </c>
      <c r="C91" s="32"/>
      <c r="D91" s="33" t="s">
        <v>28</v>
      </c>
      <c r="E91" s="32" t="s">
        <v>224</v>
      </c>
      <c r="F91" s="33" t="s">
        <v>238</v>
      </c>
      <c r="G91" s="33" t="s">
        <v>239</v>
      </c>
      <c r="H91" t="e">
        <f>LEFT(J91,FIND(" ",J91) -1)</f>
        <v>#VALUE!</v>
      </c>
      <c r="I91" t="str">
        <f>TRIM(RIGHT(SUBSTITUTE(J91," ",REPT(" ",LEN(J91))),LEN(J91)))</f>
        <v/>
      </c>
    </row>
  </sheetData>
  <autoFilter ref="A1:J91">
    <sortState ref="A2:J91">
      <sortCondition ref="F1:F91"/>
    </sortState>
  </autoFilter>
  <sortState ref="A2:J91">
    <sortCondition ref="A2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Andy Perez</cp:lastModifiedBy>
  <dcterms:created xsi:type="dcterms:W3CDTF">2017-11-27T02:27:43Z</dcterms:created>
  <dcterms:modified xsi:type="dcterms:W3CDTF">2017-12-02T05:02:50Z</dcterms:modified>
</cp:coreProperties>
</file>