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ork\Documents\CITIS\Som_Perepoliitika\VHToolaud\lahteandmed\"/>
    </mc:Choice>
  </mc:AlternateContent>
  <bookViews>
    <workbookView xWindow="360" yWindow="336" windowWidth="14952" windowHeight="7176"/>
  </bookViews>
  <sheets>
    <sheet name="et_eur" sheetId="5" r:id="rId1"/>
    <sheet name="et_eur_valemitega" sheetId="6" r:id="rId2"/>
    <sheet name="et" sheetId="4" r:id="rId3"/>
    <sheet name="en" sheetId="1" r:id="rId4"/>
    <sheet name="jaagid" sheetId="3" r:id="rId5"/>
  </sheets>
  <calcPr calcId="162913"/>
</workbook>
</file>

<file path=xl/calcChain.xml><?xml version="1.0" encoding="utf-8"?>
<calcChain xmlns="http://schemas.openxmlformats.org/spreadsheetml/2006/main">
  <c r="C8" i="6" l="1"/>
  <c r="C7" i="6"/>
  <c r="H7" i="6" l="1"/>
  <c r="G7" i="6"/>
  <c r="F7" i="6"/>
  <c r="E7" i="6"/>
  <c r="D7" i="6"/>
  <c r="B7" i="6"/>
  <c r="H6" i="6"/>
  <c r="G6" i="6"/>
  <c r="F6" i="6"/>
  <c r="E6" i="6"/>
  <c r="D6" i="6"/>
  <c r="C6" i="6"/>
  <c r="B6" i="6"/>
  <c r="H5" i="6"/>
  <c r="G5" i="6"/>
  <c r="F5" i="6"/>
  <c r="E5" i="6"/>
  <c r="D5" i="6"/>
  <c r="C5" i="6"/>
  <c r="B5" i="6"/>
  <c r="R3" i="3"/>
  <c r="Q3" i="3"/>
  <c r="K11" i="4"/>
</calcChain>
</file>

<file path=xl/sharedStrings.xml><?xml version="1.0" encoding="utf-8"?>
<sst xmlns="http://schemas.openxmlformats.org/spreadsheetml/2006/main" count="46" uniqueCount="26">
  <si>
    <t>… for parent who did not receive maternity benefits (months)</t>
  </si>
  <si>
    <t>… for parent who received maternity benefits (days)</t>
  </si>
  <si>
    <t>Parental benefit rate (minimum rate) (EEK)</t>
  </si>
  <si>
    <t>Parental benefit at the rate of minimum wage (EEK)</t>
  </si>
  <si>
    <t>Maximum parental benefit</t>
  </si>
  <si>
    <t>Maksimaalne päevade arv (koos rasedus- ja sünnitushüvitisega)</t>
  </si>
  <si>
    <t>Vanemahüvitise määr (miinimum) (EEK)</t>
  </si>
  <si>
    <t>Vanemahüvitise määr (miinimum) EUR)</t>
  </si>
  <si>
    <t>Maksimaalne vanemahüvitis</t>
  </si>
  <si>
    <t>Alampalga määras vanemahüvitis (EEK)</t>
  </si>
  <si>
    <t>Alampalga määras vanemahüvitis EUR)</t>
  </si>
  <si>
    <t>Vanemahüvitis vanematele, kes ei saanud rasedus- ja sünnitushüvitist (kuud)</t>
  </si>
  <si>
    <t>Vanemahüvitis vanematele, kes said rasedus- ja sünnitushüvitist päevi)</t>
  </si>
  <si>
    <t>Allikad</t>
  </si>
  <si>
    <t>https://www.sm.ee/et/vanemahuvitis</t>
  </si>
  <si>
    <t>Vanemahüvitise ja töötamise valem</t>
  </si>
  <si>
    <t>Näitaja</t>
  </si>
  <si>
    <t>Pool ülempiiri</t>
  </si>
  <si>
    <t>max(vanemahüvitise määr; Vanemahüvitis - [(brutotulu – 1659,90 eurot) : 2] = vähendatud vanemahüvitis)</t>
  </si>
  <si>
    <t>https://www.sotsiaalkindlustusamet.ee/et/lapsed-ja-pere/perehuvitiste-saajale#Vanemah%C3%BCvitise%20saamise%20ajal%20t%C3%B6%C3%B6tamine</t>
  </si>
  <si>
    <t>Maximum days (together with pregnancy and maternity leave benefits)</t>
  </si>
  <si>
    <t>Alampalga määras vanemahüvitis</t>
  </si>
  <si>
    <t>Vanemahüvitise määr (miinimum)</t>
  </si>
  <si>
    <t>Vanemahüvitis vanematele, kes said rasedus- ja sünnitushüvitist (päevi)</t>
  </si>
  <si>
    <t>Maksimaalne päevade arv koos rasedus- ja sünnitushüvitisega</t>
  </si>
  <si>
    <t>Keskmine vanemahüvitis (100% eelmine töötasu, aasta lõpp)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</si>
</sst>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color rgb="FF000000"/>
      <name val="Arial"/>
      <family val="2"/>
      <charset val="186"/>
    </font>
    <font>
      <u/>
      <sz val="11"/>
      <color theme="10"/>
      <name val="Calibri"/>
      <family val="2"/>
      <charset val="186"/>
      <scheme val="minor"/>
    </font>
    <font>
      <b/>
      <sz val="8"/>
      <color rgb="FF333333"/>
      <name val="Tahoma"/>
      <family val="2"/>
    </font>
    <font>
      <sz val="8"/>
      <color indexed="10"/>
      <name val="Tahoma"/>
      <family val="2"/>
      <charset val="18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rgb="FF000080"/>
      </top>
      <bottom style="medium">
        <color rgb="FF000080"/>
      </bottom>
      <diagonal/>
    </border>
    <border>
      <left/>
      <right/>
      <top/>
      <bottom style="medium">
        <color rgb="FFBFBFBF"/>
      </bottom>
      <diagonal/>
    </border>
    <border>
      <left/>
      <right/>
      <top/>
      <bottom style="thick">
        <color rgb="FF000080"/>
      </bottom>
      <diagonal/>
    </border>
    <border>
      <left/>
      <right/>
      <top style="medium">
        <color rgb="FF000080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pivotButton="1"/>
  </cellStyleXfs>
  <cellXfs count="18">
    <xf numFmtId="0" fontId="0" fillId="0" borderId="0" xfId="0"/>
    <xf numFmtId="0" fontId="1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right" vertical="top" wrapText="1"/>
    </xf>
    <xf numFmtId="0" fontId="1" fillId="0" borderId="4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right" wrapText="1"/>
    </xf>
    <xf numFmtId="0" fontId="3" fillId="0" borderId="0" xfId="0" applyFont="1"/>
    <xf numFmtId="0" fontId="1" fillId="0" borderId="0" xfId="0" applyFont="1" applyFill="1" applyBorder="1" applyAlignment="1">
      <alignment horizontal="right" vertical="top" wrapText="1"/>
    </xf>
    <xf numFmtId="0" fontId="4" fillId="0" borderId="0" xfId="1"/>
    <xf numFmtId="2" fontId="0" fillId="0" borderId="0" xfId="0" applyNumberFormat="1"/>
    <xf numFmtId="164" fontId="0" fillId="0" borderId="0" xfId="0" applyNumberFormat="1"/>
    <xf numFmtId="0" fontId="5" fillId="0" borderId="0" xfId="0" applyFont="1"/>
    <xf numFmtId="4" fontId="0" fillId="0" borderId="0" xfId="0" applyNumberFormat="1"/>
  </cellXfs>
  <cellStyles count="3">
    <cellStyle name="Hyperlink" xfId="1" builtinId="8"/>
    <cellStyle name="Normaallaad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m.ee/et/vanemahuviti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otsiaalkindlustusamet.ee/et/lapsed-ja-pere/perehuvitiste-saajale" TargetMode="External"/><Relationship Id="rId1" Type="http://schemas.openxmlformats.org/officeDocument/2006/relationships/hyperlink" Target="https://www.sm.ee/et/vanemahuvit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C13" sqref="C13"/>
    </sheetView>
  </sheetViews>
  <sheetFormatPr defaultRowHeight="14.4" x14ac:dyDescent="0.3"/>
  <cols>
    <col min="1" max="1" width="63.6640625" bestFit="1" customWidth="1"/>
  </cols>
  <sheetData>
    <row r="1" spans="1:18" x14ac:dyDescent="0.3">
      <c r="A1" t="s">
        <v>16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</row>
    <row r="2" spans="1:18" x14ac:dyDescent="0.3">
      <c r="A2" t="s">
        <v>24</v>
      </c>
      <c r="B2">
        <v>365</v>
      </c>
      <c r="C2">
        <v>365</v>
      </c>
      <c r="D2">
        <v>455</v>
      </c>
      <c r="E2">
        <v>455</v>
      </c>
      <c r="F2">
        <v>575</v>
      </c>
      <c r="G2">
        <v>575</v>
      </c>
      <c r="H2">
        <v>575</v>
      </c>
      <c r="I2">
        <v>575</v>
      </c>
      <c r="J2">
        <v>575</v>
      </c>
      <c r="K2">
        <v>575</v>
      </c>
      <c r="L2">
        <v>575</v>
      </c>
      <c r="M2">
        <v>575</v>
      </c>
      <c r="N2">
        <v>575</v>
      </c>
      <c r="O2">
        <v>575</v>
      </c>
      <c r="P2">
        <v>575</v>
      </c>
      <c r="Q2">
        <v>575</v>
      </c>
      <c r="R2">
        <v>575</v>
      </c>
    </row>
    <row r="3" spans="1:18" x14ac:dyDescent="0.3">
      <c r="A3" t="s">
        <v>11</v>
      </c>
      <c r="B3">
        <v>11</v>
      </c>
      <c r="C3">
        <v>11</v>
      </c>
      <c r="D3">
        <v>14</v>
      </c>
      <c r="E3">
        <v>14</v>
      </c>
      <c r="F3">
        <v>18</v>
      </c>
      <c r="G3">
        <v>18</v>
      </c>
      <c r="H3">
        <v>18</v>
      </c>
      <c r="I3">
        <v>18</v>
      </c>
      <c r="J3">
        <v>18</v>
      </c>
      <c r="K3">
        <v>18</v>
      </c>
      <c r="L3">
        <v>18</v>
      </c>
      <c r="M3">
        <v>18</v>
      </c>
      <c r="N3">
        <v>18</v>
      </c>
      <c r="O3">
        <v>18</v>
      </c>
      <c r="P3">
        <v>18</v>
      </c>
      <c r="Q3">
        <v>18</v>
      </c>
      <c r="R3">
        <v>18</v>
      </c>
    </row>
    <row r="4" spans="1:18" x14ac:dyDescent="0.3">
      <c r="A4" t="s">
        <v>23</v>
      </c>
      <c r="B4">
        <v>225</v>
      </c>
      <c r="C4">
        <v>225</v>
      </c>
      <c r="D4">
        <v>315</v>
      </c>
      <c r="E4">
        <v>315</v>
      </c>
      <c r="F4">
        <v>435</v>
      </c>
      <c r="G4">
        <v>435</v>
      </c>
      <c r="H4">
        <v>435</v>
      </c>
      <c r="I4">
        <v>435</v>
      </c>
      <c r="J4">
        <v>435</v>
      </c>
      <c r="K4">
        <v>435</v>
      </c>
      <c r="L4">
        <v>435</v>
      </c>
      <c r="M4">
        <v>435</v>
      </c>
      <c r="N4">
        <v>435</v>
      </c>
      <c r="O4">
        <v>435</v>
      </c>
      <c r="P4">
        <v>435</v>
      </c>
      <c r="Q4">
        <v>435</v>
      </c>
      <c r="R4">
        <v>435</v>
      </c>
    </row>
    <row r="5" spans="1:18" x14ac:dyDescent="0.3">
      <c r="A5" t="s">
        <v>22</v>
      </c>
      <c r="B5" s="14">
        <v>140.60562678153721</v>
      </c>
      <c r="C5" s="14">
        <v>140.60562678153721</v>
      </c>
      <c r="D5" s="14">
        <v>158.50088837191467</v>
      </c>
      <c r="E5" s="14">
        <v>171.92233456469776</v>
      </c>
      <c r="F5" s="14">
        <v>230.08193473342453</v>
      </c>
      <c r="G5" s="14">
        <v>278.01567113622127</v>
      </c>
      <c r="H5" s="14">
        <v>278.01567113622127</v>
      </c>
      <c r="I5" s="14">
        <v>278.02</v>
      </c>
      <c r="J5" s="14">
        <v>278.02</v>
      </c>
      <c r="K5" s="14">
        <v>290</v>
      </c>
      <c r="L5" s="14">
        <v>320</v>
      </c>
      <c r="M5" s="14">
        <v>355</v>
      </c>
      <c r="N5" s="14">
        <v>390</v>
      </c>
      <c r="O5" s="14">
        <v>430</v>
      </c>
      <c r="P5" s="14">
        <v>470</v>
      </c>
      <c r="Q5" s="14">
        <v>500</v>
      </c>
      <c r="R5" s="14">
        <v>540</v>
      </c>
    </row>
    <row r="6" spans="1:18" x14ac:dyDescent="0.3">
      <c r="A6" t="s">
        <v>21</v>
      </c>
      <c r="B6" s="14">
        <v>158.50088837191467</v>
      </c>
      <c r="C6" s="14">
        <v>171.92233456469776</v>
      </c>
      <c r="D6" s="14">
        <v>191.7349456111871</v>
      </c>
      <c r="E6" s="14">
        <v>230.08193473342453</v>
      </c>
      <c r="F6" s="14">
        <v>278.01567113622127</v>
      </c>
      <c r="G6" s="14">
        <v>278.01567113622127</v>
      </c>
      <c r="H6" s="14">
        <v>278.01567113622127</v>
      </c>
      <c r="I6" s="14">
        <v>278.02</v>
      </c>
      <c r="J6" s="14">
        <v>320</v>
      </c>
      <c r="K6" s="14">
        <v>320</v>
      </c>
      <c r="L6" s="14">
        <v>355</v>
      </c>
      <c r="M6" s="14">
        <v>390</v>
      </c>
      <c r="N6" s="14">
        <v>430</v>
      </c>
      <c r="O6" s="14">
        <v>470</v>
      </c>
      <c r="P6" s="14">
        <v>500</v>
      </c>
      <c r="Q6" s="14">
        <v>540</v>
      </c>
      <c r="R6" s="14">
        <v>584</v>
      </c>
    </row>
    <row r="7" spans="1:18" x14ac:dyDescent="0.3">
      <c r="A7" t="s">
        <v>8</v>
      </c>
      <c r="B7" s="14">
        <v>1006.0332596218988</v>
      </c>
      <c r="C7" s="14">
        <v>1116.6643232395536</v>
      </c>
      <c r="D7" s="14">
        <v>1226.5284470747638</v>
      </c>
      <c r="E7" s="14">
        <v>1382.0254879654367</v>
      </c>
      <c r="F7" s="14">
        <v>1611.1487479708053</v>
      </c>
      <c r="G7" s="14">
        <v>1964.0049595439266</v>
      </c>
      <c r="H7" s="14">
        <v>2257.1037797348945</v>
      </c>
      <c r="I7" s="14">
        <v>2157.0300000000002</v>
      </c>
      <c r="J7" s="14">
        <v>2143.41</v>
      </c>
      <c r="K7" s="14">
        <v>2234.19</v>
      </c>
      <c r="L7" s="14">
        <v>2378.25</v>
      </c>
      <c r="M7" s="14">
        <v>2548.9499999999998</v>
      </c>
      <c r="N7" s="14">
        <v>2724.36</v>
      </c>
      <c r="O7" s="14">
        <v>2907.15</v>
      </c>
      <c r="P7" s="14">
        <v>3089.55</v>
      </c>
      <c r="Q7" s="14">
        <v>3319.8</v>
      </c>
      <c r="R7" s="14">
        <v>3548.1</v>
      </c>
    </row>
    <row r="8" spans="1:18" x14ac:dyDescent="0.3">
      <c r="A8" t="s">
        <v>25</v>
      </c>
      <c r="C8" s="14">
        <v>453.02557744174459</v>
      </c>
      <c r="D8" s="14">
        <v>502.32574489026371</v>
      </c>
      <c r="E8" s="14">
        <v>589.97545792696178</v>
      </c>
      <c r="F8" s="14">
        <v>700.99574348420754</v>
      </c>
      <c r="G8" s="14">
        <v>845.96334027839919</v>
      </c>
      <c r="H8" s="14">
        <v>869.33135633300526</v>
      </c>
      <c r="I8" s="14">
        <v>875.46</v>
      </c>
      <c r="J8" s="14">
        <v>880.39</v>
      </c>
      <c r="K8" s="14">
        <v>927.03</v>
      </c>
      <c r="L8" s="14">
        <v>1000.24</v>
      </c>
      <c r="M8" s="14">
        <v>1080.6600000000001</v>
      </c>
      <c r="N8" s="14">
        <v>1189.21</v>
      </c>
      <c r="O8" s="14">
        <v>1274.6500000000001</v>
      </c>
      <c r="P8" s="14">
        <v>1375.47</v>
      </c>
      <c r="Q8" s="14">
        <v>1463.95</v>
      </c>
      <c r="R8" s="14">
        <v>1472.85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8" sqref="A8:R8"/>
    </sheetView>
  </sheetViews>
  <sheetFormatPr defaultRowHeight="14.4" x14ac:dyDescent="0.3"/>
  <cols>
    <col min="1" max="1" width="63.6640625" bestFit="1" customWidth="1"/>
  </cols>
  <sheetData>
    <row r="1" spans="1:18" x14ac:dyDescent="0.3">
      <c r="A1" t="s">
        <v>16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</row>
    <row r="2" spans="1:18" x14ac:dyDescent="0.3">
      <c r="A2" t="s">
        <v>5</v>
      </c>
      <c r="B2">
        <v>365</v>
      </c>
      <c r="C2">
        <v>365</v>
      </c>
      <c r="D2">
        <v>455</v>
      </c>
      <c r="E2">
        <v>455</v>
      </c>
      <c r="F2">
        <v>575</v>
      </c>
      <c r="G2">
        <v>575</v>
      </c>
      <c r="H2">
        <v>575</v>
      </c>
      <c r="I2">
        <v>575</v>
      </c>
      <c r="J2">
        <v>575</v>
      </c>
      <c r="K2">
        <v>575</v>
      </c>
      <c r="L2">
        <v>575</v>
      </c>
      <c r="M2">
        <v>575</v>
      </c>
      <c r="N2">
        <v>575</v>
      </c>
      <c r="O2">
        <v>575</v>
      </c>
      <c r="P2">
        <v>575</v>
      </c>
      <c r="Q2">
        <v>575</v>
      </c>
      <c r="R2">
        <v>575</v>
      </c>
    </row>
    <row r="3" spans="1:18" x14ac:dyDescent="0.3">
      <c r="A3" t="s">
        <v>11</v>
      </c>
      <c r="B3">
        <v>11</v>
      </c>
      <c r="C3">
        <v>11</v>
      </c>
      <c r="D3">
        <v>14</v>
      </c>
      <c r="E3">
        <v>14</v>
      </c>
      <c r="F3">
        <v>18</v>
      </c>
      <c r="G3">
        <v>18</v>
      </c>
      <c r="H3">
        <v>18</v>
      </c>
      <c r="I3">
        <v>18</v>
      </c>
      <c r="J3">
        <v>18</v>
      </c>
      <c r="K3">
        <v>18</v>
      </c>
      <c r="L3">
        <v>18</v>
      </c>
      <c r="M3">
        <v>18</v>
      </c>
      <c r="N3">
        <v>18</v>
      </c>
      <c r="O3">
        <v>18</v>
      </c>
      <c r="P3">
        <v>18</v>
      </c>
      <c r="Q3">
        <v>18</v>
      </c>
      <c r="R3">
        <v>18</v>
      </c>
    </row>
    <row r="4" spans="1:18" x14ac:dyDescent="0.3">
      <c r="A4" t="s">
        <v>12</v>
      </c>
      <c r="B4">
        <v>225</v>
      </c>
      <c r="C4">
        <v>225</v>
      </c>
      <c r="D4">
        <v>315</v>
      </c>
      <c r="E4">
        <v>315</v>
      </c>
      <c r="F4">
        <v>435</v>
      </c>
      <c r="G4">
        <v>435</v>
      </c>
      <c r="H4">
        <v>435</v>
      </c>
      <c r="I4">
        <v>435</v>
      </c>
      <c r="J4">
        <v>435</v>
      </c>
      <c r="K4">
        <v>435</v>
      </c>
      <c r="L4">
        <v>435</v>
      </c>
      <c r="M4">
        <v>435</v>
      </c>
      <c r="N4">
        <v>435</v>
      </c>
      <c r="O4">
        <v>435</v>
      </c>
      <c r="P4">
        <v>435</v>
      </c>
      <c r="Q4">
        <v>435</v>
      </c>
      <c r="R4">
        <v>435</v>
      </c>
    </row>
    <row r="5" spans="1:18" x14ac:dyDescent="0.3">
      <c r="A5" t="s">
        <v>7</v>
      </c>
      <c r="B5" s="15">
        <f>(2200)/15.6466</f>
        <v>140.60562678153721</v>
      </c>
      <c r="C5" s="15">
        <f>(2200)/15.6466</f>
        <v>140.60562678153721</v>
      </c>
      <c r="D5" s="15">
        <f>(2480)/15.6466</f>
        <v>158.50088837191467</v>
      </c>
      <c r="E5" s="15">
        <f>(2690)/15.6466</f>
        <v>171.92233456469776</v>
      </c>
      <c r="F5" s="15">
        <f>(3600)/15.6466</f>
        <v>230.08193473342453</v>
      </c>
      <c r="G5" s="15">
        <f>(4350)/15.6466</f>
        <v>278.01567113622127</v>
      </c>
      <c r="H5" s="15">
        <f>(4350)/15.6466</f>
        <v>278.01567113622127</v>
      </c>
      <c r="I5" s="15">
        <v>278.02</v>
      </c>
      <c r="J5" s="15">
        <v>278.02</v>
      </c>
      <c r="K5" s="15">
        <v>290</v>
      </c>
      <c r="L5" s="15">
        <v>320</v>
      </c>
      <c r="M5" s="15">
        <v>355</v>
      </c>
      <c r="N5" s="15">
        <v>390</v>
      </c>
      <c r="O5">
        <v>430</v>
      </c>
      <c r="P5">
        <v>470</v>
      </c>
      <c r="Q5">
        <v>500</v>
      </c>
      <c r="R5">
        <v>540</v>
      </c>
    </row>
    <row r="6" spans="1:18" x14ac:dyDescent="0.3">
      <c r="A6" t="s">
        <v>10</v>
      </c>
      <c r="B6" s="15">
        <f>(2480)/15.6466</f>
        <v>158.50088837191467</v>
      </c>
      <c r="C6" s="15">
        <f>(2690)/15.6466</f>
        <v>171.92233456469776</v>
      </c>
      <c r="D6" s="15">
        <f>(3000)/15.6466</f>
        <v>191.7349456111871</v>
      </c>
      <c r="E6" s="15">
        <f>(3600)/15.6466</f>
        <v>230.08193473342453</v>
      </c>
      <c r="F6" s="15">
        <f>(4350)/15.6466</f>
        <v>278.01567113622127</v>
      </c>
      <c r="G6" s="15">
        <f>(4350)/15.6466</f>
        <v>278.01567113622127</v>
      </c>
      <c r="H6" s="15">
        <f>(4350)/15.6466</f>
        <v>278.01567113622127</v>
      </c>
      <c r="I6" s="15">
        <v>278.02</v>
      </c>
      <c r="J6" s="15">
        <v>320</v>
      </c>
      <c r="K6" s="15">
        <v>320</v>
      </c>
      <c r="L6" s="15">
        <v>355</v>
      </c>
      <c r="M6" s="15">
        <v>390</v>
      </c>
      <c r="N6" s="15">
        <v>430</v>
      </c>
      <c r="O6">
        <v>470</v>
      </c>
      <c r="P6">
        <v>500</v>
      </c>
      <c r="Q6">
        <v>540</v>
      </c>
      <c r="R6">
        <v>584</v>
      </c>
    </row>
    <row r="7" spans="1:18" x14ac:dyDescent="0.3">
      <c r="A7" t="s">
        <v>8</v>
      </c>
      <c r="B7" s="15">
        <f>(15741)/15.6466</f>
        <v>1006.0332596218988</v>
      </c>
      <c r="C7" s="15">
        <f>(17472)/15.6466</f>
        <v>1116.6643232395536</v>
      </c>
      <c r="D7" s="15">
        <f>(19191)/15.6466</f>
        <v>1226.5284470747638</v>
      </c>
      <c r="E7" s="15">
        <f>(21624)/15.6466</f>
        <v>1382.0254879654367</v>
      </c>
      <c r="F7" s="15">
        <f>(25209)/15.6466</f>
        <v>1611.1487479708053</v>
      </c>
      <c r="G7" s="15">
        <f>(30730)/15.6466</f>
        <v>1964.0049595439266</v>
      </c>
      <c r="H7" s="15">
        <f>(35316)/15.6466</f>
        <v>2257.1037797348945</v>
      </c>
      <c r="I7" s="15">
        <v>2157.0300000000002</v>
      </c>
      <c r="J7" s="14">
        <v>2143.41</v>
      </c>
      <c r="K7" s="14">
        <v>2234.19</v>
      </c>
      <c r="L7" s="14">
        <v>2378.25</v>
      </c>
      <c r="M7" s="14">
        <v>2548.9499999999998</v>
      </c>
      <c r="N7" s="14">
        <v>2724.36</v>
      </c>
      <c r="O7" s="14">
        <v>2907.15</v>
      </c>
      <c r="P7" s="14">
        <v>3089.55</v>
      </c>
      <c r="Q7" s="14">
        <v>3319.8</v>
      </c>
      <c r="R7" s="14">
        <v>3548.1</v>
      </c>
    </row>
    <row r="8" spans="1:18" x14ac:dyDescent="0.3">
      <c r="A8" t="s">
        <v>25</v>
      </c>
      <c r="C8" s="17">
        <f>7088.31/15.6466</f>
        <v>453.02557744174459</v>
      </c>
      <c r="D8">
        <v>502.32574489026371</v>
      </c>
      <c r="E8">
        <v>589.97545792696178</v>
      </c>
      <c r="F8">
        <v>700.99574348420754</v>
      </c>
      <c r="G8">
        <v>845.96334027839919</v>
      </c>
      <c r="H8">
        <v>869.33135633300526</v>
      </c>
      <c r="I8">
        <v>875.46</v>
      </c>
      <c r="J8">
        <v>880.39</v>
      </c>
      <c r="K8">
        <v>927.03</v>
      </c>
      <c r="L8">
        <v>1000.24</v>
      </c>
      <c r="M8">
        <v>1080.6600000000001</v>
      </c>
      <c r="N8">
        <v>1189.21</v>
      </c>
      <c r="O8">
        <v>1274.6500000000001</v>
      </c>
      <c r="P8">
        <v>1375.47</v>
      </c>
      <c r="Q8">
        <v>1463.95</v>
      </c>
      <c r="R8">
        <v>1472.85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7"/>
  <sheetViews>
    <sheetView workbookViewId="0">
      <selection activeCell="H10" sqref="H10"/>
    </sheetView>
  </sheetViews>
  <sheetFormatPr defaultRowHeight="14.4" x14ac:dyDescent="0.3"/>
  <cols>
    <col min="2" max="2" width="34.88671875" customWidth="1"/>
  </cols>
  <sheetData>
    <row r="1" spans="2:19" ht="15" thickBot="1" x14ac:dyDescent="0.35"/>
    <row r="2" spans="2:19" ht="15.6" thickTop="1" thickBot="1" x14ac:dyDescent="0.35">
      <c r="B2" s="1"/>
      <c r="C2" s="2">
        <v>2004</v>
      </c>
      <c r="D2" s="2">
        <v>2005</v>
      </c>
      <c r="E2" s="2">
        <v>2006</v>
      </c>
      <c r="F2" s="2">
        <v>2007</v>
      </c>
      <c r="G2" s="2">
        <v>2008</v>
      </c>
      <c r="H2" s="2">
        <v>2009</v>
      </c>
      <c r="I2" s="2">
        <v>2010</v>
      </c>
      <c r="J2" s="3">
        <v>2011</v>
      </c>
      <c r="K2" s="10">
        <v>2012</v>
      </c>
      <c r="L2" s="10">
        <v>2013</v>
      </c>
      <c r="M2" s="10">
        <v>2014</v>
      </c>
      <c r="N2" s="10">
        <v>2015</v>
      </c>
      <c r="O2" s="10">
        <v>2016</v>
      </c>
      <c r="P2" s="10">
        <v>2017</v>
      </c>
      <c r="Q2" s="10">
        <v>2018</v>
      </c>
      <c r="R2" s="10">
        <v>2019</v>
      </c>
      <c r="S2" s="10">
        <v>2020</v>
      </c>
    </row>
    <row r="3" spans="2:19" ht="26.4" x14ac:dyDescent="0.3">
      <c r="B3" s="4" t="s">
        <v>5</v>
      </c>
      <c r="C3" s="8">
        <v>365</v>
      </c>
      <c r="D3" s="8">
        <v>365</v>
      </c>
      <c r="E3" s="8">
        <v>455</v>
      </c>
      <c r="F3" s="8">
        <v>455</v>
      </c>
      <c r="G3" s="8">
        <v>575</v>
      </c>
      <c r="H3" s="8">
        <v>575</v>
      </c>
      <c r="I3" s="8">
        <v>575</v>
      </c>
      <c r="J3" s="8">
        <v>575</v>
      </c>
      <c r="K3" s="8">
        <v>575</v>
      </c>
      <c r="L3" s="8">
        <v>575</v>
      </c>
      <c r="M3" s="8">
        <v>575</v>
      </c>
      <c r="N3" s="8">
        <v>575</v>
      </c>
      <c r="O3" s="8">
        <v>575</v>
      </c>
      <c r="P3" s="8">
        <v>575</v>
      </c>
      <c r="Q3" s="8">
        <v>575</v>
      </c>
      <c r="R3" s="8">
        <v>575</v>
      </c>
      <c r="S3" s="8">
        <v>575</v>
      </c>
    </row>
    <row r="4" spans="2:19" ht="27" thickBot="1" x14ac:dyDescent="0.35">
      <c r="B4" s="5" t="s">
        <v>11</v>
      </c>
      <c r="C4" s="9">
        <v>11</v>
      </c>
      <c r="D4" s="9">
        <v>11</v>
      </c>
      <c r="E4" s="9">
        <v>14</v>
      </c>
      <c r="F4" s="9">
        <v>14</v>
      </c>
      <c r="G4" s="9">
        <v>18</v>
      </c>
      <c r="H4" s="9">
        <v>18</v>
      </c>
      <c r="I4" s="9">
        <v>18</v>
      </c>
      <c r="J4" s="9">
        <v>18</v>
      </c>
      <c r="K4" s="9">
        <v>18</v>
      </c>
      <c r="L4" s="9">
        <v>18</v>
      </c>
      <c r="M4" s="9">
        <v>18</v>
      </c>
      <c r="N4" s="9">
        <v>18</v>
      </c>
      <c r="O4" s="9">
        <v>18</v>
      </c>
      <c r="P4" s="9">
        <v>18</v>
      </c>
      <c r="Q4" s="9">
        <v>18</v>
      </c>
      <c r="R4" s="9">
        <v>18</v>
      </c>
      <c r="S4" s="9">
        <v>18</v>
      </c>
    </row>
    <row r="5" spans="2:19" ht="27" thickBot="1" x14ac:dyDescent="0.35">
      <c r="B5" s="5" t="s">
        <v>12</v>
      </c>
      <c r="C5" s="9">
        <v>225</v>
      </c>
      <c r="D5" s="9">
        <v>225</v>
      </c>
      <c r="E5" s="9">
        <v>315</v>
      </c>
      <c r="F5" s="9">
        <v>315</v>
      </c>
      <c r="G5" s="9">
        <v>435</v>
      </c>
      <c r="H5" s="9">
        <v>435</v>
      </c>
      <c r="I5" s="9">
        <v>435</v>
      </c>
      <c r="J5" s="9">
        <v>435</v>
      </c>
      <c r="K5" s="9">
        <v>435</v>
      </c>
      <c r="L5" s="9">
        <v>435</v>
      </c>
      <c r="M5" s="9">
        <v>435</v>
      </c>
      <c r="N5" s="9">
        <v>435</v>
      </c>
      <c r="O5" s="9">
        <v>435</v>
      </c>
      <c r="P5" s="9">
        <v>435</v>
      </c>
      <c r="Q5" s="9">
        <v>435</v>
      </c>
      <c r="R5" s="9">
        <v>435</v>
      </c>
      <c r="S5" s="9">
        <v>435</v>
      </c>
    </row>
    <row r="6" spans="2:19" ht="15" thickBot="1" x14ac:dyDescent="0.35">
      <c r="B6" s="5" t="s">
        <v>6</v>
      </c>
      <c r="C6" s="9">
        <v>2.2000000000000002</v>
      </c>
      <c r="D6" s="9">
        <v>2.2000000000000002</v>
      </c>
      <c r="E6" s="9">
        <v>2.48</v>
      </c>
      <c r="F6" s="9">
        <v>2.69</v>
      </c>
      <c r="G6" s="9">
        <v>3.6</v>
      </c>
      <c r="H6" s="9">
        <v>4.3499999999999996</v>
      </c>
      <c r="I6" s="9">
        <v>4.3499999999999996</v>
      </c>
    </row>
    <row r="7" spans="2:19" ht="15" thickBot="1" x14ac:dyDescent="0.35">
      <c r="B7" s="5" t="s">
        <v>7</v>
      </c>
      <c r="C7" s="9"/>
      <c r="D7" s="9"/>
      <c r="E7" s="9"/>
      <c r="F7" s="9"/>
      <c r="G7" s="9"/>
      <c r="H7" s="9"/>
      <c r="I7" s="9"/>
      <c r="J7" s="9">
        <v>278.02</v>
      </c>
      <c r="K7" s="9">
        <v>278.02</v>
      </c>
      <c r="L7">
        <v>290</v>
      </c>
      <c r="R7" s="12">
        <v>500</v>
      </c>
    </row>
    <row r="8" spans="2:19" ht="15" thickBot="1" x14ac:dyDescent="0.35">
      <c r="B8" s="5" t="s">
        <v>9</v>
      </c>
      <c r="C8" s="9">
        <v>2.48</v>
      </c>
      <c r="D8" s="9">
        <v>2.69</v>
      </c>
      <c r="E8" s="9">
        <v>3</v>
      </c>
      <c r="F8" s="9">
        <v>3.6</v>
      </c>
      <c r="G8" s="9">
        <v>4.3499999999999996</v>
      </c>
      <c r="H8" s="9">
        <v>4.3499999999999996</v>
      </c>
      <c r="I8" s="9">
        <v>4.3499999999999996</v>
      </c>
      <c r="J8" s="9"/>
    </row>
    <row r="9" spans="2:19" ht="15" thickBot="1" x14ac:dyDescent="0.35">
      <c r="B9" s="5" t="s">
        <v>10</v>
      </c>
      <c r="C9" s="9"/>
      <c r="D9" s="9"/>
      <c r="E9" s="9"/>
      <c r="F9" s="9"/>
      <c r="G9" s="9"/>
      <c r="H9" s="9"/>
      <c r="I9" s="9"/>
      <c r="J9" s="9">
        <v>278.02</v>
      </c>
      <c r="K9">
        <v>320</v>
      </c>
      <c r="L9">
        <v>320</v>
      </c>
      <c r="R9" s="12">
        <v>540</v>
      </c>
    </row>
    <row r="10" spans="2:19" ht="15" thickBot="1" x14ac:dyDescent="0.35">
      <c r="B10" s="6" t="s">
        <v>8</v>
      </c>
      <c r="C10" s="7">
        <v>15.741</v>
      </c>
      <c r="D10" s="7">
        <v>17.472000000000001</v>
      </c>
      <c r="E10" s="7">
        <v>19.190999999999999</v>
      </c>
      <c r="F10" s="7">
        <v>21.623999999999999</v>
      </c>
      <c r="G10" s="7">
        <v>25.209</v>
      </c>
      <c r="H10" s="7">
        <v>30.73</v>
      </c>
      <c r="I10" s="7">
        <v>35.316000000000003</v>
      </c>
      <c r="M10" s="11"/>
    </row>
    <row r="11" spans="2:19" ht="15.6" thickTop="1" thickBot="1" x14ac:dyDescent="0.35">
      <c r="B11" s="6" t="s">
        <v>8</v>
      </c>
      <c r="C11" s="7"/>
      <c r="D11" s="7"/>
      <c r="E11" s="7"/>
      <c r="F11" s="7"/>
      <c r="G11" s="7"/>
      <c r="H11" s="7"/>
      <c r="I11" s="7"/>
      <c r="J11">
        <v>2157.0300000000002</v>
      </c>
      <c r="K11">
        <f>714.4*3</f>
        <v>2143.1999999999998</v>
      </c>
      <c r="L11">
        <v>2234.19</v>
      </c>
      <c r="M11" s="11">
        <v>2378.25</v>
      </c>
      <c r="R11">
        <v>3319.8</v>
      </c>
    </row>
    <row r="12" spans="2:19" ht="15" thickTop="1" x14ac:dyDescent="0.3"/>
    <row r="16" spans="2:19" x14ac:dyDescent="0.3">
      <c r="B16" t="s">
        <v>13</v>
      </c>
    </row>
    <row r="17" spans="2:2" x14ac:dyDescent="0.3">
      <c r="B17" s="13" t="s">
        <v>14</v>
      </c>
    </row>
  </sheetData>
  <hyperlinks>
    <hyperlink ref="B17" r:id="rId1"/>
  </hyperlinks>
  <pageMargins left="0.7" right="0.7" top="0.75" bottom="0.75" header="0.3" footer="0.3"/>
  <pageSetup paperSize="9" orientation="portrait" horizontalDpi="4294967293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6" sqref="A6"/>
    </sheetView>
  </sheetViews>
  <sheetFormatPr defaultRowHeight="14.4" x14ac:dyDescent="0.3"/>
  <cols>
    <col min="1" max="1" width="59.44140625" bestFit="1" customWidth="1"/>
  </cols>
  <sheetData>
    <row r="3" spans="1:2" x14ac:dyDescent="0.3">
      <c r="A3" t="s">
        <v>20</v>
      </c>
      <c r="B3" t="s">
        <v>5</v>
      </c>
    </row>
    <row r="4" spans="1:2" x14ac:dyDescent="0.3">
      <c r="A4" t="s">
        <v>0</v>
      </c>
      <c r="B4" t="s">
        <v>11</v>
      </c>
    </row>
    <row r="5" spans="1:2" x14ac:dyDescent="0.3">
      <c r="A5" t="s">
        <v>1</v>
      </c>
      <c r="B5" t="s">
        <v>12</v>
      </c>
    </row>
    <row r="6" spans="1:2" x14ac:dyDescent="0.3">
      <c r="A6" t="s">
        <v>2</v>
      </c>
      <c r="B6" t="s">
        <v>7</v>
      </c>
    </row>
    <row r="7" spans="1:2" x14ac:dyDescent="0.3">
      <c r="A7" t="s">
        <v>3</v>
      </c>
      <c r="B7" t="s">
        <v>10</v>
      </c>
    </row>
    <row r="8" spans="1:2" x14ac:dyDescent="0.3">
      <c r="A8" t="s">
        <v>4</v>
      </c>
      <c r="B8" t="s">
        <v>8</v>
      </c>
    </row>
  </sheetData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sqref="A1:R1"/>
    </sheetView>
  </sheetViews>
  <sheetFormatPr defaultRowHeight="14.4" x14ac:dyDescent="0.3"/>
  <sheetData>
    <row r="1" spans="1:18" x14ac:dyDescent="0.3">
      <c r="A1" t="s">
        <v>16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</row>
    <row r="2" spans="1:18" x14ac:dyDescent="0.3">
      <c r="A2" t="s">
        <v>15</v>
      </c>
      <c r="Q2" s="16" t="s">
        <v>18</v>
      </c>
    </row>
    <row r="3" spans="1:18" x14ac:dyDescent="0.3">
      <c r="A3" t="s">
        <v>17</v>
      </c>
      <c r="Q3">
        <f>et_eur!Q7/2</f>
        <v>1659.9</v>
      </c>
      <c r="R3">
        <f>et_eur!R7/2</f>
        <v>1774.05</v>
      </c>
    </row>
    <row r="5" spans="1:18" x14ac:dyDescent="0.3">
      <c r="A5" t="s">
        <v>13</v>
      </c>
    </row>
    <row r="6" spans="1:18" x14ac:dyDescent="0.3">
      <c r="A6" t="s">
        <v>14</v>
      </c>
    </row>
    <row r="7" spans="1:18" x14ac:dyDescent="0.3">
      <c r="A7" s="13" t="s">
        <v>19</v>
      </c>
    </row>
  </sheetData>
  <hyperlinks>
    <hyperlink ref="A6" r:id="rId1"/>
    <hyperlink ref="A7" r:id="rId2" location="Vanemah%C3%BCvitise%20saamise%20ajal%20t%C3%B6%C3%B6tamine" display="https://www.sotsiaalkindlustusamet.ee/et/lapsed-ja-pere/perehuvitiste-saajale - Vanemah%C3%BCvitise%20saamise%20ajal%20t%C3%B6%C3%B6tamin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et_eur</vt:lpstr>
      <vt:lpstr>et_eur_valemitega</vt:lpstr>
      <vt:lpstr>et</vt:lpstr>
      <vt:lpstr>en</vt:lpstr>
      <vt:lpstr>jaagid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Võrk</dc:creator>
  <cp:lastModifiedBy>Andres Võrk</cp:lastModifiedBy>
  <dcterms:created xsi:type="dcterms:W3CDTF">2012-03-17T16:34:40Z</dcterms:created>
  <dcterms:modified xsi:type="dcterms:W3CDTF">2020-02-06T12:47:27Z</dcterms:modified>
</cp:coreProperties>
</file>