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ndres\Sigma\Planillas\"/>
    </mc:Choice>
  </mc:AlternateContent>
  <xr:revisionPtr revIDLastSave="0" documentId="13_ncr:1_{C2648D92-FECB-4F81-97DA-F37FA8F6C5B8}" xr6:coauthVersionLast="45" xr6:coauthVersionMax="45" xr10:uidLastSave="{00000000-0000-0000-0000-000000000000}"/>
  <bookViews>
    <workbookView xWindow="2895" yWindow="2895" windowWidth="18000" windowHeight="93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B18" i="1"/>
  <c r="H11" i="1"/>
  <c r="E11" i="1"/>
  <c r="B11" i="1"/>
  <c r="F1" i="1"/>
  <c r="B6" i="1"/>
  <c r="H9" i="1" s="1"/>
  <c r="H10" i="1" s="1"/>
  <c r="B9" i="1" l="1"/>
  <c r="B10" i="1" s="1"/>
  <c r="E9" i="1"/>
  <c r="E10" i="1" s="1"/>
  <c r="B14" i="1" l="1"/>
  <c r="B13" i="1"/>
  <c r="B16" i="1"/>
</calcChain>
</file>

<file path=xl/sharedStrings.xml><?xml version="1.0" encoding="utf-8"?>
<sst xmlns="http://schemas.openxmlformats.org/spreadsheetml/2006/main" count="29" uniqueCount="21">
  <si>
    <t>phi</t>
  </si>
  <si>
    <t>Ecu</t>
  </si>
  <si>
    <t>b</t>
  </si>
  <si>
    <t>h</t>
  </si>
  <si>
    <t>c</t>
  </si>
  <si>
    <t>y1</t>
  </si>
  <si>
    <t>Es1</t>
  </si>
  <si>
    <t>Es</t>
  </si>
  <si>
    <t>fsi</t>
  </si>
  <si>
    <t>As</t>
  </si>
  <si>
    <t>f'c</t>
  </si>
  <si>
    <t>beta</t>
  </si>
  <si>
    <t>Pn</t>
  </si>
  <si>
    <t>MN</t>
  </si>
  <si>
    <t>Mn</t>
  </si>
  <si>
    <t>yi-h/2</t>
  </si>
  <si>
    <t>e</t>
  </si>
  <si>
    <t>Pd</t>
  </si>
  <si>
    <t>Md</t>
  </si>
  <si>
    <t>kN</t>
  </si>
  <si>
    <t>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</si>
</sst>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4" workbookViewId="0">
      <selection activeCell="G20" sqref="G20"/>
    </sheetView>
  </sheetViews>
  <sheetFormatPr baseColWidth="10" defaultColWidth="9.140625" defaultRowHeight="15" x14ac:dyDescent="0.25"/>
  <cols>
    <col min="2" max="2" width="11.85546875" bestFit="1" customWidth="1"/>
  </cols>
  <sheetData>
    <row r="1" spans="1:8" x14ac:dyDescent="0.25">
      <c r="A1" t="s">
        <v>2</v>
      </c>
      <c r="B1">
        <v>0.35</v>
      </c>
      <c r="D1" t="s">
        <v>9</v>
      </c>
      <c r="E1">
        <v>4.91</v>
      </c>
      <c r="F1">
        <f>E1/10000</f>
        <v>4.9100000000000001E-4</v>
      </c>
    </row>
    <row r="2" spans="1:8" x14ac:dyDescent="0.25">
      <c r="A2" t="s">
        <v>3</v>
      </c>
      <c r="B2">
        <v>0.5</v>
      </c>
      <c r="D2" t="s">
        <v>10</v>
      </c>
      <c r="E2">
        <v>25</v>
      </c>
    </row>
    <row r="3" spans="1:8" x14ac:dyDescent="0.25">
      <c r="A3" t="s">
        <v>0</v>
      </c>
      <c r="B3">
        <v>7.1300000000000001E-3</v>
      </c>
      <c r="D3" t="s">
        <v>11</v>
      </c>
      <c r="E3">
        <v>0.85</v>
      </c>
    </row>
    <row r="5" spans="1:8" x14ac:dyDescent="0.25">
      <c r="A5" t="s">
        <v>1</v>
      </c>
      <c r="B5">
        <v>-3.0000000000000001E-3</v>
      </c>
      <c r="D5" t="s">
        <v>7</v>
      </c>
      <c r="E5">
        <v>200000</v>
      </c>
    </row>
    <row r="6" spans="1:8" x14ac:dyDescent="0.25">
      <c r="A6" t="s">
        <v>4</v>
      </c>
      <c r="B6">
        <f>-B5/B3</f>
        <v>0.42075736325385693</v>
      </c>
    </row>
    <row r="8" spans="1:8" x14ac:dyDescent="0.25">
      <c r="A8" t="s">
        <v>5</v>
      </c>
      <c r="B8">
        <v>3.5000000000000003E-2</v>
      </c>
      <c r="D8" t="s">
        <v>5</v>
      </c>
      <c r="E8">
        <v>0.25</v>
      </c>
      <c r="G8" t="s">
        <v>5</v>
      </c>
      <c r="H8">
        <v>0.46500000000000002</v>
      </c>
    </row>
    <row r="9" spans="1:8" x14ac:dyDescent="0.25">
      <c r="A9" t="s">
        <v>6</v>
      </c>
      <c r="B9">
        <f>B3*(B8-B6)</f>
        <v>-2.7504499999999998E-3</v>
      </c>
      <c r="D9" t="s">
        <v>6</v>
      </c>
      <c r="E9">
        <f>B3*(E8-B6)</f>
        <v>-1.2174999999999998E-3</v>
      </c>
      <c r="G9" t="s">
        <v>6</v>
      </c>
      <c r="H9">
        <f>B3*(H8-B6)</f>
        <v>3.1545000000000027E-4</v>
      </c>
    </row>
    <row r="10" spans="1:8" x14ac:dyDescent="0.25">
      <c r="A10" t="s">
        <v>8</v>
      </c>
      <c r="B10">
        <f>IF(ABS(B9*E5)&lt;420,B9*E5,IF(B9*E5&gt;0,420,-420))</f>
        <v>-420</v>
      </c>
      <c r="D10" t="s">
        <v>8</v>
      </c>
      <c r="E10">
        <f>IF(ABS(E9*E5)&lt;420,E9*E5,IF(E9*E5&gt;0,420,-420))</f>
        <v>-243.49999999999997</v>
      </c>
      <c r="G10" t="s">
        <v>8</v>
      </c>
      <c r="H10">
        <f>IF(ABS(H9*E5)&lt;420,H9*E5,IF(H9*E5&gt;0,420,-420))</f>
        <v>63.090000000000053</v>
      </c>
    </row>
    <row r="11" spans="1:8" x14ac:dyDescent="0.25">
      <c r="A11" t="s">
        <v>15</v>
      </c>
      <c r="B11">
        <f>B8-B2/2</f>
        <v>-0.215</v>
      </c>
      <c r="D11" t="s">
        <v>15</v>
      </c>
      <c r="E11">
        <f>E8-B2/2</f>
        <v>0</v>
      </c>
      <c r="G11" t="s">
        <v>15</v>
      </c>
      <c r="H11">
        <f>H8-B2/2</f>
        <v>0.21500000000000002</v>
      </c>
    </row>
    <row r="13" spans="1:8" x14ac:dyDescent="0.25">
      <c r="A13" t="s">
        <v>12</v>
      </c>
      <c r="B13">
        <f>-0.85*E2*E3*B6*B1+3*F1*B10+2*F1*E10+3*F1*H10</f>
        <v>-3.4248208858204765</v>
      </c>
      <c r="C13" t="s">
        <v>13</v>
      </c>
    </row>
    <row r="14" spans="1:8" x14ac:dyDescent="0.25">
      <c r="A14" t="s">
        <v>14</v>
      </c>
      <c r="B14">
        <f>-(0.85*E2*E3*B6*B1)*(E3*B6/2-B2/2)+(3*F1*B10*B11+2*F1*E10*E11+3*F1*H10*H11)</f>
        <v>0.34232424138294421</v>
      </c>
    </row>
    <row r="16" spans="1:8" x14ac:dyDescent="0.25">
      <c r="A16" t="s">
        <v>16</v>
      </c>
      <c r="B16" s="1">
        <f>B14/ABS(B13)</f>
        <v>9.9953910816254085E-2</v>
      </c>
    </row>
    <row r="18" spans="1:3" x14ac:dyDescent="0.25">
      <c r="A18" t="s">
        <v>17</v>
      </c>
      <c r="B18" s="2">
        <f>0.65*ABS(B13)*1000</f>
        <v>2226.1335757833099</v>
      </c>
      <c r="C18" t="s">
        <v>19</v>
      </c>
    </row>
    <row r="19" spans="1:3" x14ac:dyDescent="0.25">
      <c r="A19" t="s">
        <v>18</v>
      </c>
      <c r="B19" s="2">
        <f>0.65*B14*1000</f>
        <v>222.51075689891374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2023-06-27T15:26:15Z</dcterms:modified>
</cp:coreProperties>
</file>