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487" documentId="13_ncr:1_{2082DF02-1D44-481C-BCA6-29895472D724}" xr6:coauthVersionLast="47" xr6:coauthVersionMax="47" xr10:uidLastSave="{CDB800A2-FF39-446E-AEBC-5E7E5B79EDFB}"/>
  <bookViews>
    <workbookView xWindow="-108" yWindow="-108" windowWidth="23256" windowHeight="12576" tabRatio="892" firstSheet="12" activeTab="17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torageSites" sheetId="36" r:id="rId6"/>
    <sheet name="SWDSites" sheetId="4" r:id="rId7"/>
    <sheet name="NetworkNodes" sheetId="39" r:id="rId8"/>
    <sheet name="Customers" sheetId="99" r:id="rId9"/>
    <sheet name="FreshwaterSources" sheetId="35" r:id="rId10"/>
    <sheet name="TransportMode" sheetId="101" r:id="rId11"/>
    <sheet name="TimePeriods" sheetId="102" r:id="rId12"/>
    <sheet name="Topology" sheetId="100" r:id="rId13"/>
    <sheet name="Demand" sheetId="8" r:id="rId14"/>
    <sheet name="DisposalCost" sheetId="111" r:id="rId15"/>
    <sheet name="FreshWaterAvailability" sheetId="104" r:id="rId16"/>
    <sheet name="FreshWaterCost" sheetId="110" r:id="rId17"/>
    <sheet name="StorageCapacity" sheetId="105" r:id="rId18"/>
    <sheet name="StorageInit" sheetId="109" r:id="rId19"/>
    <sheet name="TransportCapacity" sheetId="106" r:id="rId20"/>
    <sheet name="TransportCost" sheetId="108" r:id="rId21"/>
    <sheet name="TransportDistances" sheetId="107" r:id="rId22"/>
    <sheet name="WaterProfiles" sheetId="6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08" l="1"/>
  <c r="I38" i="108" s="1"/>
  <c r="C25" i="108"/>
  <c r="D25" i="108"/>
  <c r="E25" i="108"/>
  <c r="F25" i="108"/>
  <c r="G25" i="108"/>
  <c r="H25" i="108"/>
  <c r="I25" i="108"/>
  <c r="J25" i="108"/>
  <c r="K25" i="108"/>
  <c r="L25" i="108"/>
  <c r="N25" i="108"/>
  <c r="O25" i="108"/>
  <c r="P25" i="108"/>
  <c r="Q25" i="108"/>
  <c r="R25" i="108"/>
  <c r="S25" i="108"/>
  <c r="T25" i="108"/>
  <c r="U25" i="108"/>
  <c r="V25" i="108"/>
  <c r="W25" i="108"/>
  <c r="C26" i="108"/>
  <c r="D26" i="108"/>
  <c r="E26" i="108"/>
  <c r="F26" i="108"/>
  <c r="G26" i="108"/>
  <c r="H26" i="108"/>
  <c r="I26" i="108"/>
  <c r="J26" i="108"/>
  <c r="K26" i="108"/>
  <c r="L26" i="108"/>
  <c r="N26" i="108"/>
  <c r="O26" i="108"/>
  <c r="P26" i="108"/>
  <c r="Q26" i="108"/>
  <c r="R26" i="108"/>
  <c r="S26" i="108"/>
  <c r="T26" i="108"/>
  <c r="U26" i="108"/>
  <c r="V26" i="108"/>
  <c r="W26" i="108"/>
  <c r="C27" i="108"/>
  <c r="D27" i="108"/>
  <c r="E27" i="108"/>
  <c r="F27" i="108"/>
  <c r="G27" i="108"/>
  <c r="H27" i="108"/>
  <c r="I27" i="108"/>
  <c r="J27" i="108"/>
  <c r="K27" i="108"/>
  <c r="L27" i="108"/>
  <c r="N27" i="108"/>
  <c r="O27" i="108"/>
  <c r="P27" i="108"/>
  <c r="Q27" i="108"/>
  <c r="R27" i="108"/>
  <c r="S27" i="108"/>
  <c r="T27" i="108"/>
  <c r="U27" i="108"/>
  <c r="V27" i="108"/>
  <c r="W27" i="108"/>
  <c r="D28" i="108"/>
  <c r="E28" i="108"/>
  <c r="F28" i="108"/>
  <c r="G28" i="108"/>
  <c r="H28" i="108"/>
  <c r="I28" i="108"/>
  <c r="J28" i="108"/>
  <c r="K28" i="108"/>
  <c r="L28" i="108"/>
  <c r="N28" i="108"/>
  <c r="O28" i="108"/>
  <c r="P28" i="108"/>
  <c r="Q28" i="108"/>
  <c r="R28" i="108"/>
  <c r="S28" i="108"/>
  <c r="T28" i="108"/>
  <c r="U28" i="108"/>
  <c r="V28" i="108"/>
  <c r="W28" i="108"/>
  <c r="D29" i="108"/>
  <c r="E29" i="108"/>
  <c r="F29" i="108"/>
  <c r="G29" i="108"/>
  <c r="H29" i="108"/>
  <c r="I29" i="108"/>
  <c r="J29" i="108"/>
  <c r="K29" i="108"/>
  <c r="L29" i="108"/>
  <c r="N29" i="108"/>
  <c r="O29" i="108"/>
  <c r="P29" i="108"/>
  <c r="Q29" i="108"/>
  <c r="R29" i="108"/>
  <c r="S29" i="108"/>
  <c r="T29" i="108"/>
  <c r="U29" i="108"/>
  <c r="V29" i="108"/>
  <c r="W29" i="108"/>
  <c r="D30" i="108"/>
  <c r="E30" i="108"/>
  <c r="F30" i="108"/>
  <c r="G30" i="108"/>
  <c r="H30" i="108"/>
  <c r="I30" i="108"/>
  <c r="J30" i="108"/>
  <c r="K30" i="108"/>
  <c r="L30" i="108"/>
  <c r="N30" i="108"/>
  <c r="O30" i="108"/>
  <c r="P30" i="108"/>
  <c r="Q30" i="108"/>
  <c r="R30" i="108"/>
  <c r="S30" i="108"/>
  <c r="T30" i="108"/>
  <c r="U30" i="108"/>
  <c r="V30" i="108"/>
  <c r="W30" i="108"/>
  <c r="D31" i="108"/>
  <c r="E31" i="108"/>
  <c r="F31" i="108"/>
  <c r="G31" i="108"/>
  <c r="H31" i="108"/>
  <c r="I31" i="108"/>
  <c r="J31" i="108"/>
  <c r="K31" i="108"/>
  <c r="L31" i="108"/>
  <c r="N31" i="108"/>
  <c r="O31" i="108"/>
  <c r="P31" i="108"/>
  <c r="Q31" i="108"/>
  <c r="R31" i="108"/>
  <c r="S31" i="108"/>
  <c r="T31" i="108"/>
  <c r="U31" i="108"/>
  <c r="V31" i="108"/>
  <c r="W31" i="108"/>
  <c r="C32" i="108"/>
  <c r="D32" i="108"/>
  <c r="E32" i="108"/>
  <c r="F32" i="108"/>
  <c r="G32" i="108"/>
  <c r="H32" i="108"/>
  <c r="I32" i="108"/>
  <c r="J32" i="108"/>
  <c r="K32" i="108"/>
  <c r="L32" i="108"/>
  <c r="M32" i="108"/>
  <c r="N32" i="108"/>
  <c r="O32" i="108"/>
  <c r="P32" i="108"/>
  <c r="Q32" i="108"/>
  <c r="R32" i="108"/>
  <c r="S32" i="108"/>
  <c r="T32" i="108"/>
  <c r="U32" i="108"/>
  <c r="V32" i="108"/>
  <c r="W32" i="108"/>
  <c r="C33" i="108"/>
  <c r="D33" i="108"/>
  <c r="E33" i="108"/>
  <c r="F33" i="108"/>
  <c r="G33" i="108"/>
  <c r="H33" i="108"/>
  <c r="I33" i="108"/>
  <c r="J33" i="108"/>
  <c r="K33" i="108"/>
  <c r="L33" i="108"/>
  <c r="M33" i="108"/>
  <c r="N33" i="108"/>
  <c r="O33" i="108"/>
  <c r="P33" i="108"/>
  <c r="Q33" i="108"/>
  <c r="R33" i="108"/>
  <c r="S33" i="108"/>
  <c r="T33" i="108"/>
  <c r="U33" i="108"/>
  <c r="V33" i="108"/>
  <c r="W33" i="108"/>
  <c r="C34" i="108"/>
  <c r="D34" i="108"/>
  <c r="E34" i="108"/>
  <c r="F34" i="108"/>
  <c r="G34" i="108"/>
  <c r="H34" i="108"/>
  <c r="I34" i="108"/>
  <c r="J34" i="108"/>
  <c r="K34" i="108"/>
  <c r="L34" i="108"/>
  <c r="M34" i="108"/>
  <c r="N34" i="108"/>
  <c r="O34" i="108"/>
  <c r="P34" i="108"/>
  <c r="Q34" i="108"/>
  <c r="R34" i="108"/>
  <c r="S34" i="108"/>
  <c r="T34" i="108"/>
  <c r="U34" i="108"/>
  <c r="V34" i="108"/>
  <c r="W34" i="108"/>
  <c r="C35" i="108"/>
  <c r="D35" i="108"/>
  <c r="E35" i="108"/>
  <c r="F35" i="108"/>
  <c r="G35" i="108"/>
  <c r="H35" i="108"/>
  <c r="I35" i="108"/>
  <c r="J35" i="108"/>
  <c r="K35" i="108"/>
  <c r="L35" i="108"/>
  <c r="M35" i="108"/>
  <c r="N35" i="108"/>
  <c r="O35" i="108"/>
  <c r="P35" i="108"/>
  <c r="Q35" i="108"/>
  <c r="R35" i="108"/>
  <c r="S35" i="108"/>
  <c r="T35" i="108"/>
  <c r="U35" i="108"/>
  <c r="V35" i="108"/>
  <c r="W35" i="108"/>
  <c r="C36" i="108"/>
  <c r="D36" i="108"/>
  <c r="E36" i="108"/>
  <c r="F36" i="108"/>
  <c r="K36" i="108"/>
  <c r="L36" i="108"/>
  <c r="M36" i="108"/>
  <c r="N36" i="108"/>
  <c r="O36" i="108"/>
  <c r="P36" i="108"/>
  <c r="Q36" i="108"/>
  <c r="R36" i="108"/>
  <c r="S36" i="108"/>
  <c r="T36" i="108"/>
  <c r="U36" i="108"/>
  <c r="V36" i="108"/>
  <c r="W36" i="108"/>
  <c r="C37" i="108"/>
  <c r="D37" i="108"/>
  <c r="E37" i="108"/>
  <c r="F37" i="108"/>
  <c r="K37" i="108"/>
  <c r="L37" i="108"/>
  <c r="M37" i="108"/>
  <c r="N37" i="108"/>
  <c r="O37" i="108"/>
  <c r="P37" i="108"/>
  <c r="Q37" i="108"/>
  <c r="R37" i="108"/>
  <c r="S37" i="108"/>
  <c r="T37" i="108"/>
  <c r="U37" i="108"/>
  <c r="V37" i="108"/>
  <c r="W37" i="108"/>
  <c r="C38" i="108"/>
  <c r="D38" i="108"/>
  <c r="E38" i="108"/>
  <c r="F38" i="108"/>
  <c r="K38" i="108"/>
  <c r="L38" i="108"/>
  <c r="M38" i="108"/>
  <c r="N38" i="108"/>
  <c r="O38" i="108"/>
  <c r="P38" i="108"/>
  <c r="Q38" i="108"/>
  <c r="R38" i="108"/>
  <c r="S38" i="108"/>
  <c r="T38" i="108"/>
  <c r="U38" i="108"/>
  <c r="V38" i="108"/>
  <c r="W38" i="108"/>
  <c r="D24" i="108"/>
  <c r="E24" i="108"/>
  <c r="F24" i="108"/>
  <c r="G24" i="108"/>
  <c r="H24" i="108"/>
  <c r="I24" i="108"/>
  <c r="J24" i="108"/>
  <c r="K24" i="108"/>
  <c r="L24" i="108"/>
  <c r="M24" i="108"/>
  <c r="N24" i="108"/>
  <c r="O24" i="108"/>
  <c r="P24" i="108"/>
  <c r="Q24" i="108"/>
  <c r="R24" i="108"/>
  <c r="S24" i="108"/>
  <c r="T24" i="108"/>
  <c r="U24" i="108"/>
  <c r="V24" i="108"/>
  <c r="W24" i="108"/>
  <c r="C24" i="108"/>
  <c r="D4" i="108"/>
  <c r="E4" i="108"/>
  <c r="F4" i="108"/>
  <c r="G4" i="108"/>
  <c r="H4" i="108"/>
  <c r="I4" i="108"/>
  <c r="J4" i="108"/>
  <c r="L4" i="108"/>
  <c r="M4" i="108"/>
  <c r="O4" i="108"/>
  <c r="P4" i="108"/>
  <c r="Q4" i="108"/>
  <c r="R4" i="108"/>
  <c r="S4" i="108"/>
  <c r="T4" i="108"/>
  <c r="U4" i="108"/>
  <c r="V4" i="108"/>
  <c r="W4" i="108"/>
  <c r="D5" i="108"/>
  <c r="E5" i="108"/>
  <c r="F5" i="108"/>
  <c r="G5" i="108"/>
  <c r="H5" i="108"/>
  <c r="I5" i="108"/>
  <c r="J5" i="108"/>
  <c r="K5" i="108"/>
  <c r="L5" i="108"/>
  <c r="M5" i="108"/>
  <c r="N5" i="108"/>
  <c r="O5" i="108"/>
  <c r="P5" i="108"/>
  <c r="Q5" i="108"/>
  <c r="R5" i="108"/>
  <c r="T5" i="108"/>
  <c r="U5" i="108"/>
  <c r="V5" i="108"/>
  <c r="W5" i="108"/>
  <c r="C6" i="108"/>
  <c r="D6" i="108"/>
  <c r="E6" i="108"/>
  <c r="F6" i="108"/>
  <c r="G6" i="108"/>
  <c r="H6" i="108"/>
  <c r="I6" i="108"/>
  <c r="J6" i="108"/>
  <c r="K6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C7" i="108"/>
  <c r="D7" i="108"/>
  <c r="E7" i="108"/>
  <c r="F7" i="108"/>
  <c r="G7" i="108"/>
  <c r="H7" i="108"/>
  <c r="I7" i="108"/>
  <c r="J7" i="108"/>
  <c r="K7" i="108"/>
  <c r="L7" i="108"/>
  <c r="M7" i="108"/>
  <c r="N7" i="108"/>
  <c r="O7" i="108"/>
  <c r="P7" i="108"/>
  <c r="Q7" i="108"/>
  <c r="R7" i="108"/>
  <c r="S7" i="108"/>
  <c r="T7" i="108"/>
  <c r="U7" i="108"/>
  <c r="V7" i="108"/>
  <c r="W7" i="108"/>
  <c r="C8" i="108"/>
  <c r="D8" i="108"/>
  <c r="E8" i="108"/>
  <c r="F8" i="108"/>
  <c r="G8" i="108"/>
  <c r="H8" i="108"/>
  <c r="I8" i="108"/>
  <c r="J8" i="108"/>
  <c r="K8" i="108"/>
  <c r="L8" i="108"/>
  <c r="M8" i="108"/>
  <c r="N8" i="108"/>
  <c r="P8" i="108"/>
  <c r="Q8" i="108"/>
  <c r="R8" i="108"/>
  <c r="S8" i="108"/>
  <c r="T8" i="108"/>
  <c r="U8" i="108"/>
  <c r="V8" i="108"/>
  <c r="W8" i="108"/>
  <c r="C9" i="108"/>
  <c r="D9" i="108"/>
  <c r="E9" i="108"/>
  <c r="F9" i="108"/>
  <c r="G9" i="108"/>
  <c r="H9" i="108"/>
  <c r="I9" i="108"/>
  <c r="J9" i="108"/>
  <c r="K9" i="108"/>
  <c r="L9" i="108"/>
  <c r="M9" i="108"/>
  <c r="N9" i="108"/>
  <c r="O9" i="108"/>
  <c r="P9" i="108"/>
  <c r="Q9" i="108"/>
  <c r="R9" i="108"/>
  <c r="S9" i="108"/>
  <c r="T9" i="108"/>
  <c r="U9" i="108"/>
  <c r="V9" i="108"/>
  <c r="W9" i="108"/>
  <c r="C10" i="108"/>
  <c r="D10" i="108"/>
  <c r="E10" i="108"/>
  <c r="F10" i="108"/>
  <c r="G10" i="108"/>
  <c r="H10" i="108"/>
  <c r="I10" i="108"/>
  <c r="J10" i="108"/>
  <c r="K10" i="108"/>
  <c r="L10" i="108"/>
  <c r="M10" i="108"/>
  <c r="N10" i="108"/>
  <c r="O10" i="108"/>
  <c r="P10" i="108"/>
  <c r="Q10" i="108"/>
  <c r="R10" i="108"/>
  <c r="S10" i="108"/>
  <c r="T10" i="108"/>
  <c r="U10" i="108"/>
  <c r="V10" i="108"/>
  <c r="W10" i="108"/>
  <c r="C11" i="108"/>
  <c r="D11" i="108"/>
  <c r="E11" i="108"/>
  <c r="F11" i="108"/>
  <c r="G11" i="108"/>
  <c r="H11" i="108"/>
  <c r="I11" i="108"/>
  <c r="J11" i="108"/>
  <c r="K11" i="108"/>
  <c r="L11" i="108"/>
  <c r="M11" i="108"/>
  <c r="N11" i="108"/>
  <c r="O11" i="108"/>
  <c r="P11" i="108"/>
  <c r="Q11" i="108"/>
  <c r="R11" i="108"/>
  <c r="S11" i="108"/>
  <c r="T11" i="108"/>
  <c r="U11" i="108"/>
  <c r="V11" i="108"/>
  <c r="W11" i="108"/>
  <c r="C12" i="108"/>
  <c r="D12" i="108"/>
  <c r="E12" i="108"/>
  <c r="F12" i="108"/>
  <c r="G12" i="108"/>
  <c r="H12" i="108"/>
  <c r="I12" i="108"/>
  <c r="J12" i="108"/>
  <c r="K12" i="108"/>
  <c r="L12" i="108"/>
  <c r="M12" i="108"/>
  <c r="N12" i="108"/>
  <c r="O12" i="108"/>
  <c r="P12" i="108"/>
  <c r="Q12" i="108"/>
  <c r="R12" i="108"/>
  <c r="S12" i="108"/>
  <c r="T12" i="108"/>
  <c r="U12" i="108"/>
  <c r="V12" i="108"/>
  <c r="W12" i="108"/>
  <c r="C13" i="108"/>
  <c r="D13" i="108"/>
  <c r="E13" i="108"/>
  <c r="F13" i="108"/>
  <c r="G13" i="108"/>
  <c r="H13" i="108"/>
  <c r="I13" i="108"/>
  <c r="J13" i="108"/>
  <c r="K13" i="108"/>
  <c r="L13" i="108"/>
  <c r="M13" i="108"/>
  <c r="N13" i="108"/>
  <c r="O13" i="108"/>
  <c r="P13" i="108"/>
  <c r="Q13" i="108"/>
  <c r="R13" i="108"/>
  <c r="S13" i="108"/>
  <c r="T13" i="108"/>
  <c r="U13" i="108"/>
  <c r="V13" i="108"/>
  <c r="W13" i="108"/>
  <c r="C14" i="108"/>
  <c r="D14" i="108"/>
  <c r="E14" i="108"/>
  <c r="F14" i="108"/>
  <c r="G14" i="108"/>
  <c r="H14" i="108"/>
  <c r="I14" i="108"/>
  <c r="J14" i="108"/>
  <c r="K14" i="108"/>
  <c r="L14" i="108"/>
  <c r="M14" i="108"/>
  <c r="N14" i="108"/>
  <c r="O14" i="108"/>
  <c r="P14" i="108"/>
  <c r="Q14" i="108"/>
  <c r="R14" i="108"/>
  <c r="S14" i="108"/>
  <c r="T14" i="108"/>
  <c r="U14" i="108"/>
  <c r="V14" i="108"/>
  <c r="W14" i="108"/>
  <c r="C15" i="108"/>
  <c r="D15" i="108"/>
  <c r="E15" i="108"/>
  <c r="F15" i="108"/>
  <c r="G15" i="108"/>
  <c r="H15" i="108"/>
  <c r="I15" i="108"/>
  <c r="J15" i="108"/>
  <c r="K15" i="108"/>
  <c r="L15" i="108"/>
  <c r="M15" i="108"/>
  <c r="N15" i="108"/>
  <c r="O15" i="108"/>
  <c r="P15" i="108"/>
  <c r="Q15" i="108"/>
  <c r="R15" i="108"/>
  <c r="S15" i="108"/>
  <c r="T15" i="108"/>
  <c r="U15" i="108"/>
  <c r="V15" i="108"/>
  <c r="W15" i="108"/>
  <c r="C16" i="108"/>
  <c r="D16" i="108"/>
  <c r="E16" i="108"/>
  <c r="F16" i="108"/>
  <c r="G16" i="108"/>
  <c r="H16" i="108"/>
  <c r="I16" i="108"/>
  <c r="J16" i="108"/>
  <c r="K16" i="108"/>
  <c r="L16" i="108"/>
  <c r="M16" i="108"/>
  <c r="N16" i="108"/>
  <c r="O16" i="108"/>
  <c r="P16" i="108"/>
  <c r="Q16" i="108"/>
  <c r="R16" i="108"/>
  <c r="S16" i="108"/>
  <c r="T16" i="108"/>
  <c r="U16" i="108"/>
  <c r="V16" i="108"/>
  <c r="W16" i="108"/>
  <c r="C17" i="108"/>
  <c r="D17" i="108"/>
  <c r="E17" i="108"/>
  <c r="F17" i="108"/>
  <c r="G17" i="108"/>
  <c r="H17" i="108"/>
  <c r="I17" i="108"/>
  <c r="J17" i="108"/>
  <c r="K17" i="108"/>
  <c r="L17" i="108"/>
  <c r="M17" i="108"/>
  <c r="N17" i="108"/>
  <c r="O17" i="108"/>
  <c r="P17" i="108"/>
  <c r="Q17" i="108"/>
  <c r="R17" i="108"/>
  <c r="S17" i="108"/>
  <c r="T17" i="108"/>
  <c r="U17" i="108"/>
  <c r="V17" i="108"/>
  <c r="W17" i="108"/>
  <c r="C18" i="108"/>
  <c r="D18" i="108"/>
  <c r="E18" i="108"/>
  <c r="F18" i="108"/>
  <c r="G18" i="108"/>
  <c r="H18" i="108"/>
  <c r="I18" i="108"/>
  <c r="J18" i="108"/>
  <c r="K18" i="108"/>
  <c r="L18" i="108"/>
  <c r="M18" i="108"/>
  <c r="N18" i="108"/>
  <c r="O18" i="108"/>
  <c r="P18" i="108"/>
  <c r="Q18" i="108"/>
  <c r="R18" i="108"/>
  <c r="S18" i="108"/>
  <c r="T18" i="108"/>
  <c r="U18" i="108"/>
  <c r="V18" i="108"/>
  <c r="W18" i="108"/>
  <c r="C19" i="108"/>
  <c r="D19" i="108"/>
  <c r="E19" i="108"/>
  <c r="F19" i="108"/>
  <c r="G19" i="108"/>
  <c r="H19" i="108"/>
  <c r="I19" i="108"/>
  <c r="J19" i="108"/>
  <c r="K19" i="108"/>
  <c r="L19" i="108"/>
  <c r="M19" i="108"/>
  <c r="N19" i="108"/>
  <c r="O19" i="108"/>
  <c r="P19" i="108"/>
  <c r="Q19" i="108"/>
  <c r="R19" i="108"/>
  <c r="S19" i="108"/>
  <c r="T19" i="108"/>
  <c r="U19" i="108"/>
  <c r="V19" i="108"/>
  <c r="W19" i="108"/>
  <c r="C20" i="108"/>
  <c r="D20" i="108"/>
  <c r="E20" i="108"/>
  <c r="F20" i="108"/>
  <c r="G20" i="108"/>
  <c r="H20" i="108"/>
  <c r="I20" i="108"/>
  <c r="J20" i="108"/>
  <c r="K20" i="108"/>
  <c r="L20" i="108"/>
  <c r="M20" i="108"/>
  <c r="N20" i="108"/>
  <c r="O20" i="108"/>
  <c r="P20" i="108"/>
  <c r="Q20" i="108"/>
  <c r="R20" i="108"/>
  <c r="S20" i="108"/>
  <c r="T20" i="108"/>
  <c r="U20" i="108"/>
  <c r="V20" i="108"/>
  <c r="W20" i="108"/>
  <c r="C21" i="108"/>
  <c r="D21" i="108"/>
  <c r="E21" i="108"/>
  <c r="F21" i="108"/>
  <c r="H21" i="108"/>
  <c r="I21" i="108"/>
  <c r="J21" i="108"/>
  <c r="K21" i="108"/>
  <c r="L21" i="108"/>
  <c r="M21" i="108"/>
  <c r="N21" i="108"/>
  <c r="O21" i="108"/>
  <c r="P21" i="108"/>
  <c r="Q21" i="108"/>
  <c r="R21" i="108"/>
  <c r="S21" i="108"/>
  <c r="T21" i="108"/>
  <c r="U21" i="108"/>
  <c r="V21" i="108"/>
  <c r="W21" i="108"/>
  <c r="C22" i="108"/>
  <c r="D22" i="108"/>
  <c r="E22" i="108"/>
  <c r="F22" i="108"/>
  <c r="K22" i="108"/>
  <c r="L22" i="108"/>
  <c r="M22" i="108"/>
  <c r="N22" i="108"/>
  <c r="O22" i="108"/>
  <c r="P22" i="108"/>
  <c r="Q22" i="108"/>
  <c r="R22" i="108"/>
  <c r="S22" i="108"/>
  <c r="T22" i="108"/>
  <c r="U22" i="108"/>
  <c r="V22" i="108"/>
  <c r="W22" i="108"/>
  <c r="C23" i="108"/>
  <c r="D23" i="108"/>
  <c r="E23" i="108"/>
  <c r="F23" i="108"/>
  <c r="G23" i="108"/>
  <c r="H23" i="108"/>
  <c r="K23" i="108"/>
  <c r="L23" i="108"/>
  <c r="M23" i="108"/>
  <c r="N23" i="108"/>
  <c r="O23" i="108"/>
  <c r="P23" i="108"/>
  <c r="Q23" i="108"/>
  <c r="R23" i="108"/>
  <c r="S23" i="108"/>
  <c r="T23" i="108"/>
  <c r="U23" i="108"/>
  <c r="V23" i="108"/>
  <c r="W23" i="108"/>
  <c r="D3" i="108"/>
  <c r="E3" i="108"/>
  <c r="F3" i="108"/>
  <c r="G3" i="108"/>
  <c r="H3" i="108"/>
  <c r="I3" i="108"/>
  <c r="J3" i="108"/>
  <c r="K3" i="108"/>
  <c r="L3" i="108"/>
  <c r="M3" i="108"/>
  <c r="P3" i="108"/>
  <c r="Q3" i="108"/>
  <c r="R3" i="108"/>
  <c r="S3" i="108"/>
  <c r="T3" i="108"/>
  <c r="U3" i="108"/>
  <c r="V3" i="108"/>
  <c r="W3" i="108"/>
  <c r="C3" i="108"/>
  <c r="Z3" i="108"/>
  <c r="C5" i="108" s="1"/>
  <c r="M31" i="108"/>
  <c r="C25" i="106"/>
  <c r="D25" i="106"/>
  <c r="E25" i="106"/>
  <c r="F25" i="106"/>
  <c r="G25" i="106"/>
  <c r="H25" i="106"/>
  <c r="I25" i="106"/>
  <c r="J25" i="106"/>
  <c r="K25" i="106"/>
  <c r="L25" i="106"/>
  <c r="M25" i="106"/>
  <c r="N25" i="106"/>
  <c r="O25" i="106"/>
  <c r="P25" i="106"/>
  <c r="Q25" i="106"/>
  <c r="R25" i="106"/>
  <c r="S25" i="106"/>
  <c r="T25" i="106"/>
  <c r="U25" i="106"/>
  <c r="V25" i="106"/>
  <c r="W25" i="106"/>
  <c r="C26" i="106"/>
  <c r="D26" i="106"/>
  <c r="E26" i="106"/>
  <c r="F26" i="106"/>
  <c r="G26" i="106"/>
  <c r="H26" i="106"/>
  <c r="I26" i="106"/>
  <c r="J26" i="106"/>
  <c r="K26" i="106"/>
  <c r="L26" i="106"/>
  <c r="M26" i="106"/>
  <c r="N26" i="106"/>
  <c r="O26" i="106"/>
  <c r="P26" i="106"/>
  <c r="Q26" i="106"/>
  <c r="R26" i="106"/>
  <c r="S26" i="106"/>
  <c r="T26" i="106"/>
  <c r="U26" i="106"/>
  <c r="V26" i="106"/>
  <c r="W26" i="106"/>
  <c r="C27" i="106"/>
  <c r="D27" i="106"/>
  <c r="E27" i="106"/>
  <c r="F27" i="106"/>
  <c r="G27" i="106"/>
  <c r="H27" i="106"/>
  <c r="I27" i="106"/>
  <c r="J27" i="106"/>
  <c r="K27" i="106"/>
  <c r="L27" i="106"/>
  <c r="M27" i="106"/>
  <c r="N27" i="106"/>
  <c r="O27" i="106"/>
  <c r="P27" i="106"/>
  <c r="Q27" i="106"/>
  <c r="R27" i="106"/>
  <c r="S27" i="106"/>
  <c r="T27" i="106"/>
  <c r="U27" i="106"/>
  <c r="V27" i="106"/>
  <c r="W27" i="106"/>
  <c r="C28" i="106"/>
  <c r="D28" i="106"/>
  <c r="E28" i="106"/>
  <c r="F28" i="106"/>
  <c r="G28" i="106"/>
  <c r="H28" i="106"/>
  <c r="I28" i="106"/>
  <c r="J28" i="106"/>
  <c r="K28" i="106"/>
  <c r="L28" i="106"/>
  <c r="M28" i="106"/>
  <c r="N28" i="106"/>
  <c r="O28" i="106"/>
  <c r="P28" i="106"/>
  <c r="Q28" i="106"/>
  <c r="R28" i="106"/>
  <c r="S28" i="106"/>
  <c r="T28" i="106"/>
  <c r="U28" i="106"/>
  <c r="V28" i="106"/>
  <c r="W28" i="106"/>
  <c r="C29" i="106"/>
  <c r="D29" i="106"/>
  <c r="E29" i="106"/>
  <c r="F29" i="106"/>
  <c r="G29" i="106"/>
  <c r="H29" i="106"/>
  <c r="I29" i="106"/>
  <c r="J29" i="106"/>
  <c r="K29" i="106"/>
  <c r="L29" i="106"/>
  <c r="M29" i="106"/>
  <c r="N29" i="106"/>
  <c r="O29" i="106"/>
  <c r="P29" i="106"/>
  <c r="Q29" i="106"/>
  <c r="R29" i="106"/>
  <c r="S29" i="106"/>
  <c r="T29" i="106"/>
  <c r="U29" i="106"/>
  <c r="V29" i="106"/>
  <c r="W29" i="106"/>
  <c r="C30" i="106"/>
  <c r="D30" i="106"/>
  <c r="E30" i="106"/>
  <c r="F30" i="106"/>
  <c r="G30" i="106"/>
  <c r="H30" i="106"/>
  <c r="I30" i="106"/>
  <c r="J30" i="106"/>
  <c r="K30" i="106"/>
  <c r="L30" i="106"/>
  <c r="M30" i="106"/>
  <c r="N30" i="106"/>
  <c r="O30" i="106"/>
  <c r="P30" i="106"/>
  <c r="Q30" i="106"/>
  <c r="R30" i="106"/>
  <c r="S30" i="106"/>
  <c r="T30" i="106"/>
  <c r="U30" i="106"/>
  <c r="V30" i="106"/>
  <c r="W30" i="106"/>
  <c r="C31" i="106"/>
  <c r="D31" i="106"/>
  <c r="E31" i="106"/>
  <c r="F31" i="106"/>
  <c r="G31" i="106"/>
  <c r="H31" i="106"/>
  <c r="I31" i="106"/>
  <c r="J31" i="106"/>
  <c r="K31" i="106"/>
  <c r="L31" i="106"/>
  <c r="M31" i="106"/>
  <c r="N31" i="106"/>
  <c r="O31" i="106"/>
  <c r="P31" i="106"/>
  <c r="Q31" i="106"/>
  <c r="R31" i="106"/>
  <c r="S31" i="106"/>
  <c r="T31" i="106"/>
  <c r="U31" i="106"/>
  <c r="V31" i="106"/>
  <c r="W31" i="106"/>
  <c r="C32" i="106"/>
  <c r="D32" i="106"/>
  <c r="E32" i="106"/>
  <c r="F32" i="106"/>
  <c r="G32" i="106"/>
  <c r="H32" i="106"/>
  <c r="I32" i="106"/>
  <c r="J32" i="106"/>
  <c r="K32" i="106"/>
  <c r="L32" i="106"/>
  <c r="M32" i="106"/>
  <c r="N32" i="106"/>
  <c r="O32" i="106"/>
  <c r="P32" i="106"/>
  <c r="Q32" i="106"/>
  <c r="R32" i="106"/>
  <c r="S32" i="106"/>
  <c r="T32" i="106"/>
  <c r="U32" i="106"/>
  <c r="V32" i="106"/>
  <c r="W32" i="106"/>
  <c r="C33" i="106"/>
  <c r="D33" i="106"/>
  <c r="E33" i="106"/>
  <c r="F33" i="106"/>
  <c r="G33" i="106"/>
  <c r="H33" i="106"/>
  <c r="I33" i="106"/>
  <c r="J33" i="106"/>
  <c r="K33" i="106"/>
  <c r="L33" i="106"/>
  <c r="M33" i="106"/>
  <c r="N33" i="106"/>
  <c r="O33" i="106"/>
  <c r="P33" i="106"/>
  <c r="Q33" i="106"/>
  <c r="R33" i="106"/>
  <c r="S33" i="106"/>
  <c r="T33" i="106"/>
  <c r="U33" i="106"/>
  <c r="V33" i="106"/>
  <c r="W33" i="106"/>
  <c r="C34" i="106"/>
  <c r="D34" i="106"/>
  <c r="E34" i="106"/>
  <c r="F34" i="106"/>
  <c r="G34" i="106"/>
  <c r="H34" i="106"/>
  <c r="I34" i="106"/>
  <c r="J34" i="106"/>
  <c r="K34" i="106"/>
  <c r="L34" i="106"/>
  <c r="M34" i="106"/>
  <c r="N34" i="106"/>
  <c r="O34" i="106"/>
  <c r="P34" i="106"/>
  <c r="Q34" i="106"/>
  <c r="R34" i="106"/>
  <c r="S34" i="106"/>
  <c r="T34" i="106"/>
  <c r="U34" i="106"/>
  <c r="V34" i="106"/>
  <c r="W34" i="106"/>
  <c r="C35" i="106"/>
  <c r="D35" i="106"/>
  <c r="E35" i="106"/>
  <c r="F35" i="106"/>
  <c r="G35" i="106"/>
  <c r="H35" i="106"/>
  <c r="I35" i="106"/>
  <c r="J35" i="106"/>
  <c r="K35" i="106"/>
  <c r="L35" i="106"/>
  <c r="M35" i="106"/>
  <c r="N35" i="106"/>
  <c r="O35" i="106"/>
  <c r="P35" i="106"/>
  <c r="Q35" i="106"/>
  <c r="R35" i="106"/>
  <c r="S35" i="106"/>
  <c r="T35" i="106"/>
  <c r="U35" i="106"/>
  <c r="V35" i="106"/>
  <c r="W35" i="106"/>
  <c r="C36" i="106"/>
  <c r="D36" i="106"/>
  <c r="E36" i="106"/>
  <c r="F36" i="106"/>
  <c r="G36" i="106"/>
  <c r="H36" i="106"/>
  <c r="I36" i="106"/>
  <c r="J36" i="106"/>
  <c r="K36" i="106"/>
  <c r="L36" i="106"/>
  <c r="M36" i="106"/>
  <c r="N36" i="106"/>
  <c r="O36" i="106"/>
  <c r="P36" i="106"/>
  <c r="Q36" i="106"/>
  <c r="R36" i="106"/>
  <c r="S36" i="106"/>
  <c r="T36" i="106"/>
  <c r="U36" i="106"/>
  <c r="V36" i="106"/>
  <c r="W36" i="106"/>
  <c r="C37" i="106"/>
  <c r="D37" i="106"/>
  <c r="E37" i="106"/>
  <c r="F37" i="106"/>
  <c r="G37" i="106"/>
  <c r="H37" i="106"/>
  <c r="I37" i="106"/>
  <c r="J37" i="106"/>
  <c r="K37" i="106"/>
  <c r="L37" i="106"/>
  <c r="M37" i="106"/>
  <c r="N37" i="106"/>
  <c r="O37" i="106"/>
  <c r="P37" i="106"/>
  <c r="Q37" i="106"/>
  <c r="R37" i="106"/>
  <c r="S37" i="106"/>
  <c r="T37" i="106"/>
  <c r="U37" i="106"/>
  <c r="V37" i="106"/>
  <c r="W37" i="106"/>
  <c r="C38" i="106"/>
  <c r="D38" i="106"/>
  <c r="E38" i="106"/>
  <c r="F38" i="106"/>
  <c r="G38" i="106"/>
  <c r="H38" i="106"/>
  <c r="I38" i="106"/>
  <c r="J38" i="106"/>
  <c r="K38" i="106"/>
  <c r="L38" i="106"/>
  <c r="M38" i="106"/>
  <c r="N38" i="106"/>
  <c r="O38" i="106"/>
  <c r="P38" i="106"/>
  <c r="Q38" i="106"/>
  <c r="R38" i="106"/>
  <c r="S38" i="106"/>
  <c r="T38" i="106"/>
  <c r="U38" i="106"/>
  <c r="V38" i="106"/>
  <c r="W38" i="106"/>
  <c r="D24" i="106"/>
  <c r="E24" i="106"/>
  <c r="F24" i="106"/>
  <c r="G24" i="106"/>
  <c r="H24" i="106"/>
  <c r="I24" i="106"/>
  <c r="J24" i="106"/>
  <c r="K24" i="106"/>
  <c r="L24" i="106"/>
  <c r="M24" i="106"/>
  <c r="N24" i="106"/>
  <c r="O24" i="106"/>
  <c r="P24" i="106"/>
  <c r="Q24" i="106"/>
  <c r="R24" i="106"/>
  <c r="S24" i="106"/>
  <c r="T24" i="106"/>
  <c r="U24" i="106"/>
  <c r="V24" i="106"/>
  <c r="W24" i="106"/>
  <c r="C2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C8" i="106"/>
  <c r="D8" i="106"/>
  <c r="E8" i="106"/>
  <c r="F8" i="106"/>
  <c r="G8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W8" i="106"/>
  <c r="C9" i="106"/>
  <c r="D9" i="106"/>
  <c r="E9" i="106"/>
  <c r="F9" i="106"/>
  <c r="G9" i="106"/>
  <c r="H9" i="106"/>
  <c r="I9" i="106"/>
  <c r="J9" i="106"/>
  <c r="K9" i="106"/>
  <c r="L9" i="106"/>
  <c r="M9" i="106"/>
  <c r="N9" i="106"/>
  <c r="O9" i="106"/>
  <c r="P9" i="106"/>
  <c r="Q9" i="106"/>
  <c r="R9" i="106"/>
  <c r="S9" i="106"/>
  <c r="T9" i="106"/>
  <c r="U9" i="106"/>
  <c r="V9" i="106"/>
  <c r="W9" i="106"/>
  <c r="C10" i="106"/>
  <c r="D10" i="106"/>
  <c r="E10" i="106"/>
  <c r="F10" i="106"/>
  <c r="G10" i="106"/>
  <c r="H10" i="106"/>
  <c r="I10" i="106"/>
  <c r="J10" i="106"/>
  <c r="K10" i="106"/>
  <c r="L10" i="106"/>
  <c r="M10" i="106"/>
  <c r="N10" i="106"/>
  <c r="O10" i="106"/>
  <c r="P10" i="106"/>
  <c r="Q10" i="106"/>
  <c r="R10" i="106"/>
  <c r="S10" i="106"/>
  <c r="T10" i="106"/>
  <c r="U10" i="106"/>
  <c r="V10" i="106"/>
  <c r="W10" i="106"/>
  <c r="C11" i="106"/>
  <c r="D11" i="106"/>
  <c r="E11" i="106"/>
  <c r="F11" i="106"/>
  <c r="G11" i="106"/>
  <c r="H11" i="106"/>
  <c r="I11" i="106"/>
  <c r="J11" i="106"/>
  <c r="K11" i="106"/>
  <c r="L11" i="106"/>
  <c r="M11" i="106"/>
  <c r="N11" i="106"/>
  <c r="O11" i="106"/>
  <c r="P11" i="106"/>
  <c r="Q11" i="106"/>
  <c r="R11" i="106"/>
  <c r="S11" i="106"/>
  <c r="T11" i="106"/>
  <c r="U11" i="106"/>
  <c r="V11" i="106"/>
  <c r="W11" i="106"/>
  <c r="C12" i="106"/>
  <c r="D12" i="106"/>
  <c r="E12" i="106"/>
  <c r="F12" i="106"/>
  <c r="G12" i="106"/>
  <c r="H12" i="106"/>
  <c r="I12" i="106"/>
  <c r="J12" i="106"/>
  <c r="K12" i="106"/>
  <c r="L12" i="106"/>
  <c r="M12" i="106"/>
  <c r="N12" i="106"/>
  <c r="O12" i="106"/>
  <c r="P12" i="106"/>
  <c r="Q12" i="106"/>
  <c r="R12" i="106"/>
  <c r="S12" i="106"/>
  <c r="T12" i="106"/>
  <c r="U12" i="106"/>
  <c r="V12" i="106"/>
  <c r="W12" i="106"/>
  <c r="C13" i="106"/>
  <c r="D13" i="106"/>
  <c r="E13" i="106"/>
  <c r="F13" i="106"/>
  <c r="G13" i="106"/>
  <c r="H13" i="106"/>
  <c r="I13" i="106"/>
  <c r="J13" i="106"/>
  <c r="K13" i="106"/>
  <c r="L13" i="106"/>
  <c r="M13" i="106"/>
  <c r="N13" i="106"/>
  <c r="O13" i="106"/>
  <c r="P13" i="106"/>
  <c r="Q13" i="106"/>
  <c r="R13" i="106"/>
  <c r="S13" i="106"/>
  <c r="T13" i="106"/>
  <c r="U13" i="106"/>
  <c r="V13" i="106"/>
  <c r="W13" i="106"/>
  <c r="C14" i="106"/>
  <c r="D14" i="106"/>
  <c r="E14" i="106"/>
  <c r="F14" i="106"/>
  <c r="G14" i="106"/>
  <c r="H14" i="106"/>
  <c r="I14" i="106"/>
  <c r="J14" i="106"/>
  <c r="K14" i="106"/>
  <c r="L14" i="106"/>
  <c r="M14" i="106"/>
  <c r="N14" i="106"/>
  <c r="O14" i="106"/>
  <c r="P14" i="106"/>
  <c r="Q14" i="106"/>
  <c r="R14" i="106"/>
  <c r="S14" i="106"/>
  <c r="T14" i="106"/>
  <c r="U14" i="106"/>
  <c r="V14" i="106"/>
  <c r="W14" i="106"/>
  <c r="C15" i="106"/>
  <c r="D15" i="106"/>
  <c r="E15" i="106"/>
  <c r="F15" i="106"/>
  <c r="G15" i="106"/>
  <c r="H15" i="106"/>
  <c r="I15" i="106"/>
  <c r="J15" i="106"/>
  <c r="K15" i="106"/>
  <c r="L15" i="106"/>
  <c r="M15" i="106"/>
  <c r="N15" i="106"/>
  <c r="O15" i="106"/>
  <c r="P15" i="106"/>
  <c r="Q15" i="106"/>
  <c r="R15" i="106"/>
  <c r="S15" i="106"/>
  <c r="T15" i="106"/>
  <c r="U15" i="106"/>
  <c r="V15" i="106"/>
  <c r="W15" i="106"/>
  <c r="C16" i="106"/>
  <c r="D16" i="106"/>
  <c r="E16" i="106"/>
  <c r="F16" i="106"/>
  <c r="G16" i="106"/>
  <c r="H16" i="106"/>
  <c r="I16" i="106"/>
  <c r="J16" i="106"/>
  <c r="K16" i="106"/>
  <c r="L16" i="106"/>
  <c r="M16" i="106"/>
  <c r="N16" i="106"/>
  <c r="O16" i="106"/>
  <c r="P16" i="106"/>
  <c r="Q16" i="106"/>
  <c r="R16" i="106"/>
  <c r="S16" i="106"/>
  <c r="T16" i="106"/>
  <c r="U16" i="106"/>
  <c r="V16" i="106"/>
  <c r="W16" i="106"/>
  <c r="C17" i="106"/>
  <c r="D17" i="106"/>
  <c r="E17" i="106"/>
  <c r="F17" i="106"/>
  <c r="G17" i="106"/>
  <c r="H17" i="106"/>
  <c r="I17" i="106"/>
  <c r="J17" i="106"/>
  <c r="K17" i="106"/>
  <c r="L17" i="106"/>
  <c r="M17" i="106"/>
  <c r="N17" i="106"/>
  <c r="O17" i="106"/>
  <c r="P17" i="106"/>
  <c r="Q17" i="106"/>
  <c r="R17" i="106"/>
  <c r="S17" i="106"/>
  <c r="T17" i="106"/>
  <c r="U17" i="106"/>
  <c r="V17" i="106"/>
  <c r="W17" i="106"/>
  <c r="C18" i="106"/>
  <c r="D18" i="106"/>
  <c r="E18" i="106"/>
  <c r="F18" i="106"/>
  <c r="G18" i="106"/>
  <c r="H18" i="106"/>
  <c r="I18" i="106"/>
  <c r="J18" i="106"/>
  <c r="K18" i="106"/>
  <c r="L18" i="106"/>
  <c r="M18" i="106"/>
  <c r="N18" i="106"/>
  <c r="O18" i="106"/>
  <c r="P18" i="106"/>
  <c r="Q18" i="106"/>
  <c r="R18" i="106"/>
  <c r="S18" i="106"/>
  <c r="T18" i="106"/>
  <c r="U18" i="106"/>
  <c r="V18" i="106"/>
  <c r="W18" i="106"/>
  <c r="C19" i="106"/>
  <c r="D19" i="106"/>
  <c r="E19" i="106"/>
  <c r="F19" i="106"/>
  <c r="G19" i="106"/>
  <c r="H19" i="106"/>
  <c r="I19" i="106"/>
  <c r="J19" i="106"/>
  <c r="K19" i="106"/>
  <c r="L19" i="106"/>
  <c r="M19" i="106"/>
  <c r="N19" i="106"/>
  <c r="O19" i="106"/>
  <c r="P19" i="106"/>
  <c r="Q19" i="106"/>
  <c r="R19" i="106"/>
  <c r="S19" i="106"/>
  <c r="T19" i="106"/>
  <c r="U19" i="106"/>
  <c r="V19" i="106"/>
  <c r="W19" i="106"/>
  <c r="C20" i="106"/>
  <c r="D20" i="106"/>
  <c r="E20" i="106"/>
  <c r="F20" i="106"/>
  <c r="G20" i="106"/>
  <c r="H20" i="106"/>
  <c r="I20" i="106"/>
  <c r="J20" i="106"/>
  <c r="K20" i="106"/>
  <c r="L20" i="106"/>
  <c r="M20" i="106"/>
  <c r="N20" i="106"/>
  <c r="O20" i="106"/>
  <c r="P20" i="106"/>
  <c r="Q20" i="106"/>
  <c r="R20" i="106"/>
  <c r="S20" i="106"/>
  <c r="T20" i="106"/>
  <c r="U20" i="106"/>
  <c r="V20" i="106"/>
  <c r="W20" i="106"/>
  <c r="C21" i="106"/>
  <c r="D21" i="106"/>
  <c r="E21" i="106"/>
  <c r="F21" i="106"/>
  <c r="G21" i="106"/>
  <c r="H21" i="106"/>
  <c r="I21" i="106"/>
  <c r="J21" i="106"/>
  <c r="K21" i="106"/>
  <c r="L21" i="106"/>
  <c r="M21" i="106"/>
  <c r="N21" i="106"/>
  <c r="O21" i="106"/>
  <c r="P21" i="106"/>
  <c r="Q21" i="106"/>
  <c r="R21" i="106"/>
  <c r="S21" i="106"/>
  <c r="T21" i="106"/>
  <c r="U21" i="106"/>
  <c r="V21" i="106"/>
  <c r="W21" i="106"/>
  <c r="C22" i="106"/>
  <c r="D22" i="106"/>
  <c r="E22" i="106"/>
  <c r="F22" i="106"/>
  <c r="G22" i="106"/>
  <c r="H22" i="106"/>
  <c r="I22" i="106"/>
  <c r="J22" i="106"/>
  <c r="K22" i="106"/>
  <c r="L22" i="106"/>
  <c r="M22" i="106"/>
  <c r="N22" i="106"/>
  <c r="O22" i="106"/>
  <c r="P22" i="106"/>
  <c r="Q22" i="106"/>
  <c r="R22" i="106"/>
  <c r="S22" i="106"/>
  <c r="T22" i="106"/>
  <c r="U22" i="106"/>
  <c r="V22" i="106"/>
  <c r="W22" i="106"/>
  <c r="C23" i="106"/>
  <c r="D23" i="106"/>
  <c r="E23" i="106"/>
  <c r="F23" i="106"/>
  <c r="G23" i="106"/>
  <c r="H23" i="106"/>
  <c r="I23" i="106"/>
  <c r="J23" i="106"/>
  <c r="K23" i="106"/>
  <c r="L23" i="106"/>
  <c r="M23" i="106"/>
  <c r="N23" i="106"/>
  <c r="O23" i="106"/>
  <c r="P23" i="106"/>
  <c r="Q23" i="106"/>
  <c r="R23" i="106"/>
  <c r="S23" i="106"/>
  <c r="T23" i="106"/>
  <c r="U23" i="106"/>
  <c r="V23" i="106"/>
  <c r="W2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C3" i="106"/>
  <c r="B6" i="109"/>
  <c r="B7" i="109"/>
  <c r="B8" i="109"/>
  <c r="B9" i="109"/>
  <c r="B10" i="109"/>
  <c r="B11" i="109"/>
  <c r="B12" i="109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C8" i="107"/>
  <c r="D8" i="107"/>
  <c r="E8" i="107"/>
  <c r="F8" i="107"/>
  <c r="G8" i="107"/>
  <c r="H8" i="107"/>
  <c r="I8" i="107"/>
  <c r="J8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C9" i="107"/>
  <c r="D9" i="107"/>
  <c r="E9" i="107"/>
  <c r="F9" i="107"/>
  <c r="G9" i="107"/>
  <c r="H9" i="107"/>
  <c r="I9" i="107"/>
  <c r="J9" i="107"/>
  <c r="K9" i="107"/>
  <c r="L9" i="107"/>
  <c r="M9" i="107"/>
  <c r="N9" i="107"/>
  <c r="O9" i="107"/>
  <c r="P9" i="107"/>
  <c r="Q9" i="107"/>
  <c r="R9" i="107"/>
  <c r="S9" i="107"/>
  <c r="T9" i="107"/>
  <c r="U9" i="107"/>
  <c r="V9" i="107"/>
  <c r="W9" i="107"/>
  <c r="C10" i="107"/>
  <c r="D10" i="107"/>
  <c r="E10" i="107"/>
  <c r="F10" i="107"/>
  <c r="G10" i="107"/>
  <c r="H10" i="107"/>
  <c r="I10" i="107"/>
  <c r="J10" i="107"/>
  <c r="K10" i="107"/>
  <c r="L10" i="107"/>
  <c r="M10" i="107"/>
  <c r="N10" i="107"/>
  <c r="O10" i="107"/>
  <c r="P10" i="107"/>
  <c r="Q10" i="107"/>
  <c r="R10" i="107"/>
  <c r="S10" i="107"/>
  <c r="T10" i="107"/>
  <c r="U10" i="107"/>
  <c r="V10" i="107"/>
  <c r="W10" i="107"/>
  <c r="C11" i="107"/>
  <c r="D11" i="107"/>
  <c r="E11" i="107"/>
  <c r="F11" i="107"/>
  <c r="G11" i="107"/>
  <c r="H11" i="107"/>
  <c r="I11" i="107"/>
  <c r="J11" i="107"/>
  <c r="K11" i="107"/>
  <c r="L11" i="107"/>
  <c r="M11" i="107"/>
  <c r="N11" i="107"/>
  <c r="O11" i="107"/>
  <c r="P11" i="107"/>
  <c r="Q11" i="107"/>
  <c r="R11" i="107"/>
  <c r="S11" i="107"/>
  <c r="T11" i="107"/>
  <c r="U11" i="107"/>
  <c r="V11" i="107"/>
  <c r="W11" i="107"/>
  <c r="C12" i="107"/>
  <c r="D12" i="107"/>
  <c r="E12" i="107"/>
  <c r="F12" i="107"/>
  <c r="G12" i="107"/>
  <c r="H12" i="107"/>
  <c r="I12" i="107"/>
  <c r="J12" i="107"/>
  <c r="K12" i="107"/>
  <c r="L12" i="107"/>
  <c r="M12" i="107"/>
  <c r="N12" i="107"/>
  <c r="O12" i="107"/>
  <c r="P12" i="107"/>
  <c r="Q12" i="107"/>
  <c r="R12" i="107"/>
  <c r="S12" i="107"/>
  <c r="T12" i="107"/>
  <c r="U12" i="107"/>
  <c r="V12" i="107"/>
  <c r="W12" i="107"/>
  <c r="C13" i="107"/>
  <c r="D13" i="107"/>
  <c r="E13" i="107"/>
  <c r="F13" i="107"/>
  <c r="G13" i="107"/>
  <c r="H13" i="107"/>
  <c r="I13" i="107"/>
  <c r="J13" i="107"/>
  <c r="K13" i="107"/>
  <c r="L13" i="107"/>
  <c r="M13" i="107"/>
  <c r="N13" i="107"/>
  <c r="O13" i="107"/>
  <c r="P13" i="107"/>
  <c r="Q13" i="107"/>
  <c r="R13" i="107"/>
  <c r="S13" i="107"/>
  <c r="T13" i="107"/>
  <c r="U13" i="107"/>
  <c r="V13" i="107"/>
  <c r="W13" i="107"/>
  <c r="C14" i="107"/>
  <c r="D14" i="107"/>
  <c r="E14" i="107"/>
  <c r="F14" i="107"/>
  <c r="G14" i="107"/>
  <c r="H14" i="107"/>
  <c r="I14" i="107"/>
  <c r="J14" i="107"/>
  <c r="K14" i="107"/>
  <c r="L14" i="107"/>
  <c r="M14" i="107"/>
  <c r="N14" i="107"/>
  <c r="O14" i="107"/>
  <c r="P14" i="107"/>
  <c r="Q14" i="107"/>
  <c r="R14" i="107"/>
  <c r="S14" i="107"/>
  <c r="T14" i="107"/>
  <c r="U14" i="107"/>
  <c r="V14" i="107"/>
  <c r="W14" i="107"/>
  <c r="C15" i="107"/>
  <c r="D15" i="107"/>
  <c r="E15" i="107"/>
  <c r="F15" i="107"/>
  <c r="G15" i="107"/>
  <c r="H15" i="107"/>
  <c r="I15" i="107"/>
  <c r="J15" i="107"/>
  <c r="K15" i="107"/>
  <c r="L15" i="107"/>
  <c r="M15" i="107"/>
  <c r="N15" i="107"/>
  <c r="O15" i="107"/>
  <c r="P15" i="107"/>
  <c r="Q15" i="107"/>
  <c r="R15" i="107"/>
  <c r="S15" i="107"/>
  <c r="T15" i="107"/>
  <c r="U15" i="107"/>
  <c r="V15" i="107"/>
  <c r="W15" i="107"/>
  <c r="C16" i="107"/>
  <c r="D16" i="107"/>
  <c r="E16" i="107"/>
  <c r="F16" i="107"/>
  <c r="G16" i="107"/>
  <c r="H16" i="107"/>
  <c r="I16" i="107"/>
  <c r="J16" i="107"/>
  <c r="K16" i="107"/>
  <c r="L16" i="107"/>
  <c r="M16" i="107"/>
  <c r="N16" i="107"/>
  <c r="O16" i="107"/>
  <c r="P16" i="107"/>
  <c r="Q16" i="107"/>
  <c r="R16" i="107"/>
  <c r="S16" i="107"/>
  <c r="T16" i="107"/>
  <c r="U16" i="107"/>
  <c r="V16" i="107"/>
  <c r="W16" i="107"/>
  <c r="C17" i="107"/>
  <c r="D17" i="107"/>
  <c r="E17" i="107"/>
  <c r="F17" i="107"/>
  <c r="G17" i="107"/>
  <c r="H17" i="107"/>
  <c r="I17" i="107"/>
  <c r="J17" i="107"/>
  <c r="K17" i="107"/>
  <c r="L17" i="107"/>
  <c r="M17" i="107"/>
  <c r="N17" i="107"/>
  <c r="O17" i="107"/>
  <c r="P17" i="107"/>
  <c r="Q17" i="107"/>
  <c r="R17" i="107"/>
  <c r="S17" i="107"/>
  <c r="T17" i="107"/>
  <c r="U17" i="107"/>
  <c r="V17" i="107"/>
  <c r="W17" i="107"/>
  <c r="C18" i="107"/>
  <c r="D18" i="107"/>
  <c r="E18" i="107"/>
  <c r="F18" i="107"/>
  <c r="G18" i="107"/>
  <c r="H18" i="107"/>
  <c r="I18" i="107"/>
  <c r="J18" i="107"/>
  <c r="K18" i="107"/>
  <c r="L18" i="107"/>
  <c r="M18" i="107"/>
  <c r="N18" i="107"/>
  <c r="O18" i="107"/>
  <c r="P18" i="107"/>
  <c r="Q18" i="107"/>
  <c r="R18" i="107"/>
  <c r="S18" i="107"/>
  <c r="T18" i="107"/>
  <c r="U18" i="107"/>
  <c r="V18" i="107"/>
  <c r="W18" i="107"/>
  <c r="C19" i="107"/>
  <c r="D19" i="107"/>
  <c r="E19" i="107"/>
  <c r="F19" i="107"/>
  <c r="G19" i="107"/>
  <c r="H19" i="107"/>
  <c r="I19" i="107"/>
  <c r="J19" i="107"/>
  <c r="K19" i="107"/>
  <c r="L19" i="107"/>
  <c r="M19" i="107"/>
  <c r="N19" i="107"/>
  <c r="O19" i="107"/>
  <c r="P19" i="107"/>
  <c r="Q19" i="107"/>
  <c r="R19" i="107"/>
  <c r="S19" i="107"/>
  <c r="T19" i="107"/>
  <c r="U19" i="107"/>
  <c r="V19" i="107"/>
  <c r="W19" i="107"/>
  <c r="C20" i="107"/>
  <c r="D20" i="107"/>
  <c r="E20" i="107"/>
  <c r="F20" i="107"/>
  <c r="G20" i="107"/>
  <c r="H20" i="107"/>
  <c r="I20" i="107"/>
  <c r="J20" i="107"/>
  <c r="K20" i="107"/>
  <c r="L20" i="107"/>
  <c r="M20" i="107"/>
  <c r="N20" i="107"/>
  <c r="O20" i="107"/>
  <c r="P20" i="107"/>
  <c r="Q20" i="107"/>
  <c r="R20" i="107"/>
  <c r="S20" i="107"/>
  <c r="T20" i="107"/>
  <c r="U20" i="107"/>
  <c r="V20" i="107"/>
  <c r="W20" i="107"/>
  <c r="C21" i="107"/>
  <c r="D21" i="107"/>
  <c r="E21" i="107"/>
  <c r="F21" i="107"/>
  <c r="G21" i="107"/>
  <c r="H21" i="107"/>
  <c r="I21" i="107"/>
  <c r="J21" i="107"/>
  <c r="K21" i="107"/>
  <c r="L21" i="107"/>
  <c r="M21" i="107"/>
  <c r="N21" i="107"/>
  <c r="O21" i="107"/>
  <c r="P21" i="107"/>
  <c r="Q21" i="107"/>
  <c r="R21" i="107"/>
  <c r="S21" i="107"/>
  <c r="T21" i="107"/>
  <c r="U21" i="107"/>
  <c r="V21" i="107"/>
  <c r="W21" i="107"/>
  <c r="C22" i="107"/>
  <c r="D22" i="107"/>
  <c r="E22" i="107"/>
  <c r="F22" i="107"/>
  <c r="G22" i="107"/>
  <c r="H22" i="107"/>
  <c r="I22" i="107"/>
  <c r="J22" i="107"/>
  <c r="K22" i="107"/>
  <c r="L22" i="107"/>
  <c r="M22" i="107"/>
  <c r="N22" i="107"/>
  <c r="O22" i="107"/>
  <c r="P22" i="107"/>
  <c r="Q22" i="107"/>
  <c r="R22" i="107"/>
  <c r="S22" i="107"/>
  <c r="T22" i="107"/>
  <c r="U22" i="107"/>
  <c r="V22" i="107"/>
  <c r="W22" i="107"/>
  <c r="C23" i="107"/>
  <c r="D23" i="107"/>
  <c r="E23" i="107"/>
  <c r="F23" i="107"/>
  <c r="G23" i="107"/>
  <c r="H23" i="107"/>
  <c r="I23" i="107"/>
  <c r="J23" i="107"/>
  <c r="K23" i="107"/>
  <c r="L23" i="107"/>
  <c r="M23" i="107"/>
  <c r="N23" i="107"/>
  <c r="O23" i="107"/>
  <c r="P23" i="107"/>
  <c r="Q23" i="107"/>
  <c r="R23" i="107"/>
  <c r="S23" i="107"/>
  <c r="T23" i="107"/>
  <c r="U23" i="107"/>
  <c r="V23" i="107"/>
  <c r="W23" i="107"/>
  <c r="C24" i="107"/>
  <c r="D24" i="107"/>
  <c r="E24" i="107"/>
  <c r="F24" i="107"/>
  <c r="G24" i="107"/>
  <c r="H24" i="107"/>
  <c r="I24" i="107"/>
  <c r="J24" i="107"/>
  <c r="K24" i="107"/>
  <c r="L24" i="107"/>
  <c r="M24" i="107"/>
  <c r="N24" i="107"/>
  <c r="O24" i="107"/>
  <c r="P24" i="107"/>
  <c r="Q24" i="107"/>
  <c r="R24" i="107"/>
  <c r="S24" i="107"/>
  <c r="T24" i="107"/>
  <c r="U24" i="107"/>
  <c r="V24" i="107"/>
  <c r="W24" i="107"/>
  <c r="C25" i="107"/>
  <c r="D25" i="107"/>
  <c r="E25" i="107"/>
  <c r="F25" i="107"/>
  <c r="G25" i="107"/>
  <c r="H25" i="107"/>
  <c r="I25" i="107"/>
  <c r="J25" i="107"/>
  <c r="K25" i="107"/>
  <c r="L25" i="107"/>
  <c r="M25" i="107"/>
  <c r="N25" i="107"/>
  <c r="O25" i="107"/>
  <c r="P25" i="107"/>
  <c r="Q25" i="107"/>
  <c r="R25" i="107"/>
  <c r="S25" i="107"/>
  <c r="T25" i="107"/>
  <c r="U25" i="107"/>
  <c r="V25" i="107"/>
  <c r="W25" i="107"/>
  <c r="C26" i="107"/>
  <c r="D26" i="107"/>
  <c r="E26" i="107"/>
  <c r="F26" i="107"/>
  <c r="G26" i="107"/>
  <c r="H26" i="107"/>
  <c r="I26" i="107"/>
  <c r="J26" i="107"/>
  <c r="K26" i="107"/>
  <c r="L26" i="107"/>
  <c r="M26" i="107"/>
  <c r="N26" i="107"/>
  <c r="O26" i="107"/>
  <c r="P26" i="107"/>
  <c r="Q26" i="107"/>
  <c r="R26" i="107"/>
  <c r="S26" i="107"/>
  <c r="T26" i="107"/>
  <c r="U26" i="107"/>
  <c r="V26" i="107"/>
  <c r="W26" i="107"/>
  <c r="C27" i="107"/>
  <c r="D27" i="107"/>
  <c r="E27" i="107"/>
  <c r="F27" i="107"/>
  <c r="G27" i="107"/>
  <c r="H27" i="107"/>
  <c r="I27" i="107"/>
  <c r="J27" i="107"/>
  <c r="K27" i="107"/>
  <c r="L27" i="107"/>
  <c r="M27" i="107"/>
  <c r="N27" i="107"/>
  <c r="O27" i="107"/>
  <c r="P27" i="107"/>
  <c r="Q27" i="107"/>
  <c r="R27" i="107"/>
  <c r="S27" i="107"/>
  <c r="T27" i="107"/>
  <c r="U27" i="107"/>
  <c r="V27" i="107"/>
  <c r="W27" i="107"/>
  <c r="C28" i="107"/>
  <c r="D28" i="107"/>
  <c r="E28" i="107"/>
  <c r="F28" i="107"/>
  <c r="G28" i="107"/>
  <c r="H28" i="107"/>
  <c r="I28" i="107"/>
  <c r="J28" i="107"/>
  <c r="K28" i="107"/>
  <c r="L28" i="107"/>
  <c r="M28" i="107"/>
  <c r="N28" i="107"/>
  <c r="O28" i="107"/>
  <c r="P28" i="107"/>
  <c r="Q28" i="107"/>
  <c r="R28" i="107"/>
  <c r="S28" i="107"/>
  <c r="T28" i="107"/>
  <c r="U28" i="107"/>
  <c r="V28" i="107"/>
  <c r="W28" i="107"/>
  <c r="C29" i="107"/>
  <c r="D29" i="107"/>
  <c r="E29" i="107"/>
  <c r="F29" i="107"/>
  <c r="G29" i="107"/>
  <c r="H29" i="107"/>
  <c r="I29" i="107"/>
  <c r="J29" i="107"/>
  <c r="K29" i="107"/>
  <c r="L29" i="107"/>
  <c r="M29" i="107"/>
  <c r="N29" i="107"/>
  <c r="O29" i="107"/>
  <c r="P29" i="107"/>
  <c r="Q29" i="107"/>
  <c r="R29" i="107"/>
  <c r="S29" i="107"/>
  <c r="T29" i="107"/>
  <c r="U29" i="107"/>
  <c r="V29" i="107"/>
  <c r="W29" i="107"/>
  <c r="C30" i="107"/>
  <c r="D30" i="107"/>
  <c r="E30" i="107"/>
  <c r="F30" i="107"/>
  <c r="G30" i="107"/>
  <c r="H30" i="107"/>
  <c r="I30" i="107"/>
  <c r="J30" i="107"/>
  <c r="K30" i="107"/>
  <c r="L30" i="107"/>
  <c r="M30" i="107"/>
  <c r="N30" i="107"/>
  <c r="O30" i="107"/>
  <c r="P30" i="107"/>
  <c r="Q30" i="107"/>
  <c r="R30" i="107"/>
  <c r="S30" i="107"/>
  <c r="T30" i="107"/>
  <c r="U30" i="107"/>
  <c r="V30" i="107"/>
  <c r="W30" i="107"/>
  <c r="C31" i="107"/>
  <c r="D31" i="107"/>
  <c r="E31" i="107"/>
  <c r="F31" i="107"/>
  <c r="G31" i="107"/>
  <c r="H31" i="107"/>
  <c r="I31" i="107"/>
  <c r="J31" i="107"/>
  <c r="K31" i="107"/>
  <c r="L31" i="107"/>
  <c r="M31" i="107"/>
  <c r="N31" i="107"/>
  <c r="O31" i="107"/>
  <c r="P31" i="107"/>
  <c r="Q31" i="107"/>
  <c r="R31" i="107"/>
  <c r="S31" i="107"/>
  <c r="T31" i="107"/>
  <c r="U31" i="107"/>
  <c r="V31" i="107"/>
  <c r="W31" i="107"/>
  <c r="C32" i="107"/>
  <c r="D32" i="107"/>
  <c r="E32" i="107"/>
  <c r="F32" i="107"/>
  <c r="G32" i="107"/>
  <c r="H32" i="107"/>
  <c r="I32" i="107"/>
  <c r="J32" i="107"/>
  <c r="K32" i="107"/>
  <c r="L32" i="107"/>
  <c r="M32" i="107"/>
  <c r="N32" i="107"/>
  <c r="O32" i="107"/>
  <c r="P32" i="107"/>
  <c r="Q32" i="107"/>
  <c r="R32" i="107"/>
  <c r="S32" i="107"/>
  <c r="T32" i="107"/>
  <c r="U32" i="107"/>
  <c r="V32" i="107"/>
  <c r="W32" i="107"/>
  <c r="C33" i="107"/>
  <c r="D33" i="107"/>
  <c r="E33" i="107"/>
  <c r="F33" i="107"/>
  <c r="G33" i="107"/>
  <c r="H33" i="107"/>
  <c r="I33" i="107"/>
  <c r="J33" i="107"/>
  <c r="K33" i="107"/>
  <c r="L33" i="107"/>
  <c r="M33" i="107"/>
  <c r="N33" i="107"/>
  <c r="O33" i="107"/>
  <c r="P33" i="107"/>
  <c r="Q33" i="107"/>
  <c r="R33" i="107"/>
  <c r="S33" i="107"/>
  <c r="T33" i="107"/>
  <c r="U33" i="107"/>
  <c r="V33" i="107"/>
  <c r="W33" i="107"/>
  <c r="C34" i="107"/>
  <c r="D34" i="107"/>
  <c r="E34" i="107"/>
  <c r="F34" i="107"/>
  <c r="G34" i="107"/>
  <c r="H34" i="107"/>
  <c r="I34" i="107"/>
  <c r="J34" i="107"/>
  <c r="K34" i="107"/>
  <c r="L34" i="107"/>
  <c r="M34" i="107"/>
  <c r="N34" i="107"/>
  <c r="O34" i="107"/>
  <c r="P34" i="107"/>
  <c r="Q34" i="107"/>
  <c r="R34" i="107"/>
  <c r="S34" i="107"/>
  <c r="T34" i="107"/>
  <c r="U34" i="107"/>
  <c r="V34" i="107"/>
  <c r="W34" i="107"/>
  <c r="C35" i="107"/>
  <c r="D35" i="107"/>
  <c r="E35" i="107"/>
  <c r="F35" i="107"/>
  <c r="G35" i="107"/>
  <c r="H35" i="107"/>
  <c r="I35" i="107"/>
  <c r="J35" i="107"/>
  <c r="K35" i="107"/>
  <c r="L35" i="107"/>
  <c r="M35" i="107"/>
  <c r="N35" i="107"/>
  <c r="O35" i="107"/>
  <c r="P35" i="107"/>
  <c r="Q35" i="107"/>
  <c r="R35" i="107"/>
  <c r="S35" i="107"/>
  <c r="T35" i="107"/>
  <c r="U35" i="107"/>
  <c r="V35" i="107"/>
  <c r="W35" i="107"/>
  <c r="C36" i="107"/>
  <c r="D36" i="107"/>
  <c r="E36" i="107"/>
  <c r="F36" i="107"/>
  <c r="G36" i="107"/>
  <c r="H36" i="107"/>
  <c r="I36" i="107"/>
  <c r="J36" i="107"/>
  <c r="K36" i="107"/>
  <c r="L36" i="107"/>
  <c r="M36" i="107"/>
  <c r="N36" i="107"/>
  <c r="O36" i="107"/>
  <c r="P36" i="107"/>
  <c r="Q36" i="107"/>
  <c r="R36" i="107"/>
  <c r="S36" i="107"/>
  <c r="T36" i="107"/>
  <c r="U36" i="107"/>
  <c r="V36" i="107"/>
  <c r="W36" i="107"/>
  <c r="C37" i="107"/>
  <c r="D37" i="107"/>
  <c r="E37" i="107"/>
  <c r="F37" i="107"/>
  <c r="G37" i="107"/>
  <c r="H37" i="107"/>
  <c r="I37" i="107"/>
  <c r="J37" i="107"/>
  <c r="K37" i="107"/>
  <c r="L37" i="107"/>
  <c r="M37" i="107"/>
  <c r="N37" i="107"/>
  <c r="O37" i="107"/>
  <c r="P37" i="107"/>
  <c r="Q37" i="107"/>
  <c r="R37" i="107"/>
  <c r="S37" i="107"/>
  <c r="T37" i="107"/>
  <c r="U37" i="107"/>
  <c r="V37" i="107"/>
  <c r="W37" i="107"/>
  <c r="C38" i="107"/>
  <c r="D38" i="107"/>
  <c r="E38" i="107"/>
  <c r="F38" i="107"/>
  <c r="G38" i="107"/>
  <c r="H38" i="107"/>
  <c r="I38" i="107"/>
  <c r="J38" i="107"/>
  <c r="K38" i="107"/>
  <c r="L38" i="107"/>
  <c r="M38" i="107"/>
  <c r="N38" i="107"/>
  <c r="O38" i="107"/>
  <c r="P38" i="107"/>
  <c r="Q38" i="107"/>
  <c r="R38" i="107"/>
  <c r="S38" i="107"/>
  <c r="T38" i="107"/>
  <c r="U38" i="107"/>
  <c r="V38" i="107"/>
  <c r="W38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C3" i="107"/>
  <c r="B6" i="105"/>
  <c r="B5" i="105"/>
  <c r="B5" i="109" s="1"/>
  <c r="B4" i="105"/>
  <c r="B4" i="109" s="1"/>
  <c r="B3" i="105"/>
  <c r="B3" i="109" s="1"/>
  <c r="M26" i="108" l="1"/>
  <c r="C28" i="108"/>
  <c r="N4" i="108"/>
  <c r="H38" i="108"/>
  <c r="J36" i="108"/>
  <c r="C31" i="108"/>
  <c r="M29" i="108"/>
  <c r="G38" i="108"/>
  <c r="I36" i="108"/>
  <c r="J22" i="108"/>
  <c r="G21" i="108"/>
  <c r="H36" i="108"/>
  <c r="C29" i="108"/>
  <c r="M27" i="108"/>
  <c r="I22" i="108"/>
  <c r="O8" i="108"/>
  <c r="K4" i="108"/>
  <c r="C4" i="108"/>
  <c r="J37" i="108"/>
  <c r="G36" i="108"/>
  <c r="M30" i="108"/>
  <c r="O3" i="108"/>
  <c r="H22" i="108"/>
  <c r="I37" i="108"/>
  <c r="M25" i="108"/>
  <c r="N3" i="108"/>
  <c r="J23" i="108"/>
  <c r="G22" i="108"/>
  <c r="H37" i="108"/>
  <c r="C30" i="108"/>
  <c r="M28" i="108"/>
  <c r="I23" i="108"/>
  <c r="S5" i="108"/>
  <c r="J38" i="108"/>
  <c r="G37" i="108"/>
  <c r="B6" i="65" l="1"/>
  <c r="B5" i="65"/>
  <c r="B4" i="65"/>
  <c r="G3" i="65"/>
  <c r="B3" i="65"/>
  <c r="H6" i="65" l="1"/>
  <c r="F6" i="65"/>
  <c r="C3" i="65"/>
  <c r="E3" i="65"/>
  <c r="H5" i="65"/>
  <c r="F3" i="65"/>
  <c r="C4" i="65"/>
  <c r="H3" i="65"/>
  <c r="D4" i="65"/>
  <c r="E4" i="65"/>
  <c r="C5" i="65"/>
  <c r="G5" i="65"/>
  <c r="F4" i="65"/>
  <c r="D5" i="65"/>
  <c r="E5" i="65"/>
  <c r="G4" i="65"/>
  <c r="G6" i="65"/>
  <c r="E6" i="65"/>
  <c r="C6" i="65"/>
  <c r="D3" i="65"/>
  <c r="H4" i="65"/>
  <c r="F5" i="65"/>
  <c r="D6" i="65"/>
</calcChain>
</file>

<file path=xl/sharedStrings.xml><?xml version="1.0" encoding="utf-8"?>
<sst xmlns="http://schemas.openxmlformats.org/spreadsheetml/2006/main" count="566" uniqueCount="116">
  <si>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</si>
  <si>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</si>
  <si>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</si>
  <si>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</si>
  <si>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</si>
  <si>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</si>
  <si>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</si>
  <si>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</si>
  <si>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</si>
  <si>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</si>
  <si>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</si>
  <si>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</si>
  <si>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</si>
  <si>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</si>
  <si>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</si>
  <si>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</si>
  <si>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</si>
  <si>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</si>
  <si>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</si>
  <si>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</si>
  <si>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</si>
  <si>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</si>
  <si>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</si>
  <si>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</si>
  <si>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</si>
  <si>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</si>
  <si>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</si>
  <si>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</si>
  <si>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</si>
  <si>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</si>
  <si>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</si>
  <si>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</si>
  <si>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</si>
  <si>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</si>
  <si>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</si>
  <si>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</si>
  <si>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</si>
  <si>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</si>
  <si>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</si>
  <si>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</si>
  <si>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</si>
  <si>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</si>
  <si>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</si>
  <si>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</si>
  <si>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</si>
  <si>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</si>
  <si>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</si>
  <si>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</si>
  <si>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</si>
  <si>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</si>
  <si>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</si>
  <si>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</si>
  <si>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</si>
  <si>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</si>
  <si>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</si>
  <si>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</si>
  <si>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</si>
  <si>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</si>
  <si>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</si>
  <si>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</si>
  <si>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</si>
  <si>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</si>
  <si>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</si>
  <si>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</si>
  <si>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</si>
  <si>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</si>
  <si>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</si>
  <si>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</si>
  <si>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</si>
  <si>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</si>
  <si>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Network Node Identifiers [-]</t>
  </si>
  <si>
    <t>S01</t>
  </si>
  <si>
    <t>N02</t>
  </si>
  <si>
    <t>N03</t>
  </si>
  <si>
    <t>N04</t>
  </si>
  <si>
    <t>N05</t>
  </si>
  <si>
    <t>N06</t>
  </si>
  <si>
    <t>Table of Production Rate Forecasts by Pads [bbl/week]</t>
  </si>
  <si>
    <t>PP04</t>
  </si>
  <si>
    <t>PP01</t>
  </si>
  <si>
    <t>CP02</t>
  </si>
  <si>
    <t>CP03</t>
  </si>
  <si>
    <t>CP04</t>
  </si>
  <si>
    <t>K01</t>
  </si>
  <si>
    <t>F03</t>
  </si>
  <si>
    <t>N01</t>
  </si>
  <si>
    <t>T01</t>
  </si>
  <si>
    <t>T02</t>
  </si>
  <si>
    <t>T03</t>
  </si>
  <si>
    <t>T04</t>
  </si>
  <si>
    <t>T05</t>
  </si>
  <si>
    <t>T06</t>
  </si>
  <si>
    <t>T07</t>
  </si>
  <si>
    <t>NODES</t>
  </si>
  <si>
    <t>VALUE</t>
  </si>
  <si>
    <t>CompletionsPads</t>
  </si>
  <si>
    <t>FreshwaterSources</t>
  </si>
  <si>
    <t>S02</t>
  </si>
  <si>
    <t>C01</t>
  </si>
  <si>
    <t>pipeline</t>
  </si>
  <si>
    <t>truck</t>
  </si>
  <si>
    <t>TransportMode</t>
  </si>
  <si>
    <t>Table of Fresh Water availability [bbl/week]</t>
  </si>
  <si>
    <t>pipeline [$/bbl-miles]</t>
  </si>
  <si>
    <t>truck [$/bbl-miles]</t>
  </si>
  <si>
    <t>Table of Disposal Operational Cost  [$/bbl]</t>
  </si>
  <si>
    <t>List of all Customers Identifiers [-]</t>
  </si>
  <si>
    <t>List of all Transport Modes Identifiers [-]</t>
  </si>
  <si>
    <t>List of all Time Periods Identifiers [-]</t>
  </si>
  <si>
    <t>Connectivity between locations [-]</t>
  </si>
  <si>
    <t>Table of Fresh Cost [bbl/week]</t>
  </si>
  <si>
    <t>Table of Storage Capacity [bbl/week]</t>
  </si>
  <si>
    <t>Table of Initial Storage Capacity [bbl/week]</t>
  </si>
  <si>
    <t>Table of transport capacity between locations for each transport mode [-]</t>
  </si>
  <si>
    <t>Table of transport cost between locations for each transport mode [-]</t>
  </si>
  <si>
    <t>Table of transport distances between locations for each transport mode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</si>
</sst>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6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12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10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7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8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9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48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13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11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14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15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16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17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18</v>
      </c>
      <c r="D21" s="17"/>
      <c r="E21" s="17"/>
      <c r="F21" s="19" t="s">
        <v>19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20</v>
      </c>
      <c r="D23" s="17"/>
      <c r="E23" s="17"/>
      <c r="F23" s="17" t="s">
        <v>23</v>
      </c>
      <c r="G23" s="17"/>
      <c r="H23" s="17"/>
      <c r="I23" s="17"/>
      <c r="J23" s="17"/>
      <c r="K23" s="18"/>
    </row>
    <row r="24" spans="2:13" x14ac:dyDescent="0.3">
      <c r="B24" s="15"/>
      <c r="C24" s="20" t="s">
        <v>21</v>
      </c>
      <c r="D24" s="17"/>
      <c r="E24" s="17"/>
      <c r="F24" s="17" t="s">
        <v>24</v>
      </c>
      <c r="G24" s="17"/>
      <c r="H24" s="17"/>
      <c r="I24" s="17"/>
      <c r="J24" s="17"/>
      <c r="K24" s="18"/>
    </row>
    <row r="25" spans="2:13" x14ac:dyDescent="0.3">
      <c r="B25" s="15"/>
      <c r="C25" s="20" t="s">
        <v>22</v>
      </c>
      <c r="D25" s="17"/>
      <c r="E25" s="17"/>
      <c r="F25" s="17" t="s">
        <v>25</v>
      </c>
      <c r="G25" s="17"/>
      <c r="H25" s="17"/>
      <c r="I25" s="17"/>
      <c r="J25" s="17"/>
      <c r="K25" s="18"/>
    </row>
    <row r="26" spans="2:13" x14ac:dyDescent="0.3">
      <c r="B26" s="15"/>
      <c r="C26" s="20" t="s">
        <v>26</v>
      </c>
      <c r="D26" s="17"/>
      <c r="E26" s="17"/>
      <c r="F26" s="17" t="s">
        <v>27</v>
      </c>
      <c r="G26" s="17"/>
      <c r="H26" s="17"/>
      <c r="I26" s="17"/>
      <c r="J26" s="17"/>
      <c r="K26" s="18"/>
    </row>
    <row r="27" spans="2:13" x14ac:dyDescent="0.3">
      <c r="B27" s="15"/>
      <c r="C27" s="20" t="s">
        <v>28</v>
      </c>
      <c r="D27" s="17"/>
      <c r="E27" s="17"/>
      <c r="F27" s="17" t="s">
        <v>29</v>
      </c>
      <c r="G27" s="17"/>
      <c r="H27" s="17"/>
      <c r="I27" s="17"/>
      <c r="J27" s="17"/>
      <c r="K27" s="18"/>
    </row>
    <row r="28" spans="2:13" x14ac:dyDescent="0.3">
      <c r="B28" s="15"/>
      <c r="C28" s="20" t="s">
        <v>30</v>
      </c>
      <c r="D28" s="17"/>
      <c r="E28" s="17"/>
      <c r="F28" s="17" t="s">
        <v>33</v>
      </c>
      <c r="G28" s="17"/>
      <c r="H28" s="17"/>
      <c r="I28" s="17"/>
      <c r="J28" s="17"/>
      <c r="K28" s="18"/>
    </row>
    <row r="29" spans="2:13" x14ac:dyDescent="0.3">
      <c r="B29" s="15"/>
      <c r="C29" s="20" t="s">
        <v>31</v>
      </c>
      <c r="D29" s="17"/>
      <c r="E29" s="17"/>
      <c r="F29" s="17" t="s">
        <v>32</v>
      </c>
      <c r="G29" s="17"/>
      <c r="H29" s="17"/>
      <c r="I29" s="17"/>
      <c r="J29" s="17"/>
      <c r="K29" s="18"/>
    </row>
    <row r="30" spans="2:13" x14ac:dyDescent="0.3">
      <c r="B30" s="15"/>
      <c r="C30" s="20" t="s">
        <v>34</v>
      </c>
      <c r="D30" s="17"/>
      <c r="E30" s="17"/>
      <c r="F30" s="17" t="s">
        <v>35</v>
      </c>
      <c r="G30" s="17"/>
      <c r="H30" s="17"/>
      <c r="I30" s="17"/>
      <c r="J30" s="17"/>
      <c r="K30" s="18"/>
    </row>
    <row r="31" spans="2:13" x14ac:dyDescent="0.3">
      <c r="B31" s="15"/>
      <c r="C31" s="20" t="s">
        <v>36</v>
      </c>
      <c r="D31" s="17"/>
      <c r="E31" s="17"/>
      <c r="F31" s="17" t="s">
        <v>37</v>
      </c>
      <c r="G31" s="17"/>
      <c r="H31" s="17"/>
      <c r="I31" s="17"/>
      <c r="J31" s="17"/>
      <c r="K31" s="18"/>
      <c r="M31" s="24" t="s">
        <v>49</v>
      </c>
    </row>
    <row r="32" spans="2:13" x14ac:dyDescent="0.3">
      <c r="B32" s="15"/>
      <c r="C32" s="20" t="s">
        <v>39</v>
      </c>
      <c r="D32" s="17"/>
      <c r="E32" s="17"/>
      <c r="F32" s="17" t="s">
        <v>41</v>
      </c>
      <c r="G32" s="17"/>
      <c r="H32" s="17"/>
      <c r="I32" s="17"/>
      <c r="J32" s="17"/>
      <c r="K32" s="18"/>
    </row>
    <row r="33" spans="2:11" x14ac:dyDescent="0.3">
      <c r="B33" s="15"/>
      <c r="C33" s="20" t="s">
        <v>38</v>
      </c>
      <c r="D33" s="17"/>
      <c r="E33" s="17"/>
      <c r="F33" s="17" t="s">
        <v>40</v>
      </c>
      <c r="G33" s="17"/>
      <c r="H33" s="17"/>
      <c r="I33" s="17"/>
      <c r="J33" s="17"/>
      <c r="K33" s="18"/>
    </row>
    <row r="34" spans="2:11" x14ac:dyDescent="0.3">
      <c r="B34" s="15"/>
      <c r="C34" s="20" t="s">
        <v>42</v>
      </c>
      <c r="D34" s="17"/>
      <c r="E34" s="17"/>
      <c r="F34" s="17" t="s">
        <v>43</v>
      </c>
      <c r="G34" s="17"/>
      <c r="H34" s="17"/>
      <c r="I34" s="17"/>
      <c r="J34" s="17"/>
      <c r="K34" s="18"/>
    </row>
    <row r="35" spans="2:11" x14ac:dyDescent="0.3">
      <c r="B35" s="15"/>
      <c r="C35" s="20" t="s">
        <v>44</v>
      </c>
      <c r="D35" s="17"/>
      <c r="E35" s="17"/>
      <c r="F35" s="17" t="s">
        <v>46</v>
      </c>
      <c r="G35" s="17"/>
      <c r="H35" s="17"/>
      <c r="I35" s="17"/>
      <c r="J35" s="17"/>
      <c r="K35" s="18"/>
    </row>
    <row r="36" spans="2:11" x14ac:dyDescent="0.3">
      <c r="B36" s="15"/>
      <c r="C36" s="20" t="s">
        <v>45</v>
      </c>
      <c r="D36" s="17"/>
      <c r="E36" s="17"/>
      <c r="F36" s="17" t="s">
        <v>47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4"/>
  <sheetViews>
    <sheetView workbookViewId="0">
      <selection activeCell="A2" sqref="A2:A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68</v>
      </c>
    </row>
    <row r="2" spans="1:20" x14ac:dyDescent="0.3">
      <c r="A2" s="3" t="s">
        <v>65</v>
      </c>
    </row>
    <row r="3" spans="1:20" x14ac:dyDescent="0.3">
      <c r="A3" s="3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BD21-3C1D-44D2-BD59-10816EE5DCB4}">
  <dimension ref="A1:T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107</v>
      </c>
    </row>
    <row r="2" spans="1:20" x14ac:dyDescent="0.3">
      <c r="A2" s="3" t="s">
        <v>99</v>
      </c>
    </row>
    <row r="3" spans="1:20" x14ac:dyDescent="0.3">
      <c r="A3" s="3" t="s">
        <v>100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9287-971C-493F-B898-01EE2A1F12F1}">
  <dimension ref="A1:T8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108</v>
      </c>
    </row>
    <row r="2" spans="1:20" x14ac:dyDescent="0.3">
      <c r="A2" s="3" t="s">
        <v>86</v>
      </c>
    </row>
    <row r="3" spans="1:20" x14ac:dyDescent="0.3">
      <c r="A3" s="3" t="s">
        <v>87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88</v>
      </c>
    </row>
    <row r="5" spans="1:20" x14ac:dyDescent="0.3">
      <c r="A5" s="3" t="s">
        <v>89</v>
      </c>
    </row>
    <row r="6" spans="1:20" x14ac:dyDescent="0.3">
      <c r="A6" s="3" t="s">
        <v>90</v>
      </c>
    </row>
    <row r="7" spans="1:20" x14ac:dyDescent="0.3">
      <c r="A7" s="3" t="s">
        <v>91</v>
      </c>
    </row>
    <row r="8" spans="1:20" x14ac:dyDescent="0.3">
      <c r="A8" s="3" t="s">
        <v>92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6702-0AF9-43F2-B686-4A7226D11A23}">
  <dimension ref="A1:W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ColWidth="9.21875" defaultRowHeight="15.6" x14ac:dyDescent="0.3"/>
  <cols>
    <col min="1" max="2" width="17.44140625" style="1" customWidth="1"/>
    <col min="3" max="16384" width="9.21875" style="1"/>
  </cols>
  <sheetData>
    <row r="1" spans="1:23" ht="16.2" thickBot="1" x14ac:dyDescent="0.35">
      <c r="A1" s="1" t="s">
        <v>109</v>
      </c>
    </row>
    <row r="2" spans="1:23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3" s="6" customFormat="1" x14ac:dyDescent="0.3">
      <c r="A3" s="40" t="s">
        <v>79</v>
      </c>
      <c r="B3" s="38" t="s">
        <v>99</v>
      </c>
      <c r="C3" s="7"/>
      <c r="D3" s="7"/>
      <c r="E3" s="7"/>
      <c r="F3" s="7"/>
      <c r="G3" s="7">
        <v>1</v>
      </c>
      <c r="H3" s="7">
        <v>1</v>
      </c>
      <c r="I3" s="7">
        <v>1</v>
      </c>
      <c r="J3" s="7"/>
      <c r="K3" s="7"/>
      <c r="L3" s="7"/>
      <c r="M3" s="7"/>
      <c r="N3" s="7">
        <v>1</v>
      </c>
      <c r="O3" s="7">
        <v>1</v>
      </c>
      <c r="P3" s="7"/>
      <c r="Q3" s="7"/>
      <c r="R3" s="7"/>
      <c r="S3" s="7"/>
      <c r="T3" s="7"/>
      <c r="U3" s="7"/>
      <c r="V3" s="7"/>
      <c r="W3" s="29"/>
    </row>
    <row r="4" spans="1:23" s="6" customFormat="1" x14ac:dyDescent="0.3">
      <c r="A4" s="26" t="s">
        <v>3</v>
      </c>
      <c r="B4" s="38" t="s">
        <v>99</v>
      </c>
      <c r="C4" s="7"/>
      <c r="D4" s="7"/>
      <c r="E4" s="7"/>
      <c r="F4" s="7"/>
      <c r="G4" s="7">
        <v>1</v>
      </c>
      <c r="H4" s="7"/>
      <c r="I4" s="7">
        <v>1</v>
      </c>
      <c r="J4" s="7"/>
      <c r="K4" s="7">
        <v>1</v>
      </c>
      <c r="L4" s="7"/>
      <c r="M4" s="7"/>
      <c r="N4" s="7">
        <v>1</v>
      </c>
      <c r="O4" s="7"/>
      <c r="P4" s="7"/>
      <c r="Q4" s="7"/>
      <c r="R4" s="7"/>
      <c r="S4" s="7"/>
      <c r="T4" s="7"/>
      <c r="U4" s="7"/>
      <c r="V4" s="7"/>
      <c r="W4" s="29"/>
    </row>
    <row r="5" spans="1:23" s="6" customFormat="1" x14ac:dyDescent="0.3">
      <c r="A5" s="26" t="s">
        <v>4</v>
      </c>
      <c r="B5" s="38" t="s">
        <v>99</v>
      </c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/>
      <c r="N5" s="7"/>
      <c r="O5" s="7"/>
      <c r="P5" s="7"/>
      <c r="Q5" s="7"/>
      <c r="R5" s="7"/>
      <c r="S5" s="7">
        <v>1</v>
      </c>
      <c r="T5" s="7"/>
      <c r="U5" s="7"/>
      <c r="V5" s="7"/>
      <c r="W5" s="29"/>
    </row>
    <row r="6" spans="1:23" s="6" customFormat="1" x14ac:dyDescent="0.3">
      <c r="A6" s="26" t="s">
        <v>78</v>
      </c>
      <c r="B6" s="38" t="s">
        <v>99</v>
      </c>
      <c r="C6" s="7"/>
      <c r="D6" s="7"/>
      <c r="E6" s="7"/>
      <c r="F6" s="7"/>
      <c r="G6" s="7"/>
      <c r="H6" s="7"/>
      <c r="I6" s="7"/>
      <c r="J6" s="7">
        <v>1</v>
      </c>
      <c r="K6" s="7"/>
      <c r="L6" s="7"/>
      <c r="M6" s="7"/>
      <c r="N6" s="7"/>
      <c r="O6" s="7"/>
      <c r="P6" s="7"/>
      <c r="Q6" s="7"/>
      <c r="R6" s="7"/>
      <c r="S6" s="7">
        <v>1</v>
      </c>
      <c r="T6" s="7"/>
      <c r="U6" s="7"/>
      <c r="V6" s="7"/>
      <c r="W6" s="29"/>
    </row>
    <row r="7" spans="1:23" s="6" customFormat="1" x14ac:dyDescent="0.3">
      <c r="A7" s="26" t="s">
        <v>5</v>
      </c>
      <c r="B7" s="38" t="s">
        <v>99</v>
      </c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/>
      <c r="N7" s="7"/>
      <c r="O7" s="7">
        <v>1</v>
      </c>
      <c r="P7" s="7"/>
      <c r="Q7" s="7">
        <v>1</v>
      </c>
      <c r="R7" s="7"/>
      <c r="S7" s="7"/>
      <c r="T7" s="7"/>
      <c r="U7" s="7"/>
      <c r="V7" s="7"/>
      <c r="W7" s="29"/>
    </row>
    <row r="8" spans="1:23" s="6" customFormat="1" x14ac:dyDescent="0.3">
      <c r="A8" s="26" t="s">
        <v>80</v>
      </c>
      <c r="B8" s="38" t="s">
        <v>99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>
        <v>1</v>
      </c>
      <c r="P8" s="7"/>
      <c r="Q8" s="7"/>
      <c r="R8" s="7"/>
      <c r="S8" s="7"/>
      <c r="T8" s="7"/>
      <c r="U8" s="7"/>
      <c r="V8" s="7"/>
      <c r="W8" s="29"/>
    </row>
    <row r="9" spans="1:23" s="6" customFormat="1" x14ac:dyDescent="0.3">
      <c r="A9" s="26" t="s">
        <v>81</v>
      </c>
      <c r="B9" s="38" t="s">
        <v>99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>
        <v>1</v>
      </c>
      <c r="O9" s="7"/>
      <c r="P9" s="7"/>
      <c r="Q9" s="7"/>
      <c r="R9" s="7"/>
      <c r="S9" s="7"/>
      <c r="T9" s="7"/>
      <c r="U9" s="7"/>
      <c r="V9" s="7"/>
      <c r="W9" s="29"/>
    </row>
    <row r="10" spans="1:23" s="6" customFormat="1" x14ac:dyDescent="0.3">
      <c r="A10" s="26" t="s">
        <v>82</v>
      </c>
      <c r="B10" s="38" t="s">
        <v>99</v>
      </c>
      <c r="C10" s="7"/>
      <c r="D10" s="7"/>
      <c r="E10" s="7"/>
      <c r="F10" s="7"/>
      <c r="G10" s="7"/>
      <c r="H10" s="7"/>
      <c r="I10" s="7"/>
      <c r="J10" s="7"/>
      <c r="K10" s="7"/>
      <c r="L10" s="7">
        <v>1</v>
      </c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29"/>
    </row>
    <row r="11" spans="1:23" s="6" customFormat="1" x14ac:dyDescent="0.3">
      <c r="A11" s="26" t="s">
        <v>71</v>
      </c>
      <c r="B11" s="38" t="s">
        <v>99</v>
      </c>
      <c r="C11" s="7"/>
      <c r="D11" s="7"/>
      <c r="E11" s="7"/>
      <c r="F11" s="7"/>
      <c r="G11" s="7">
        <v>1</v>
      </c>
      <c r="H11" s="7"/>
      <c r="I11" s="7"/>
      <c r="J11" s="7"/>
      <c r="K11" s="7"/>
      <c r="L11" s="7"/>
      <c r="M11" s="7"/>
      <c r="N11" s="7">
        <v>1</v>
      </c>
      <c r="O11" s="7"/>
      <c r="P11" s="7"/>
      <c r="Q11" s="7"/>
      <c r="R11" s="7">
        <v>1</v>
      </c>
      <c r="S11" s="7"/>
      <c r="T11" s="7"/>
      <c r="U11" s="7"/>
      <c r="V11" s="7"/>
      <c r="W11" s="29"/>
    </row>
    <row r="12" spans="1:23" s="6" customFormat="1" x14ac:dyDescent="0.3">
      <c r="A12" s="26" t="s">
        <v>97</v>
      </c>
      <c r="B12" s="38" t="s">
        <v>99</v>
      </c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>
        <v>1</v>
      </c>
      <c r="Q12" s="7"/>
      <c r="R12" s="7">
        <v>1</v>
      </c>
      <c r="S12" s="7"/>
      <c r="T12" s="7"/>
      <c r="U12" s="7"/>
      <c r="V12" s="7"/>
      <c r="W12" s="29"/>
    </row>
    <row r="13" spans="1:23" s="6" customFormat="1" x14ac:dyDescent="0.3">
      <c r="A13" s="26" t="s">
        <v>83</v>
      </c>
      <c r="B13" s="38" t="s">
        <v>99</v>
      </c>
      <c r="C13" s="7">
        <v>1</v>
      </c>
      <c r="D13" s="7">
        <v>1</v>
      </c>
      <c r="E13" s="7">
        <v>1</v>
      </c>
      <c r="F13" s="7">
        <v>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29"/>
    </row>
    <row r="14" spans="1:23" s="6" customFormat="1" x14ac:dyDescent="0.3">
      <c r="A14" s="26" t="s">
        <v>85</v>
      </c>
      <c r="B14" s="38" t="s">
        <v>99</v>
      </c>
      <c r="C14" s="7"/>
      <c r="D14" s="7"/>
      <c r="E14" s="7"/>
      <c r="F14" s="7"/>
      <c r="G14" s="7"/>
      <c r="H14" s="7"/>
      <c r="I14" s="7">
        <v>1</v>
      </c>
      <c r="J14" s="7"/>
      <c r="K14" s="7">
        <v>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29"/>
    </row>
    <row r="15" spans="1:23" s="6" customFormat="1" x14ac:dyDescent="0.3">
      <c r="A15" s="26" t="s">
        <v>72</v>
      </c>
      <c r="B15" s="38" t="s">
        <v>99</v>
      </c>
      <c r="C15" s="7"/>
      <c r="D15" s="7"/>
      <c r="E15" s="7"/>
      <c r="F15" s="7"/>
      <c r="G15" s="7">
        <v>1</v>
      </c>
      <c r="H15" s="7">
        <v>1</v>
      </c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/>
      <c r="T15" s="7"/>
      <c r="U15" s="7"/>
      <c r="V15" s="7"/>
      <c r="W15" s="29"/>
    </row>
    <row r="16" spans="1:23" s="6" customFormat="1" x14ac:dyDescent="0.3">
      <c r="A16" s="26" t="s">
        <v>73</v>
      </c>
      <c r="B16" s="38" t="s">
        <v>99</v>
      </c>
      <c r="C16" s="7"/>
      <c r="D16" s="7"/>
      <c r="E16" s="7"/>
      <c r="F16" s="7"/>
      <c r="G16" s="7"/>
      <c r="H16" s="7"/>
      <c r="I16" s="7"/>
      <c r="J16" s="7"/>
      <c r="K16" s="7"/>
      <c r="L16" s="7">
        <v>1</v>
      </c>
      <c r="M16" s="7"/>
      <c r="N16" s="7"/>
      <c r="O16" s="7">
        <v>1</v>
      </c>
      <c r="P16" s="7"/>
      <c r="Q16" s="7">
        <v>1</v>
      </c>
      <c r="R16" s="7"/>
      <c r="S16" s="7"/>
      <c r="T16" s="7"/>
      <c r="U16" s="7"/>
      <c r="V16" s="7"/>
      <c r="W16" s="29"/>
    </row>
    <row r="17" spans="1:23" s="6" customFormat="1" x14ac:dyDescent="0.3">
      <c r="A17" s="26" t="s">
        <v>74</v>
      </c>
      <c r="B17" s="38" t="s">
        <v>99</v>
      </c>
      <c r="C17" s="7"/>
      <c r="D17" s="7"/>
      <c r="E17" s="7"/>
      <c r="F17" s="7"/>
      <c r="G17" s="7">
        <v>1</v>
      </c>
      <c r="H17" s="7"/>
      <c r="I17" s="7"/>
      <c r="J17" s="7"/>
      <c r="K17" s="7"/>
      <c r="L17" s="7"/>
      <c r="M17" s="7"/>
      <c r="N17" s="7"/>
      <c r="O17" s="7"/>
      <c r="P17" s="7">
        <v>1</v>
      </c>
      <c r="Q17" s="7"/>
      <c r="R17" s="7">
        <v>1</v>
      </c>
      <c r="S17" s="7"/>
      <c r="T17" s="7"/>
      <c r="U17" s="7"/>
      <c r="V17" s="7"/>
      <c r="W17" s="29"/>
    </row>
    <row r="18" spans="1:23" s="6" customFormat="1" x14ac:dyDescent="0.3">
      <c r="A18" s="26" t="s">
        <v>75</v>
      </c>
      <c r="B18" s="38" t="s">
        <v>99</v>
      </c>
      <c r="C18" s="7"/>
      <c r="D18" s="7"/>
      <c r="E18" s="7"/>
      <c r="F18" s="7"/>
      <c r="G18" s="7"/>
      <c r="H18" s="7"/>
      <c r="I18" s="7"/>
      <c r="J18" s="7"/>
      <c r="K18" s="7">
        <v>1</v>
      </c>
      <c r="L18" s="7">
        <v>1</v>
      </c>
      <c r="M18" s="7"/>
      <c r="N18" s="7"/>
      <c r="O18" s="7"/>
      <c r="P18" s="7"/>
      <c r="Q18" s="7">
        <v>1</v>
      </c>
      <c r="R18" s="7"/>
      <c r="S18" s="7"/>
      <c r="T18" s="7">
        <v>1</v>
      </c>
      <c r="U18" s="7"/>
      <c r="V18" s="7"/>
      <c r="W18" s="29"/>
    </row>
    <row r="19" spans="1:23" s="6" customFormat="1" x14ac:dyDescent="0.3">
      <c r="A19" s="26" t="s">
        <v>76</v>
      </c>
      <c r="B19" s="38" t="s">
        <v>99</v>
      </c>
      <c r="C19" s="7"/>
      <c r="D19" s="7"/>
      <c r="E19" s="7"/>
      <c r="F19" s="7"/>
      <c r="G19" s="7"/>
      <c r="H19" s="7"/>
      <c r="I19" s="7"/>
      <c r="J19" s="7">
        <v>1</v>
      </c>
      <c r="K19" s="7"/>
      <c r="L19" s="7">
        <v>1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29"/>
    </row>
    <row r="20" spans="1:23" s="6" customFormat="1" x14ac:dyDescent="0.3">
      <c r="A20" s="26" t="s">
        <v>98</v>
      </c>
      <c r="B20" s="38" t="s">
        <v>99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29"/>
    </row>
    <row r="21" spans="1:23" s="6" customFormat="1" x14ac:dyDescent="0.3">
      <c r="A21" s="26" t="s">
        <v>65</v>
      </c>
      <c r="B21" s="38" t="s">
        <v>99</v>
      </c>
      <c r="C21" s="7"/>
      <c r="D21" s="7"/>
      <c r="E21" s="7"/>
      <c r="F21" s="7"/>
      <c r="G21" s="7">
        <v>1</v>
      </c>
      <c r="H21" s="7">
        <v>1</v>
      </c>
      <c r="I21" s="7">
        <v>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29"/>
    </row>
    <row r="22" spans="1:23" s="6" customFormat="1" x14ac:dyDescent="0.3">
      <c r="A22" s="26" t="s">
        <v>66</v>
      </c>
      <c r="B22" s="38" t="s">
        <v>99</v>
      </c>
      <c r="C22" s="7"/>
      <c r="D22" s="7"/>
      <c r="E22" s="7"/>
      <c r="F22" s="7"/>
      <c r="G22" s="7"/>
      <c r="H22" s="7">
        <v>1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29"/>
    </row>
    <row r="23" spans="1:23" ht="16.2" thickBot="1" x14ac:dyDescent="0.35">
      <c r="A23" s="27" t="s">
        <v>84</v>
      </c>
      <c r="B23" s="39" t="s">
        <v>99</v>
      </c>
      <c r="C23" s="8"/>
      <c r="D23" s="8"/>
      <c r="E23" s="8"/>
      <c r="F23" s="8"/>
      <c r="G23" s="8"/>
      <c r="H23" s="8"/>
      <c r="I23" s="8"/>
      <c r="J23" s="8">
        <v>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4" spans="1:23" x14ac:dyDescent="0.3">
      <c r="A24" s="40" t="s">
        <v>79</v>
      </c>
      <c r="B24" s="38" t="s">
        <v>100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v>1</v>
      </c>
      <c r="N24" s="7"/>
      <c r="O24" s="7"/>
      <c r="P24" s="7"/>
      <c r="Q24" s="7"/>
      <c r="R24" s="7"/>
      <c r="S24" s="7"/>
      <c r="T24" s="7"/>
      <c r="U24" s="7"/>
      <c r="V24" s="7"/>
      <c r="W24" s="29"/>
    </row>
    <row r="25" spans="1:23" x14ac:dyDescent="0.3">
      <c r="A25" s="26" t="s">
        <v>3</v>
      </c>
      <c r="B25" s="38" t="s">
        <v>100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v>1</v>
      </c>
      <c r="N25" s="7"/>
      <c r="O25" s="7"/>
      <c r="P25" s="7"/>
      <c r="Q25" s="7"/>
      <c r="R25" s="7"/>
      <c r="S25" s="7"/>
      <c r="T25" s="7"/>
      <c r="U25" s="7"/>
      <c r="V25" s="7"/>
      <c r="W25" s="29"/>
    </row>
    <row r="26" spans="1:23" x14ac:dyDescent="0.3">
      <c r="A26" s="26" t="s">
        <v>4</v>
      </c>
      <c r="B26" s="38" t="s">
        <v>100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v>1</v>
      </c>
      <c r="N26" s="7"/>
      <c r="O26" s="7"/>
      <c r="P26" s="7"/>
      <c r="Q26" s="7"/>
      <c r="R26" s="7"/>
      <c r="S26" s="7"/>
      <c r="T26" s="7"/>
      <c r="U26" s="7"/>
      <c r="V26" s="7"/>
      <c r="W26" s="29"/>
    </row>
    <row r="27" spans="1:23" x14ac:dyDescent="0.3">
      <c r="A27" s="26" t="s">
        <v>78</v>
      </c>
      <c r="B27" s="38" t="s">
        <v>100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v>1</v>
      </c>
      <c r="N27" s="7"/>
      <c r="O27" s="7"/>
      <c r="P27" s="7"/>
      <c r="Q27" s="7"/>
      <c r="R27" s="7"/>
      <c r="S27" s="7"/>
      <c r="T27" s="7"/>
      <c r="U27" s="7"/>
      <c r="V27" s="7"/>
      <c r="W27" s="29"/>
    </row>
    <row r="28" spans="1:23" x14ac:dyDescent="0.3">
      <c r="A28" s="26" t="s">
        <v>5</v>
      </c>
      <c r="B28" s="38" t="s">
        <v>100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v>1</v>
      </c>
      <c r="N28" s="7"/>
      <c r="O28" s="7"/>
      <c r="P28" s="7"/>
      <c r="Q28" s="7"/>
      <c r="R28" s="7"/>
      <c r="S28" s="7"/>
      <c r="T28" s="7"/>
      <c r="U28" s="7"/>
      <c r="V28" s="7"/>
      <c r="W28" s="29"/>
    </row>
    <row r="29" spans="1:23" x14ac:dyDescent="0.3">
      <c r="A29" s="26" t="s">
        <v>80</v>
      </c>
      <c r="B29" s="38" t="s">
        <v>100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v>1</v>
      </c>
      <c r="N29" s="7"/>
      <c r="O29" s="7"/>
      <c r="P29" s="7"/>
      <c r="Q29" s="7"/>
      <c r="R29" s="7"/>
      <c r="S29" s="7"/>
      <c r="T29" s="7"/>
      <c r="U29" s="7"/>
      <c r="V29" s="7"/>
      <c r="W29" s="29"/>
    </row>
    <row r="30" spans="1:23" x14ac:dyDescent="0.3">
      <c r="A30" s="26" t="s">
        <v>81</v>
      </c>
      <c r="B30" s="38" t="s">
        <v>100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v>1</v>
      </c>
      <c r="N30" s="7"/>
      <c r="O30" s="7"/>
      <c r="P30" s="7"/>
      <c r="Q30" s="7"/>
      <c r="R30" s="7"/>
      <c r="S30" s="7"/>
      <c r="T30" s="7"/>
      <c r="U30" s="7"/>
      <c r="V30" s="7"/>
      <c r="W30" s="29"/>
    </row>
    <row r="31" spans="1:23" x14ac:dyDescent="0.3">
      <c r="A31" s="26" t="s">
        <v>82</v>
      </c>
      <c r="B31" s="38" t="s">
        <v>100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v>1</v>
      </c>
      <c r="N31" s="7"/>
      <c r="O31" s="7"/>
      <c r="P31" s="7"/>
      <c r="Q31" s="7"/>
      <c r="R31" s="7"/>
      <c r="S31" s="7"/>
      <c r="T31" s="7"/>
      <c r="U31" s="7"/>
      <c r="V31" s="7"/>
      <c r="W31" s="29"/>
    </row>
    <row r="32" spans="1:23" x14ac:dyDescent="0.3">
      <c r="A32" s="26" t="s">
        <v>71</v>
      </c>
      <c r="B32" s="38" t="s">
        <v>100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29"/>
    </row>
    <row r="33" spans="1:23" x14ac:dyDescent="0.3">
      <c r="A33" s="26" t="s">
        <v>97</v>
      </c>
      <c r="B33" s="38" t="s">
        <v>100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29"/>
    </row>
    <row r="34" spans="1:23" x14ac:dyDescent="0.3">
      <c r="A34" s="26" t="s">
        <v>83</v>
      </c>
      <c r="B34" s="38" t="s">
        <v>100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29"/>
    </row>
    <row r="35" spans="1:23" x14ac:dyDescent="0.3">
      <c r="A35" s="26" t="s">
        <v>98</v>
      </c>
      <c r="B35" s="38" t="s">
        <v>100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29"/>
    </row>
    <row r="36" spans="1:23" x14ac:dyDescent="0.3">
      <c r="A36" s="26" t="s">
        <v>65</v>
      </c>
      <c r="B36" s="38" t="s">
        <v>100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29"/>
    </row>
    <row r="37" spans="1:23" x14ac:dyDescent="0.3">
      <c r="A37" s="26" t="s">
        <v>66</v>
      </c>
      <c r="B37" s="38" t="s">
        <v>100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29"/>
    </row>
    <row r="38" spans="1:23" ht="16.2" thickBot="1" x14ac:dyDescent="0.35">
      <c r="A38" s="27" t="s">
        <v>84</v>
      </c>
      <c r="B38" s="39" t="s">
        <v>100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7"/>
  <sheetViews>
    <sheetView workbookViewId="0">
      <selection activeCell="B5" activeCellId="1" sqref="B3 B5"/>
    </sheetView>
  </sheetViews>
  <sheetFormatPr defaultColWidth="9.21875" defaultRowHeight="15.6" x14ac:dyDescent="0.3"/>
  <cols>
    <col min="1" max="1" width="9.21875" style="1"/>
    <col min="2" max="2" width="9.88671875" style="1" bestFit="1" customWidth="1"/>
    <col min="3" max="16384" width="9.21875" style="1"/>
  </cols>
  <sheetData>
    <row r="1" spans="1:8" ht="16.2" thickBot="1" x14ac:dyDescent="0.35">
      <c r="A1" s="1" t="s">
        <v>50</v>
      </c>
    </row>
    <row r="2" spans="1:8" s="6" customFormat="1" x14ac:dyDescent="0.3">
      <c r="A2" s="4" t="s">
        <v>95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x14ac:dyDescent="0.3">
      <c r="A3" s="26" t="s">
        <v>5</v>
      </c>
      <c r="B3" s="36">
        <v>500000</v>
      </c>
      <c r="C3" s="36"/>
      <c r="D3" s="36"/>
      <c r="E3" s="36"/>
      <c r="F3" s="36"/>
      <c r="G3" s="36"/>
      <c r="H3" s="30"/>
    </row>
    <row r="4" spans="1:8" s="6" customFormat="1" x14ac:dyDescent="0.3">
      <c r="A4" s="26" t="s">
        <v>80</v>
      </c>
      <c r="B4" s="36">
        <v>500000</v>
      </c>
      <c r="C4" s="36">
        <v>450000</v>
      </c>
      <c r="D4" s="37"/>
      <c r="E4" s="37"/>
      <c r="F4" s="37"/>
      <c r="G4" s="36"/>
      <c r="H4" s="30"/>
    </row>
    <row r="5" spans="1:8" s="6" customFormat="1" x14ac:dyDescent="0.3">
      <c r="A5" s="26" t="s">
        <v>81</v>
      </c>
      <c r="B5" s="36">
        <v>300000</v>
      </c>
      <c r="C5" s="36">
        <v>300000</v>
      </c>
      <c r="D5" s="36">
        <v>300000</v>
      </c>
      <c r="E5" s="36"/>
      <c r="F5" s="36"/>
      <c r="G5" s="36"/>
      <c r="H5" s="30"/>
    </row>
    <row r="6" spans="1:8" ht="16.2" thickBot="1" x14ac:dyDescent="0.35">
      <c r="A6" s="27" t="s">
        <v>82</v>
      </c>
      <c r="B6" s="31">
        <v>400000</v>
      </c>
      <c r="C6" s="31">
        <v>400000</v>
      </c>
      <c r="D6" s="31"/>
      <c r="E6" s="31"/>
      <c r="F6" s="31"/>
      <c r="G6" s="31"/>
      <c r="H6" s="32"/>
    </row>
    <row r="7" spans="1:8" ht="16.2" thickBot="1" x14ac:dyDescent="0.35">
      <c r="A7" s="27" t="s">
        <v>98</v>
      </c>
      <c r="B7" s="31"/>
      <c r="C7" s="31">
        <v>10000</v>
      </c>
      <c r="D7" s="31">
        <v>10000</v>
      </c>
      <c r="E7" s="31">
        <v>10000</v>
      </c>
      <c r="F7" s="31">
        <v>10000</v>
      </c>
      <c r="G7" s="31">
        <v>10000</v>
      </c>
      <c r="H7" s="32">
        <v>10000</v>
      </c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10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  <row r="15" spans="1:8" x14ac:dyDescent="0.3">
      <c r="D15" s="2"/>
      <c r="E15" s="2"/>
      <c r="F15" s="2"/>
    </row>
    <row r="16" spans="1:8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B193-705C-4271-A3F0-6E7CCF41829E}">
  <dimension ref="A1:B3"/>
  <sheetViews>
    <sheetView workbookViewId="0">
      <selection activeCell="C8" sqref="C8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1" t="s">
        <v>105</v>
      </c>
    </row>
    <row r="2" spans="1:2" s="6" customFormat="1" x14ac:dyDescent="0.3">
      <c r="A2" s="4" t="s">
        <v>96</v>
      </c>
      <c r="B2" s="25" t="s">
        <v>94</v>
      </c>
    </row>
    <row r="3" spans="1:2" ht="16.8" customHeight="1" thickBot="1" x14ac:dyDescent="0.35">
      <c r="A3" s="27" t="s">
        <v>83</v>
      </c>
      <c r="B3" s="42">
        <v>0.25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EF86-D95D-4D95-A346-E512C46BF2E3}">
  <dimension ref="A1:H7"/>
  <sheetViews>
    <sheetView workbookViewId="0">
      <selection activeCell="G9" sqref="G9"/>
    </sheetView>
  </sheetViews>
  <sheetFormatPr defaultColWidth="9.21875" defaultRowHeight="15.6" x14ac:dyDescent="0.3"/>
  <cols>
    <col min="1" max="1" width="9.21875" style="6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8" ht="16.2" thickBot="1" x14ac:dyDescent="0.35">
      <c r="A1" s="28" t="s">
        <v>102</v>
      </c>
    </row>
    <row r="2" spans="1:8" s="6" customFormat="1" x14ac:dyDescent="0.3">
      <c r="A2" s="4" t="s">
        <v>96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x14ac:dyDescent="0.3">
      <c r="A3" s="40" t="s">
        <v>65</v>
      </c>
      <c r="B3" s="36">
        <v>900000</v>
      </c>
      <c r="C3" s="36">
        <v>900000</v>
      </c>
      <c r="D3" s="36">
        <v>900000</v>
      </c>
      <c r="E3" s="36">
        <v>900000</v>
      </c>
      <c r="F3" s="36">
        <v>900000</v>
      </c>
      <c r="G3" s="36">
        <v>900000</v>
      </c>
      <c r="H3" s="30">
        <v>900000</v>
      </c>
    </row>
    <row r="4" spans="1:8" s="6" customFormat="1" x14ac:dyDescent="0.3">
      <c r="A4" s="26" t="s">
        <v>66</v>
      </c>
      <c r="B4" s="36">
        <v>910000</v>
      </c>
      <c r="C4" s="36">
        <v>910000</v>
      </c>
      <c r="D4" s="36">
        <v>910000</v>
      </c>
      <c r="E4" s="36">
        <v>910000</v>
      </c>
      <c r="F4" s="36">
        <v>910000</v>
      </c>
      <c r="G4" s="36">
        <v>910000</v>
      </c>
      <c r="H4" s="30">
        <v>910000</v>
      </c>
    </row>
    <row r="5" spans="1:8" ht="16.8" customHeight="1" thickBot="1" x14ac:dyDescent="0.35">
      <c r="A5" s="27" t="s">
        <v>84</v>
      </c>
      <c r="B5" s="31">
        <v>800000</v>
      </c>
      <c r="C5" s="31">
        <v>800000</v>
      </c>
      <c r="D5" s="31">
        <v>800000</v>
      </c>
      <c r="E5" s="31">
        <v>800000</v>
      </c>
      <c r="F5" s="31">
        <v>800000</v>
      </c>
      <c r="G5" s="31">
        <v>800000</v>
      </c>
      <c r="H5" s="32">
        <v>800000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E3C0-784C-4861-A323-2A87B04B4D74}">
  <dimension ref="A1:B5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6"/>
    <col min="2" max="16384" width="9.21875" style="1"/>
  </cols>
  <sheetData>
    <row r="1" spans="1:2" ht="16.2" thickBot="1" x14ac:dyDescent="0.35">
      <c r="A1" s="28" t="s">
        <v>110</v>
      </c>
    </row>
    <row r="2" spans="1:2" s="6" customFormat="1" x14ac:dyDescent="0.3">
      <c r="A2" s="4" t="s">
        <v>96</v>
      </c>
      <c r="B2" s="25" t="s">
        <v>94</v>
      </c>
    </row>
    <row r="3" spans="1:2" s="6" customFormat="1" x14ac:dyDescent="0.3">
      <c r="A3" s="40" t="s">
        <v>65</v>
      </c>
      <c r="B3" s="41">
        <v>1.25</v>
      </c>
    </row>
    <row r="4" spans="1:2" s="6" customFormat="1" x14ac:dyDescent="0.3">
      <c r="A4" s="26" t="s">
        <v>66</v>
      </c>
      <c r="B4" s="41">
        <v>1.35</v>
      </c>
    </row>
    <row r="5" spans="1:2" ht="16.8" customHeight="1" thickBot="1" x14ac:dyDescent="0.35">
      <c r="A5" s="27" t="s">
        <v>84</v>
      </c>
      <c r="B5" s="42">
        <v>1.3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D8AF-CAD0-4505-B2C0-649D20519F35}">
  <dimension ref="A1:B13"/>
  <sheetViews>
    <sheetView tabSelected="1" workbookViewId="0">
      <selection activeCell="A14" sqref="A14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111</v>
      </c>
    </row>
    <row r="2" spans="1:2" s="6" customFormat="1" x14ac:dyDescent="0.3">
      <c r="A2" s="4" t="s">
        <v>93</v>
      </c>
      <c r="B2" s="25" t="s">
        <v>94</v>
      </c>
    </row>
    <row r="3" spans="1:2" s="6" customFormat="1" x14ac:dyDescent="0.3">
      <c r="A3" s="40" t="s">
        <v>79</v>
      </c>
      <c r="B3" s="30">
        <f>500*7</f>
        <v>3500</v>
      </c>
    </row>
    <row r="4" spans="1:2" s="6" customFormat="1" x14ac:dyDescent="0.3">
      <c r="A4" s="26" t="s">
        <v>3</v>
      </c>
      <c r="B4" s="30">
        <f t="shared" ref="B4:B6" si="0">500*7</f>
        <v>3500</v>
      </c>
    </row>
    <row r="5" spans="1:2" x14ac:dyDescent="0.3">
      <c r="A5" s="26" t="s">
        <v>4</v>
      </c>
      <c r="B5" s="30">
        <f t="shared" si="0"/>
        <v>3500</v>
      </c>
    </row>
    <row r="6" spans="1:2" x14ac:dyDescent="0.3">
      <c r="A6" s="26" t="s">
        <v>78</v>
      </c>
      <c r="B6" s="30">
        <f t="shared" si="0"/>
        <v>3500</v>
      </c>
    </row>
    <row r="7" spans="1:2" x14ac:dyDescent="0.3">
      <c r="A7" s="26" t="s">
        <v>5</v>
      </c>
      <c r="B7" s="30">
        <v>300000</v>
      </c>
    </row>
    <row r="8" spans="1:2" x14ac:dyDescent="0.3">
      <c r="A8" s="26" t="s">
        <v>80</v>
      </c>
      <c r="B8" s="30">
        <v>300000</v>
      </c>
    </row>
    <row r="9" spans="1:2" x14ac:dyDescent="0.3">
      <c r="A9" s="26" t="s">
        <v>81</v>
      </c>
      <c r="B9" s="30">
        <v>300000</v>
      </c>
    </row>
    <row r="10" spans="1:2" x14ac:dyDescent="0.3">
      <c r="A10" s="26" t="s">
        <v>82</v>
      </c>
      <c r="B10" s="30">
        <v>300000</v>
      </c>
    </row>
    <row r="11" spans="1:2" x14ac:dyDescent="0.3">
      <c r="A11" s="26" t="s">
        <v>71</v>
      </c>
      <c r="B11" s="30">
        <v>600000</v>
      </c>
    </row>
    <row r="12" spans="1:2" x14ac:dyDescent="0.3">
      <c r="A12" s="26" t="s">
        <v>97</v>
      </c>
      <c r="B12" s="30">
        <v>600000</v>
      </c>
    </row>
    <row r="13" spans="1:2" ht="16.2" thickBot="1" x14ac:dyDescent="0.35">
      <c r="A13" s="27" t="s">
        <v>83</v>
      </c>
      <c r="B13" s="32">
        <v>30000000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6C37-842A-42C0-A5CB-A1729DD4F028}">
  <dimension ref="A1:B12"/>
  <sheetViews>
    <sheetView workbookViewId="0">
      <selection activeCell="B7" sqref="B7"/>
    </sheetView>
  </sheetViews>
  <sheetFormatPr defaultColWidth="9.21875" defaultRowHeight="15.6" x14ac:dyDescent="0.3"/>
  <cols>
    <col min="1" max="1" width="17.6640625" style="6" customWidth="1"/>
    <col min="2" max="2" width="14.109375" style="1" customWidth="1"/>
    <col min="3" max="16384" width="9.21875" style="1"/>
  </cols>
  <sheetData>
    <row r="1" spans="1:2" ht="16.2" thickBot="1" x14ac:dyDescent="0.35">
      <c r="A1" s="28" t="s">
        <v>112</v>
      </c>
    </row>
    <row r="2" spans="1:2" s="6" customFormat="1" x14ac:dyDescent="0.3">
      <c r="A2" s="4" t="s">
        <v>93</v>
      </c>
      <c r="B2" s="25" t="s">
        <v>94</v>
      </c>
    </row>
    <row r="3" spans="1:2" s="6" customFormat="1" x14ac:dyDescent="0.3">
      <c r="A3" s="40" t="s">
        <v>79</v>
      </c>
      <c r="B3" s="30">
        <f>StorageCapacity!B3*0.3</f>
        <v>1050</v>
      </c>
    </row>
    <row r="4" spans="1:2" s="6" customFormat="1" x14ac:dyDescent="0.3">
      <c r="A4" s="26" t="s">
        <v>3</v>
      </c>
      <c r="B4" s="30">
        <f>StorageCapacity!B4*0.3</f>
        <v>1050</v>
      </c>
    </row>
    <row r="5" spans="1:2" x14ac:dyDescent="0.3">
      <c r="A5" s="26" t="s">
        <v>4</v>
      </c>
      <c r="B5" s="30">
        <f>StorageCapacity!B5*0.3</f>
        <v>1050</v>
      </c>
    </row>
    <row r="6" spans="1:2" x14ac:dyDescent="0.3">
      <c r="A6" s="26" t="s">
        <v>78</v>
      </c>
      <c r="B6" s="30">
        <f>StorageCapacity!B6*0.3</f>
        <v>1050</v>
      </c>
    </row>
    <row r="7" spans="1:2" x14ac:dyDescent="0.3">
      <c r="A7" s="26" t="s">
        <v>5</v>
      </c>
      <c r="B7" s="30">
        <f>StorageCapacity!B7*0.3</f>
        <v>90000</v>
      </c>
    </row>
    <row r="8" spans="1:2" x14ac:dyDescent="0.3">
      <c r="A8" s="26" t="s">
        <v>80</v>
      </c>
      <c r="B8" s="30">
        <f>StorageCapacity!B8*0.3</f>
        <v>90000</v>
      </c>
    </row>
    <row r="9" spans="1:2" x14ac:dyDescent="0.3">
      <c r="A9" s="26" t="s">
        <v>81</v>
      </c>
      <c r="B9" s="30">
        <f>StorageCapacity!B9*0.3</f>
        <v>90000</v>
      </c>
    </row>
    <row r="10" spans="1:2" x14ac:dyDescent="0.3">
      <c r="A10" s="26" t="s">
        <v>82</v>
      </c>
      <c r="B10" s="30">
        <f>StorageCapacity!B10*0.3</f>
        <v>90000</v>
      </c>
    </row>
    <row r="11" spans="1:2" x14ac:dyDescent="0.3">
      <c r="A11" s="26" t="s">
        <v>71</v>
      </c>
      <c r="B11" s="30">
        <f>StorageCapacity!B11*0.3</f>
        <v>180000</v>
      </c>
    </row>
    <row r="12" spans="1:2" ht="16.2" thickBot="1" x14ac:dyDescent="0.35">
      <c r="A12" s="27" t="s">
        <v>97</v>
      </c>
      <c r="B12" s="32">
        <f>StorageCapacity!B13*0.3</f>
        <v>9000000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6" zoomScale="85" zoomScaleNormal="85" workbookViewId="0">
      <selection activeCell="A24" sqref="A24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33"/>
    </row>
    <row r="21" spans="3:13" x14ac:dyDescent="0.3">
      <c r="C21" s="34"/>
      <c r="F21" s="34"/>
    </row>
    <row r="23" spans="3:13" x14ac:dyDescent="0.3">
      <c r="C23" s="35"/>
    </row>
    <row r="24" spans="3:13" x14ac:dyDescent="0.3">
      <c r="C24" s="35"/>
    </row>
    <row r="25" spans="3:13" x14ac:dyDescent="0.3">
      <c r="C25" s="35"/>
    </row>
    <row r="26" spans="3:13" x14ac:dyDescent="0.3">
      <c r="C26" s="35"/>
    </row>
    <row r="27" spans="3:13" x14ac:dyDescent="0.3">
      <c r="C27" s="35"/>
    </row>
    <row r="28" spans="3:13" x14ac:dyDescent="0.3">
      <c r="C28" s="35"/>
    </row>
    <row r="29" spans="3:13" x14ac:dyDescent="0.3">
      <c r="C29" s="35"/>
    </row>
    <row r="30" spans="3:13" x14ac:dyDescent="0.3">
      <c r="C30" s="35"/>
    </row>
    <row r="31" spans="3:13" x14ac:dyDescent="0.3">
      <c r="C31" s="35"/>
      <c r="M31" s="24"/>
    </row>
    <row r="32" spans="3:1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1EBE-6835-4B3D-A904-8EE69C83B85A}">
  <dimension ref="A1:Z38"/>
  <sheetViews>
    <sheetView workbookViewId="0">
      <selection activeCell="J10" sqref="J10:J23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26" ht="16.2" thickBot="1" x14ac:dyDescent="0.35">
      <c r="A1" s="1" t="s">
        <v>113</v>
      </c>
    </row>
    <row r="2" spans="1:26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6" s="6" customFormat="1" x14ac:dyDescent="0.3">
      <c r="A3" s="40" t="s">
        <v>79</v>
      </c>
      <c r="B3" s="38" t="s">
        <v>99</v>
      </c>
      <c r="C3" s="7" t="str">
        <f>IF(Topology!C3=1,$Z$3,"")</f>
        <v/>
      </c>
      <c r="D3" s="7" t="str">
        <f>IF(Topology!D3=1,$Z$3,"")</f>
        <v/>
      </c>
      <c r="E3" s="7" t="str">
        <f>IF(Topology!E3=1,$Z$3,"")</f>
        <v/>
      </c>
      <c r="F3" s="7" t="str">
        <f>IF(Topology!F3=1,$Z$3,"")</f>
        <v/>
      </c>
      <c r="G3" s="7">
        <f>IF(Topology!G3=1,$Z$3,"")</f>
        <v>200000</v>
      </c>
      <c r="H3" s="7">
        <f>IF(Topology!H3=1,$Z$3,"")</f>
        <v>200000</v>
      </c>
      <c r="I3" s="7">
        <f>IF(Topology!I3=1,$Z$3,"")</f>
        <v>200000</v>
      </c>
      <c r="J3" s="7" t="str">
        <f>IF(Topology!J3=1,$Z$3,"")</f>
        <v/>
      </c>
      <c r="K3" s="7" t="str">
        <f>IF(Topology!K3=1,$Z$3,"")</f>
        <v/>
      </c>
      <c r="L3" s="7" t="str">
        <f>IF(Topology!L3=1,$Z$3,"")</f>
        <v/>
      </c>
      <c r="M3" s="7" t="str">
        <f>IF(Topology!M3=1,$Z$3,"")</f>
        <v/>
      </c>
      <c r="N3" s="7">
        <f>IF(Topology!N3=1,$Z$3,"")</f>
        <v>200000</v>
      </c>
      <c r="O3" s="7">
        <f>IF(Topology!O3=1,$Z$3,"")</f>
        <v>200000</v>
      </c>
      <c r="P3" s="7" t="str">
        <f>IF(Topology!P3=1,$Z$3,"")</f>
        <v/>
      </c>
      <c r="Q3" s="7" t="str">
        <f>IF(Topology!Q3=1,$Z$3,"")</f>
        <v/>
      </c>
      <c r="R3" s="7" t="str">
        <f>IF(Topology!R3=1,$Z$3,"")</f>
        <v/>
      </c>
      <c r="S3" s="7" t="str">
        <f>IF(Topology!S3=1,$Z$3,"")</f>
        <v/>
      </c>
      <c r="T3" s="7" t="str">
        <f>IF(Topology!T3=1,$Z$3,"")</f>
        <v/>
      </c>
      <c r="U3" s="7" t="str">
        <f>IF(Topology!U3=1,$Z$3,"")</f>
        <v/>
      </c>
      <c r="V3" s="7" t="str">
        <f>IF(Topology!V3=1,$Z$3,"")</f>
        <v/>
      </c>
      <c r="W3" s="29" t="str">
        <f>IF(Topology!W3=1,$Z$3,"")</f>
        <v/>
      </c>
      <c r="Y3" s="6" t="s">
        <v>99</v>
      </c>
      <c r="Z3" s="6">
        <v>200000</v>
      </c>
    </row>
    <row r="4" spans="1:26" s="6" customFormat="1" x14ac:dyDescent="0.3">
      <c r="A4" s="26" t="s">
        <v>3</v>
      </c>
      <c r="B4" s="38" t="s">
        <v>99</v>
      </c>
      <c r="C4" s="7" t="str">
        <f>IF(Topology!C4=1,$Z$3,"")</f>
        <v/>
      </c>
      <c r="D4" s="7" t="str">
        <f>IF(Topology!D4=1,$Z$3,"")</f>
        <v/>
      </c>
      <c r="E4" s="7" t="str">
        <f>IF(Topology!E4=1,$Z$3,"")</f>
        <v/>
      </c>
      <c r="F4" s="7" t="str">
        <f>IF(Topology!F4=1,$Z$3,"")</f>
        <v/>
      </c>
      <c r="G4" s="7">
        <f>IF(Topology!G4=1,$Z$3,"")</f>
        <v>200000</v>
      </c>
      <c r="H4" s="7" t="str">
        <f>IF(Topology!H4=1,$Z$3,"")</f>
        <v/>
      </c>
      <c r="I4" s="7">
        <f>IF(Topology!I4=1,$Z$3,"")</f>
        <v>200000</v>
      </c>
      <c r="J4" s="7" t="str">
        <f>IF(Topology!J4=1,$Z$3,"")</f>
        <v/>
      </c>
      <c r="K4" s="7">
        <f>IF(Topology!K4=1,$Z$3,"")</f>
        <v>200000</v>
      </c>
      <c r="L4" s="7" t="str">
        <f>IF(Topology!L4=1,$Z$3,"")</f>
        <v/>
      </c>
      <c r="M4" s="7" t="str">
        <f>IF(Topology!M4=1,$Z$3,"")</f>
        <v/>
      </c>
      <c r="N4" s="7">
        <f>IF(Topology!N4=1,$Z$3,"")</f>
        <v>200000</v>
      </c>
      <c r="O4" s="7" t="str">
        <f>IF(Topology!O4=1,$Z$3,"")</f>
        <v/>
      </c>
      <c r="P4" s="7" t="str">
        <f>IF(Topology!P4=1,$Z$3,"")</f>
        <v/>
      </c>
      <c r="Q4" s="7" t="str">
        <f>IF(Topology!Q4=1,$Z$3,"")</f>
        <v/>
      </c>
      <c r="R4" s="7" t="str">
        <f>IF(Topology!R4=1,$Z$3,"")</f>
        <v/>
      </c>
      <c r="S4" s="7" t="str">
        <f>IF(Topology!S4=1,$Z$3,"")</f>
        <v/>
      </c>
      <c r="T4" s="7" t="str">
        <f>IF(Topology!T4=1,$Z$3,"")</f>
        <v/>
      </c>
      <c r="U4" s="7" t="str">
        <f>IF(Topology!U4=1,$Z$3,"")</f>
        <v/>
      </c>
      <c r="V4" s="7" t="str">
        <f>IF(Topology!V4=1,$Z$3,"")</f>
        <v/>
      </c>
      <c r="W4" s="29" t="str">
        <f>IF(Topology!W4=1,$Z$3,"")</f>
        <v/>
      </c>
    </row>
    <row r="5" spans="1:26" s="6" customFormat="1" x14ac:dyDescent="0.3">
      <c r="A5" s="26" t="s">
        <v>4</v>
      </c>
      <c r="B5" s="38" t="s">
        <v>99</v>
      </c>
      <c r="C5" s="7" t="str">
        <f>IF(Topology!C5=1,$Z$3,"")</f>
        <v/>
      </c>
      <c r="D5" s="7" t="str">
        <f>IF(Topology!D5=1,$Z$3,"")</f>
        <v/>
      </c>
      <c r="E5" s="7" t="str">
        <f>IF(Topology!E5=1,$Z$3,"")</f>
        <v/>
      </c>
      <c r="F5" s="7" t="str">
        <f>IF(Topology!F5=1,$Z$3,"")</f>
        <v/>
      </c>
      <c r="G5" s="7" t="str">
        <f>IF(Topology!G5=1,$Z$3,"")</f>
        <v/>
      </c>
      <c r="H5" s="7">
        <f>IF(Topology!H5=1,$Z$3,"")</f>
        <v>200000</v>
      </c>
      <c r="I5" s="7" t="str">
        <f>IF(Topology!I5=1,$Z$3,"")</f>
        <v/>
      </c>
      <c r="J5" s="7" t="str">
        <f>IF(Topology!J5=1,$Z$3,"")</f>
        <v/>
      </c>
      <c r="K5" s="7" t="str">
        <f>IF(Topology!K5=1,$Z$3,"")</f>
        <v/>
      </c>
      <c r="L5" s="7" t="str">
        <f>IF(Topology!L5=1,$Z$3,"")</f>
        <v/>
      </c>
      <c r="M5" s="7" t="str">
        <f>IF(Topology!M5=1,$Z$3,"")</f>
        <v/>
      </c>
      <c r="N5" s="7" t="str">
        <f>IF(Topology!N5=1,$Z$3,"")</f>
        <v/>
      </c>
      <c r="O5" s="7" t="str">
        <f>IF(Topology!O5=1,$Z$3,"")</f>
        <v/>
      </c>
      <c r="P5" s="7" t="str">
        <f>IF(Topology!P5=1,$Z$3,"")</f>
        <v/>
      </c>
      <c r="Q5" s="7" t="str">
        <f>IF(Topology!Q5=1,$Z$3,"")</f>
        <v/>
      </c>
      <c r="R5" s="7" t="str">
        <f>IF(Topology!R5=1,$Z$3,"")</f>
        <v/>
      </c>
      <c r="S5" s="7">
        <f>IF(Topology!S5=1,$Z$3,"")</f>
        <v>200000</v>
      </c>
      <c r="T5" s="7" t="str">
        <f>IF(Topology!T5=1,$Z$3,"")</f>
        <v/>
      </c>
      <c r="U5" s="7" t="str">
        <f>IF(Topology!U5=1,$Z$3,"")</f>
        <v/>
      </c>
      <c r="V5" s="7" t="str">
        <f>IF(Topology!V5=1,$Z$3,"")</f>
        <v/>
      </c>
      <c r="W5" s="29" t="str">
        <f>IF(Topology!W5=1,$Z$3,"")</f>
        <v/>
      </c>
    </row>
    <row r="6" spans="1:26" s="6" customFormat="1" x14ac:dyDescent="0.3">
      <c r="A6" s="26" t="s">
        <v>78</v>
      </c>
      <c r="B6" s="38" t="s">
        <v>99</v>
      </c>
      <c r="C6" s="7" t="str">
        <f>IF(Topology!C6=1,$Z$3,"")</f>
        <v/>
      </c>
      <c r="D6" s="7" t="str">
        <f>IF(Topology!D6=1,$Z$3,"")</f>
        <v/>
      </c>
      <c r="E6" s="7" t="str">
        <f>IF(Topology!E6=1,$Z$3,"")</f>
        <v/>
      </c>
      <c r="F6" s="7" t="str">
        <f>IF(Topology!F6=1,$Z$3,"")</f>
        <v/>
      </c>
      <c r="G6" s="7" t="str">
        <f>IF(Topology!G6=1,$Z$3,"")</f>
        <v/>
      </c>
      <c r="H6" s="7" t="str">
        <f>IF(Topology!H6=1,$Z$3,"")</f>
        <v/>
      </c>
      <c r="I6" s="7" t="str">
        <f>IF(Topology!I6=1,$Z$3,"")</f>
        <v/>
      </c>
      <c r="J6" s="7">
        <f>IF(Topology!J6=1,$Z$3,"")</f>
        <v>200000</v>
      </c>
      <c r="K6" s="7" t="str">
        <f>IF(Topology!K6=1,$Z$3,"")</f>
        <v/>
      </c>
      <c r="L6" s="7" t="str">
        <f>IF(Topology!L6=1,$Z$3,"")</f>
        <v/>
      </c>
      <c r="M6" s="7" t="str">
        <f>IF(Topology!M6=1,$Z$3,"")</f>
        <v/>
      </c>
      <c r="N6" s="7" t="str">
        <f>IF(Topology!N6=1,$Z$3,"")</f>
        <v/>
      </c>
      <c r="O6" s="7" t="str">
        <f>IF(Topology!O6=1,$Z$3,"")</f>
        <v/>
      </c>
      <c r="P6" s="7" t="str">
        <f>IF(Topology!P6=1,$Z$3,"")</f>
        <v/>
      </c>
      <c r="Q6" s="7" t="str">
        <f>IF(Topology!Q6=1,$Z$3,"")</f>
        <v/>
      </c>
      <c r="R6" s="7" t="str">
        <f>IF(Topology!R6=1,$Z$3,"")</f>
        <v/>
      </c>
      <c r="S6" s="7">
        <f>IF(Topology!S6=1,$Z$3,"")</f>
        <v>200000</v>
      </c>
      <c r="T6" s="7" t="str">
        <f>IF(Topology!T6=1,$Z$3,"")</f>
        <v/>
      </c>
      <c r="U6" s="7" t="str">
        <f>IF(Topology!U6=1,$Z$3,"")</f>
        <v/>
      </c>
      <c r="V6" s="7" t="str">
        <f>IF(Topology!V6=1,$Z$3,"")</f>
        <v/>
      </c>
      <c r="W6" s="29" t="str">
        <f>IF(Topology!W6=1,$Z$3,"")</f>
        <v/>
      </c>
    </row>
    <row r="7" spans="1:26" s="6" customFormat="1" x14ac:dyDescent="0.3">
      <c r="A7" s="26" t="s">
        <v>5</v>
      </c>
      <c r="B7" s="38" t="s">
        <v>99</v>
      </c>
      <c r="C7" s="7" t="str">
        <f>IF(Topology!C7=1,$Z$3,"")</f>
        <v/>
      </c>
      <c r="D7" s="7" t="str">
        <f>IF(Topology!D7=1,$Z$3,"")</f>
        <v/>
      </c>
      <c r="E7" s="7" t="str">
        <f>IF(Topology!E7=1,$Z$3,"")</f>
        <v/>
      </c>
      <c r="F7" s="7" t="str">
        <f>IF(Topology!F7=1,$Z$3,"")</f>
        <v/>
      </c>
      <c r="G7" s="7" t="str">
        <f>IF(Topology!G7=1,$Z$3,"")</f>
        <v/>
      </c>
      <c r="H7" s="7" t="str">
        <f>IF(Topology!H7=1,$Z$3,"")</f>
        <v/>
      </c>
      <c r="I7" s="7" t="str">
        <f>IF(Topology!I7=1,$Z$3,"")</f>
        <v/>
      </c>
      <c r="J7" s="7" t="str">
        <f>IF(Topology!J7=1,$Z$3,"")</f>
        <v/>
      </c>
      <c r="K7" s="7">
        <f>IF(Topology!K7=1,$Z$3,"")</f>
        <v>200000</v>
      </c>
      <c r="L7" s="7" t="str">
        <f>IF(Topology!L7=1,$Z$3,"")</f>
        <v/>
      </c>
      <c r="M7" s="7" t="str">
        <f>IF(Topology!M7=1,$Z$3,"")</f>
        <v/>
      </c>
      <c r="N7" s="7" t="str">
        <f>IF(Topology!N7=1,$Z$3,"")</f>
        <v/>
      </c>
      <c r="O7" s="7">
        <f>IF(Topology!O7=1,$Z$3,"")</f>
        <v>200000</v>
      </c>
      <c r="P7" s="7" t="str">
        <f>IF(Topology!P7=1,$Z$3,"")</f>
        <v/>
      </c>
      <c r="Q7" s="7">
        <f>IF(Topology!Q7=1,$Z$3,"")</f>
        <v>200000</v>
      </c>
      <c r="R7" s="7" t="str">
        <f>IF(Topology!R7=1,$Z$3,"")</f>
        <v/>
      </c>
      <c r="S7" s="7" t="str">
        <f>IF(Topology!S7=1,$Z$3,"")</f>
        <v/>
      </c>
      <c r="T7" s="7" t="str">
        <f>IF(Topology!T7=1,$Z$3,"")</f>
        <v/>
      </c>
      <c r="U7" s="7" t="str">
        <f>IF(Topology!U7=1,$Z$3,"")</f>
        <v/>
      </c>
      <c r="V7" s="7" t="str">
        <f>IF(Topology!V7=1,$Z$3,"")</f>
        <v/>
      </c>
      <c r="W7" s="29" t="str">
        <f>IF(Topology!W7=1,$Z$3,"")</f>
        <v/>
      </c>
    </row>
    <row r="8" spans="1:26" s="6" customFormat="1" x14ac:dyDescent="0.3">
      <c r="A8" s="26" t="s">
        <v>80</v>
      </c>
      <c r="B8" s="38" t="s">
        <v>99</v>
      </c>
      <c r="C8" s="7" t="str">
        <f>IF(Topology!C8=1,$Z$3,"")</f>
        <v/>
      </c>
      <c r="D8" s="7" t="str">
        <f>IF(Topology!D8=1,$Z$3,"")</f>
        <v/>
      </c>
      <c r="E8" s="7" t="str">
        <f>IF(Topology!E8=1,$Z$3,"")</f>
        <v/>
      </c>
      <c r="F8" s="7" t="str">
        <f>IF(Topology!F8=1,$Z$3,"")</f>
        <v/>
      </c>
      <c r="G8" s="7" t="str">
        <f>IF(Topology!G8=1,$Z$3,"")</f>
        <v/>
      </c>
      <c r="H8" s="7" t="str">
        <f>IF(Topology!H8=1,$Z$3,"")</f>
        <v/>
      </c>
      <c r="I8" s="7" t="str">
        <f>IF(Topology!I8=1,$Z$3,"")</f>
        <v/>
      </c>
      <c r="J8" s="7" t="str">
        <f>IF(Topology!J8=1,$Z$3,"")</f>
        <v/>
      </c>
      <c r="K8" s="7" t="str">
        <f>IF(Topology!K8=1,$Z$3,"")</f>
        <v/>
      </c>
      <c r="L8" s="7" t="str">
        <f>IF(Topology!L8=1,$Z$3,"")</f>
        <v/>
      </c>
      <c r="M8" s="7" t="str">
        <f>IF(Topology!M8=1,$Z$3,"")</f>
        <v/>
      </c>
      <c r="N8" s="7" t="str">
        <f>IF(Topology!N8=1,$Z$3,"")</f>
        <v/>
      </c>
      <c r="O8" s="7">
        <f>IF(Topology!O8=1,$Z$3,"")</f>
        <v>200000</v>
      </c>
      <c r="P8" s="7" t="str">
        <f>IF(Topology!P8=1,$Z$3,"")</f>
        <v/>
      </c>
      <c r="Q8" s="7" t="str">
        <f>IF(Topology!Q8=1,$Z$3,"")</f>
        <v/>
      </c>
      <c r="R8" s="7" t="str">
        <f>IF(Topology!R8=1,$Z$3,"")</f>
        <v/>
      </c>
      <c r="S8" s="7" t="str">
        <f>IF(Topology!S8=1,$Z$3,"")</f>
        <v/>
      </c>
      <c r="T8" s="7" t="str">
        <f>IF(Topology!T8=1,$Z$3,"")</f>
        <v/>
      </c>
      <c r="U8" s="7" t="str">
        <f>IF(Topology!U8=1,$Z$3,"")</f>
        <v/>
      </c>
      <c r="V8" s="7" t="str">
        <f>IF(Topology!V8=1,$Z$3,"")</f>
        <v/>
      </c>
      <c r="W8" s="29" t="str">
        <f>IF(Topology!W8=1,$Z$3,"")</f>
        <v/>
      </c>
    </row>
    <row r="9" spans="1:26" s="6" customFormat="1" x14ac:dyDescent="0.3">
      <c r="A9" s="26" t="s">
        <v>81</v>
      </c>
      <c r="B9" s="38" t="s">
        <v>99</v>
      </c>
      <c r="C9" s="7" t="str">
        <f>IF(Topology!C9=1,$Z$3,"")</f>
        <v/>
      </c>
      <c r="D9" s="7" t="str">
        <f>IF(Topology!D9=1,$Z$3,"")</f>
        <v/>
      </c>
      <c r="E9" s="7" t="str">
        <f>IF(Topology!E9=1,$Z$3,"")</f>
        <v/>
      </c>
      <c r="F9" s="7" t="str">
        <f>IF(Topology!F9=1,$Z$3,"")</f>
        <v/>
      </c>
      <c r="G9" s="7" t="str">
        <f>IF(Topology!G9=1,$Z$3,"")</f>
        <v/>
      </c>
      <c r="H9" s="7" t="str">
        <f>IF(Topology!H9=1,$Z$3,"")</f>
        <v/>
      </c>
      <c r="I9" s="7" t="str">
        <f>IF(Topology!I9=1,$Z$3,"")</f>
        <v/>
      </c>
      <c r="J9" s="7" t="str">
        <f>IF(Topology!J9=1,$Z$3,"")</f>
        <v/>
      </c>
      <c r="K9" s="7" t="str">
        <f>IF(Topology!K9=1,$Z$3,"")</f>
        <v/>
      </c>
      <c r="L9" s="7" t="str">
        <f>IF(Topology!L9=1,$Z$3,"")</f>
        <v/>
      </c>
      <c r="M9" s="7" t="str">
        <f>IF(Topology!M9=1,$Z$3,"")</f>
        <v/>
      </c>
      <c r="N9" s="7">
        <f>IF(Topology!N9=1,$Z$3,"")</f>
        <v>200000</v>
      </c>
      <c r="O9" s="7" t="str">
        <f>IF(Topology!O9=1,$Z$3,"")</f>
        <v/>
      </c>
      <c r="P9" s="7" t="str">
        <f>IF(Topology!P9=1,$Z$3,"")</f>
        <v/>
      </c>
      <c r="Q9" s="7" t="str">
        <f>IF(Topology!Q9=1,$Z$3,"")</f>
        <v/>
      </c>
      <c r="R9" s="7" t="str">
        <f>IF(Topology!R9=1,$Z$3,"")</f>
        <v/>
      </c>
      <c r="S9" s="7" t="str">
        <f>IF(Topology!S9=1,$Z$3,"")</f>
        <v/>
      </c>
      <c r="T9" s="7" t="str">
        <f>IF(Topology!T9=1,$Z$3,"")</f>
        <v/>
      </c>
      <c r="U9" s="7" t="str">
        <f>IF(Topology!U9=1,$Z$3,"")</f>
        <v/>
      </c>
      <c r="V9" s="7" t="str">
        <f>IF(Topology!V9=1,$Z$3,"")</f>
        <v/>
      </c>
      <c r="W9" s="29" t="str">
        <f>IF(Topology!W9=1,$Z$3,"")</f>
        <v/>
      </c>
    </row>
    <row r="10" spans="1:26" s="6" customFormat="1" x14ac:dyDescent="0.3">
      <c r="A10" s="26" t="s">
        <v>82</v>
      </c>
      <c r="B10" s="38" t="s">
        <v>99</v>
      </c>
      <c r="C10" s="7" t="str">
        <f>IF(Topology!C10=1,$Z$3,"")</f>
        <v/>
      </c>
      <c r="D10" s="7" t="str">
        <f>IF(Topology!D10=1,$Z$3,"")</f>
        <v/>
      </c>
      <c r="E10" s="7" t="str">
        <f>IF(Topology!E10=1,$Z$3,"")</f>
        <v/>
      </c>
      <c r="F10" s="7" t="str">
        <f>IF(Topology!F10=1,$Z$3,"")</f>
        <v/>
      </c>
      <c r="G10" s="7" t="str">
        <f>IF(Topology!G10=1,$Z$3,"")</f>
        <v/>
      </c>
      <c r="H10" s="7" t="str">
        <f>IF(Topology!H10=1,$Z$3,"")</f>
        <v/>
      </c>
      <c r="I10" s="7" t="str">
        <f>IF(Topology!I10=1,$Z$3,"")</f>
        <v/>
      </c>
      <c r="J10" s="7" t="str">
        <f>IF(Topology!J10=1,$Z$3,"")</f>
        <v/>
      </c>
      <c r="K10" s="7" t="str">
        <f>IF(Topology!K10=1,$Z$3,"")</f>
        <v/>
      </c>
      <c r="L10" s="7">
        <f>IF(Topology!L10=1,$Z$3,"")</f>
        <v>200000</v>
      </c>
      <c r="M10" s="7" t="str">
        <f>IF(Topology!M10=1,$Z$3,"")</f>
        <v/>
      </c>
      <c r="N10" s="7" t="str">
        <f>IF(Topology!N10=1,$Z$3,"")</f>
        <v/>
      </c>
      <c r="O10" s="7" t="str">
        <f>IF(Topology!O10=1,$Z$3,"")</f>
        <v/>
      </c>
      <c r="P10" s="7" t="str">
        <f>IF(Topology!P10=1,$Z$3,"")</f>
        <v/>
      </c>
      <c r="Q10" s="7" t="str">
        <f>IF(Topology!Q10=1,$Z$3,"")</f>
        <v/>
      </c>
      <c r="R10" s="7" t="str">
        <f>IF(Topology!R10=1,$Z$3,"")</f>
        <v/>
      </c>
      <c r="S10" s="7">
        <f>IF(Topology!S10=1,$Z$3,"")</f>
        <v>200000</v>
      </c>
      <c r="T10" s="7" t="str">
        <f>IF(Topology!T10=1,$Z$3,"")</f>
        <v/>
      </c>
      <c r="U10" s="7" t="str">
        <f>IF(Topology!U10=1,$Z$3,"")</f>
        <v/>
      </c>
      <c r="V10" s="7" t="str">
        <f>IF(Topology!V10=1,$Z$3,"")</f>
        <v/>
      </c>
      <c r="W10" s="29" t="str">
        <f>IF(Topology!W10=1,$Z$3,"")</f>
        <v/>
      </c>
    </row>
    <row r="11" spans="1:26" s="6" customFormat="1" x14ac:dyDescent="0.3">
      <c r="A11" s="26" t="s">
        <v>71</v>
      </c>
      <c r="B11" s="38" t="s">
        <v>99</v>
      </c>
      <c r="C11" s="7" t="str">
        <f>IF(Topology!C11=1,$Z$3,"")</f>
        <v/>
      </c>
      <c r="D11" s="7" t="str">
        <f>IF(Topology!D11=1,$Z$3,"")</f>
        <v/>
      </c>
      <c r="E11" s="7" t="str">
        <f>IF(Topology!E11=1,$Z$3,"")</f>
        <v/>
      </c>
      <c r="F11" s="7" t="str">
        <f>IF(Topology!F11=1,$Z$3,"")</f>
        <v/>
      </c>
      <c r="G11" s="7">
        <f>IF(Topology!G11=1,$Z$3,"")</f>
        <v>200000</v>
      </c>
      <c r="H11" s="7" t="str">
        <f>IF(Topology!H11=1,$Z$3,"")</f>
        <v/>
      </c>
      <c r="I11" s="7" t="str">
        <f>IF(Topology!I11=1,$Z$3,"")</f>
        <v/>
      </c>
      <c r="J11" s="7" t="str">
        <f>IF(Topology!J11=1,$Z$3,"")</f>
        <v/>
      </c>
      <c r="K11" s="7" t="str">
        <f>IF(Topology!K11=1,$Z$3,"")</f>
        <v/>
      </c>
      <c r="L11" s="7" t="str">
        <f>IF(Topology!L11=1,$Z$3,"")</f>
        <v/>
      </c>
      <c r="M11" s="7" t="str">
        <f>IF(Topology!M11=1,$Z$3,"")</f>
        <v/>
      </c>
      <c r="N11" s="7">
        <f>IF(Topology!N11=1,$Z$3,"")</f>
        <v>200000</v>
      </c>
      <c r="O11" s="7" t="str">
        <f>IF(Topology!O11=1,$Z$3,"")</f>
        <v/>
      </c>
      <c r="P11" s="7" t="str">
        <f>IF(Topology!P11=1,$Z$3,"")</f>
        <v/>
      </c>
      <c r="Q11" s="7" t="str">
        <f>IF(Topology!Q11=1,$Z$3,"")</f>
        <v/>
      </c>
      <c r="R11" s="7">
        <f>IF(Topology!R11=1,$Z$3,"")</f>
        <v>200000</v>
      </c>
      <c r="S11" s="7" t="str">
        <f>IF(Topology!S11=1,$Z$3,"")</f>
        <v/>
      </c>
      <c r="T11" s="7" t="str">
        <f>IF(Topology!T11=1,$Z$3,"")</f>
        <v/>
      </c>
      <c r="U11" s="7" t="str">
        <f>IF(Topology!U11=1,$Z$3,"")</f>
        <v/>
      </c>
      <c r="V11" s="7" t="str">
        <f>IF(Topology!V11=1,$Z$3,"")</f>
        <v/>
      </c>
      <c r="W11" s="29" t="str">
        <f>IF(Topology!W11=1,$Z$3,"")</f>
        <v/>
      </c>
    </row>
    <row r="12" spans="1:26" s="6" customFormat="1" x14ac:dyDescent="0.3">
      <c r="A12" s="26" t="s">
        <v>97</v>
      </c>
      <c r="B12" s="38" t="s">
        <v>99</v>
      </c>
      <c r="C12" s="7" t="str">
        <f>IF(Topology!C12=1,$Z$3,"")</f>
        <v/>
      </c>
      <c r="D12" s="7" t="str">
        <f>IF(Topology!D12=1,$Z$3,"")</f>
        <v/>
      </c>
      <c r="E12" s="7" t="str">
        <f>IF(Topology!E12=1,$Z$3,"")</f>
        <v/>
      </c>
      <c r="F12" s="7" t="str">
        <f>IF(Topology!F12=1,$Z$3,"")</f>
        <v/>
      </c>
      <c r="G12" s="7" t="str">
        <f>IF(Topology!G12=1,$Z$3,"")</f>
        <v/>
      </c>
      <c r="H12" s="7" t="str">
        <f>IF(Topology!H12=1,$Z$3,"")</f>
        <v/>
      </c>
      <c r="I12" s="7" t="str">
        <f>IF(Topology!I12=1,$Z$3,"")</f>
        <v/>
      </c>
      <c r="J12" s="7">
        <f>IF(Topology!J12=1,$Z$3,"")</f>
        <v>200000</v>
      </c>
      <c r="K12" s="7" t="str">
        <f>IF(Topology!K12=1,$Z$3,"")</f>
        <v/>
      </c>
      <c r="L12" s="7" t="str">
        <f>IF(Topology!L12=1,$Z$3,"")</f>
        <v/>
      </c>
      <c r="M12" s="7" t="str">
        <f>IF(Topology!M12=1,$Z$3,"")</f>
        <v/>
      </c>
      <c r="N12" s="7" t="str">
        <f>IF(Topology!N12=1,$Z$3,"")</f>
        <v/>
      </c>
      <c r="O12" s="7" t="str">
        <f>IF(Topology!O12=1,$Z$3,"")</f>
        <v/>
      </c>
      <c r="P12" s="7">
        <f>IF(Topology!P12=1,$Z$3,"")</f>
        <v>200000</v>
      </c>
      <c r="Q12" s="7" t="str">
        <f>IF(Topology!Q12=1,$Z$3,"")</f>
        <v/>
      </c>
      <c r="R12" s="7">
        <f>IF(Topology!R12=1,$Z$3,"")</f>
        <v>200000</v>
      </c>
      <c r="S12" s="7" t="str">
        <f>IF(Topology!S12=1,$Z$3,"")</f>
        <v/>
      </c>
      <c r="T12" s="7" t="str">
        <f>IF(Topology!T12=1,$Z$3,"")</f>
        <v/>
      </c>
      <c r="U12" s="7" t="str">
        <f>IF(Topology!U12=1,$Z$3,"")</f>
        <v/>
      </c>
      <c r="V12" s="7" t="str">
        <f>IF(Topology!V12=1,$Z$3,"")</f>
        <v/>
      </c>
      <c r="W12" s="29" t="str">
        <f>IF(Topology!W12=1,$Z$3,"")</f>
        <v/>
      </c>
    </row>
    <row r="13" spans="1:26" s="6" customFormat="1" x14ac:dyDescent="0.3">
      <c r="A13" s="26" t="s">
        <v>83</v>
      </c>
      <c r="B13" s="38" t="s">
        <v>99</v>
      </c>
      <c r="C13" s="7">
        <f>IF(Topology!C13=1,$Z$3,"")</f>
        <v>200000</v>
      </c>
      <c r="D13" s="7">
        <f>IF(Topology!D13=1,$Z$3,"")</f>
        <v>200000</v>
      </c>
      <c r="E13" s="7">
        <f>IF(Topology!E13=1,$Z$3,"")</f>
        <v>200000</v>
      </c>
      <c r="F13" s="7">
        <f>IF(Topology!F13=1,$Z$3,"")</f>
        <v>200000</v>
      </c>
      <c r="G13" s="7" t="str">
        <f>IF(Topology!G13=1,$Z$3,"")</f>
        <v/>
      </c>
      <c r="H13" s="7" t="str">
        <f>IF(Topology!H13=1,$Z$3,"")</f>
        <v/>
      </c>
      <c r="I13" s="7" t="str">
        <f>IF(Topology!I13=1,$Z$3,"")</f>
        <v/>
      </c>
      <c r="J13" s="7" t="str">
        <f>IF(Topology!J13=1,$Z$3,"")</f>
        <v/>
      </c>
      <c r="K13" s="7" t="str">
        <f>IF(Topology!K13=1,$Z$3,"")</f>
        <v/>
      </c>
      <c r="L13" s="7" t="str">
        <f>IF(Topology!L13=1,$Z$3,"")</f>
        <v/>
      </c>
      <c r="M13" s="7" t="str">
        <f>IF(Topology!M13=1,$Z$3,"")</f>
        <v/>
      </c>
      <c r="N13" s="7" t="str">
        <f>IF(Topology!N13=1,$Z$3,"")</f>
        <v/>
      </c>
      <c r="O13" s="7" t="str">
        <f>IF(Topology!O13=1,$Z$3,"")</f>
        <v/>
      </c>
      <c r="P13" s="7" t="str">
        <f>IF(Topology!P13=1,$Z$3,"")</f>
        <v/>
      </c>
      <c r="Q13" s="7" t="str">
        <f>IF(Topology!Q13=1,$Z$3,"")</f>
        <v/>
      </c>
      <c r="R13" s="7" t="str">
        <f>IF(Topology!R13=1,$Z$3,"")</f>
        <v/>
      </c>
      <c r="S13" s="7" t="str">
        <f>IF(Topology!S13=1,$Z$3,"")</f>
        <v/>
      </c>
      <c r="T13" s="7" t="str">
        <f>IF(Topology!T13=1,$Z$3,"")</f>
        <v/>
      </c>
      <c r="U13" s="7" t="str">
        <f>IF(Topology!U13=1,$Z$3,"")</f>
        <v/>
      </c>
      <c r="V13" s="7" t="str">
        <f>IF(Topology!V13=1,$Z$3,"")</f>
        <v/>
      </c>
      <c r="W13" s="29" t="str">
        <f>IF(Topology!W13=1,$Z$3,"")</f>
        <v/>
      </c>
    </row>
    <row r="14" spans="1:26" s="6" customFormat="1" x14ac:dyDescent="0.3">
      <c r="A14" s="26" t="s">
        <v>85</v>
      </c>
      <c r="B14" s="38" t="s">
        <v>99</v>
      </c>
      <c r="C14" s="7" t="str">
        <f>IF(Topology!C14=1,$Z$3,"")</f>
        <v/>
      </c>
      <c r="D14" s="7" t="str">
        <f>IF(Topology!D14=1,$Z$3,"")</f>
        <v/>
      </c>
      <c r="E14" s="7" t="str">
        <f>IF(Topology!E14=1,$Z$3,"")</f>
        <v/>
      </c>
      <c r="F14" s="7" t="str">
        <f>IF(Topology!F14=1,$Z$3,"")</f>
        <v/>
      </c>
      <c r="G14" s="7" t="str">
        <f>IF(Topology!G14=1,$Z$3,"")</f>
        <v/>
      </c>
      <c r="H14" s="7" t="str">
        <f>IF(Topology!H14=1,$Z$3,"")</f>
        <v/>
      </c>
      <c r="I14" s="7">
        <f>IF(Topology!I14=1,$Z$3,"")</f>
        <v>200000</v>
      </c>
      <c r="J14" s="7" t="str">
        <f>IF(Topology!J14=1,$Z$3,"")</f>
        <v/>
      </c>
      <c r="K14" s="7">
        <f>IF(Topology!K14=1,$Z$3,"")</f>
        <v>200000</v>
      </c>
      <c r="L14" s="7" t="str">
        <f>IF(Topology!L14=1,$Z$3,"")</f>
        <v/>
      </c>
      <c r="M14" s="7" t="str">
        <f>IF(Topology!M14=1,$Z$3,"")</f>
        <v/>
      </c>
      <c r="N14" s="7" t="str">
        <f>IF(Topology!N14=1,$Z$3,"")</f>
        <v/>
      </c>
      <c r="O14" s="7" t="str">
        <f>IF(Topology!O14=1,$Z$3,"")</f>
        <v/>
      </c>
      <c r="P14" s="7" t="str">
        <f>IF(Topology!P14=1,$Z$3,"")</f>
        <v/>
      </c>
      <c r="Q14" s="7" t="str">
        <f>IF(Topology!Q14=1,$Z$3,"")</f>
        <v/>
      </c>
      <c r="R14" s="7" t="str">
        <f>IF(Topology!R14=1,$Z$3,"")</f>
        <v/>
      </c>
      <c r="S14" s="7" t="str">
        <f>IF(Topology!S14=1,$Z$3,"")</f>
        <v/>
      </c>
      <c r="T14" s="7" t="str">
        <f>IF(Topology!T14=1,$Z$3,"")</f>
        <v/>
      </c>
      <c r="U14" s="7" t="str">
        <f>IF(Topology!U14=1,$Z$3,"")</f>
        <v/>
      </c>
      <c r="V14" s="7" t="str">
        <f>IF(Topology!V14=1,$Z$3,"")</f>
        <v/>
      </c>
      <c r="W14" s="29" t="str">
        <f>IF(Topology!W14=1,$Z$3,"")</f>
        <v/>
      </c>
    </row>
    <row r="15" spans="1:26" s="6" customFormat="1" x14ac:dyDescent="0.3">
      <c r="A15" s="26" t="s">
        <v>72</v>
      </c>
      <c r="B15" s="38" t="s">
        <v>99</v>
      </c>
      <c r="C15" s="7" t="str">
        <f>IF(Topology!C15=1,$Z$3,"")</f>
        <v/>
      </c>
      <c r="D15" s="7" t="str">
        <f>IF(Topology!D15=1,$Z$3,"")</f>
        <v/>
      </c>
      <c r="E15" s="7" t="str">
        <f>IF(Topology!E15=1,$Z$3,"")</f>
        <v/>
      </c>
      <c r="F15" s="7" t="str">
        <f>IF(Topology!F15=1,$Z$3,"")</f>
        <v/>
      </c>
      <c r="G15" s="7">
        <f>IF(Topology!G15=1,$Z$3,"")</f>
        <v>200000</v>
      </c>
      <c r="H15" s="7">
        <f>IF(Topology!H15=1,$Z$3,"")</f>
        <v>200000</v>
      </c>
      <c r="I15" s="7" t="str">
        <f>IF(Topology!I15=1,$Z$3,"")</f>
        <v/>
      </c>
      <c r="J15" s="7" t="str">
        <f>IF(Topology!J15=1,$Z$3,"")</f>
        <v/>
      </c>
      <c r="K15" s="7" t="str">
        <f>IF(Topology!K15=1,$Z$3,"")</f>
        <v/>
      </c>
      <c r="L15" s="7" t="str">
        <f>IF(Topology!L15=1,$Z$3,"")</f>
        <v/>
      </c>
      <c r="M15" s="7" t="str">
        <f>IF(Topology!M15=1,$Z$3,"")</f>
        <v/>
      </c>
      <c r="N15" s="7" t="str">
        <f>IF(Topology!N15=1,$Z$3,"")</f>
        <v/>
      </c>
      <c r="O15" s="7" t="str">
        <f>IF(Topology!O15=1,$Z$3,"")</f>
        <v/>
      </c>
      <c r="P15" s="7">
        <f>IF(Topology!P15=1,$Z$3,"")</f>
        <v>200000</v>
      </c>
      <c r="Q15" s="7" t="str">
        <f>IF(Topology!Q15=1,$Z$3,"")</f>
        <v/>
      </c>
      <c r="R15" s="7" t="str">
        <f>IF(Topology!R15=1,$Z$3,"")</f>
        <v/>
      </c>
      <c r="S15" s="7" t="str">
        <f>IF(Topology!S15=1,$Z$3,"")</f>
        <v/>
      </c>
      <c r="T15" s="7" t="str">
        <f>IF(Topology!T15=1,$Z$3,"")</f>
        <v/>
      </c>
      <c r="U15" s="7" t="str">
        <f>IF(Topology!U15=1,$Z$3,"")</f>
        <v/>
      </c>
      <c r="V15" s="7" t="str">
        <f>IF(Topology!V15=1,$Z$3,"")</f>
        <v/>
      </c>
      <c r="W15" s="29" t="str">
        <f>IF(Topology!W15=1,$Z$3,"")</f>
        <v/>
      </c>
    </row>
    <row r="16" spans="1:26" s="6" customFormat="1" x14ac:dyDescent="0.3">
      <c r="A16" s="26" t="s">
        <v>73</v>
      </c>
      <c r="B16" s="38" t="s">
        <v>99</v>
      </c>
      <c r="C16" s="7" t="str">
        <f>IF(Topology!C16=1,$Z$3,"")</f>
        <v/>
      </c>
      <c r="D16" s="7" t="str">
        <f>IF(Topology!D16=1,$Z$3,"")</f>
        <v/>
      </c>
      <c r="E16" s="7" t="str">
        <f>IF(Topology!E16=1,$Z$3,"")</f>
        <v/>
      </c>
      <c r="F16" s="7" t="str">
        <f>IF(Topology!F16=1,$Z$3,"")</f>
        <v/>
      </c>
      <c r="G16" s="7" t="str">
        <f>IF(Topology!G16=1,$Z$3,"")</f>
        <v/>
      </c>
      <c r="H16" s="7" t="str">
        <f>IF(Topology!H16=1,$Z$3,"")</f>
        <v/>
      </c>
      <c r="I16" s="7" t="str">
        <f>IF(Topology!I16=1,$Z$3,"")</f>
        <v/>
      </c>
      <c r="J16" s="7" t="str">
        <f>IF(Topology!J16=1,$Z$3,"")</f>
        <v/>
      </c>
      <c r="K16" s="7" t="str">
        <f>IF(Topology!K16=1,$Z$3,"")</f>
        <v/>
      </c>
      <c r="L16" s="7">
        <f>IF(Topology!L16=1,$Z$3,"")</f>
        <v>200000</v>
      </c>
      <c r="M16" s="7" t="str">
        <f>IF(Topology!M16=1,$Z$3,"")</f>
        <v/>
      </c>
      <c r="N16" s="7" t="str">
        <f>IF(Topology!N16=1,$Z$3,"")</f>
        <v/>
      </c>
      <c r="O16" s="7">
        <f>IF(Topology!O16=1,$Z$3,"")</f>
        <v>200000</v>
      </c>
      <c r="P16" s="7" t="str">
        <f>IF(Topology!P16=1,$Z$3,"")</f>
        <v/>
      </c>
      <c r="Q16" s="7">
        <f>IF(Topology!Q16=1,$Z$3,"")</f>
        <v>200000</v>
      </c>
      <c r="R16" s="7" t="str">
        <f>IF(Topology!R16=1,$Z$3,"")</f>
        <v/>
      </c>
      <c r="S16" s="7" t="str">
        <f>IF(Topology!S16=1,$Z$3,"")</f>
        <v/>
      </c>
      <c r="T16" s="7" t="str">
        <f>IF(Topology!T16=1,$Z$3,"")</f>
        <v/>
      </c>
      <c r="U16" s="7" t="str">
        <f>IF(Topology!U16=1,$Z$3,"")</f>
        <v/>
      </c>
      <c r="V16" s="7" t="str">
        <f>IF(Topology!V16=1,$Z$3,"")</f>
        <v/>
      </c>
      <c r="W16" s="29" t="str">
        <f>IF(Topology!W16=1,$Z$3,"")</f>
        <v/>
      </c>
    </row>
    <row r="17" spans="1:26" s="6" customFormat="1" x14ac:dyDescent="0.3">
      <c r="A17" s="26" t="s">
        <v>74</v>
      </c>
      <c r="B17" s="38" t="s">
        <v>99</v>
      </c>
      <c r="C17" s="7" t="str">
        <f>IF(Topology!C17=1,$Z$3,"")</f>
        <v/>
      </c>
      <c r="D17" s="7" t="str">
        <f>IF(Topology!D17=1,$Z$3,"")</f>
        <v/>
      </c>
      <c r="E17" s="7" t="str">
        <f>IF(Topology!E17=1,$Z$3,"")</f>
        <v/>
      </c>
      <c r="F17" s="7" t="str">
        <f>IF(Topology!F17=1,$Z$3,"")</f>
        <v/>
      </c>
      <c r="G17" s="7">
        <f>IF(Topology!G17=1,$Z$3,"")</f>
        <v>200000</v>
      </c>
      <c r="H17" s="7" t="str">
        <f>IF(Topology!H17=1,$Z$3,"")</f>
        <v/>
      </c>
      <c r="I17" s="7" t="str">
        <f>IF(Topology!I17=1,$Z$3,"")</f>
        <v/>
      </c>
      <c r="J17" s="7" t="str">
        <f>IF(Topology!J17=1,$Z$3,"")</f>
        <v/>
      </c>
      <c r="K17" s="7" t="str">
        <f>IF(Topology!K17=1,$Z$3,"")</f>
        <v/>
      </c>
      <c r="L17" s="7" t="str">
        <f>IF(Topology!L17=1,$Z$3,"")</f>
        <v/>
      </c>
      <c r="M17" s="7" t="str">
        <f>IF(Topology!M17=1,$Z$3,"")</f>
        <v/>
      </c>
      <c r="N17" s="7" t="str">
        <f>IF(Topology!N17=1,$Z$3,"")</f>
        <v/>
      </c>
      <c r="O17" s="7" t="str">
        <f>IF(Topology!O17=1,$Z$3,"")</f>
        <v/>
      </c>
      <c r="P17" s="7">
        <f>IF(Topology!P17=1,$Z$3,"")</f>
        <v>200000</v>
      </c>
      <c r="Q17" s="7" t="str">
        <f>IF(Topology!Q17=1,$Z$3,"")</f>
        <v/>
      </c>
      <c r="R17" s="7">
        <f>IF(Topology!R17=1,$Z$3,"")</f>
        <v>200000</v>
      </c>
      <c r="S17" s="7" t="str">
        <f>IF(Topology!S17=1,$Z$3,"")</f>
        <v/>
      </c>
      <c r="T17" s="7" t="str">
        <f>IF(Topology!T17=1,$Z$3,"")</f>
        <v/>
      </c>
      <c r="U17" s="7" t="str">
        <f>IF(Topology!U17=1,$Z$3,"")</f>
        <v/>
      </c>
      <c r="V17" s="7" t="str">
        <f>IF(Topology!V17=1,$Z$3,"")</f>
        <v/>
      </c>
      <c r="W17" s="29" t="str">
        <f>IF(Topology!W17=1,$Z$3,"")</f>
        <v/>
      </c>
    </row>
    <row r="18" spans="1:26" s="6" customFormat="1" x14ac:dyDescent="0.3">
      <c r="A18" s="26" t="s">
        <v>75</v>
      </c>
      <c r="B18" s="38" t="s">
        <v>99</v>
      </c>
      <c r="C18" s="7" t="str">
        <f>IF(Topology!C18=1,$Z$3,"")</f>
        <v/>
      </c>
      <c r="D18" s="7" t="str">
        <f>IF(Topology!D18=1,$Z$3,"")</f>
        <v/>
      </c>
      <c r="E18" s="7" t="str">
        <f>IF(Topology!E18=1,$Z$3,"")</f>
        <v/>
      </c>
      <c r="F18" s="7" t="str">
        <f>IF(Topology!F18=1,$Z$3,"")</f>
        <v/>
      </c>
      <c r="G18" s="7" t="str">
        <f>IF(Topology!G18=1,$Z$3,"")</f>
        <v/>
      </c>
      <c r="H18" s="7" t="str">
        <f>IF(Topology!H18=1,$Z$3,"")</f>
        <v/>
      </c>
      <c r="I18" s="7" t="str">
        <f>IF(Topology!I18=1,$Z$3,"")</f>
        <v/>
      </c>
      <c r="J18" s="7" t="str">
        <f>IF(Topology!J18=1,$Z$3,"")</f>
        <v/>
      </c>
      <c r="K18" s="7">
        <f>IF(Topology!K18=1,$Z$3,"")</f>
        <v>200000</v>
      </c>
      <c r="L18" s="7">
        <f>IF(Topology!L18=1,$Z$3,"")</f>
        <v>200000</v>
      </c>
      <c r="M18" s="7" t="str">
        <f>IF(Topology!M18=1,$Z$3,"")</f>
        <v/>
      </c>
      <c r="N18" s="7" t="str">
        <f>IF(Topology!N18=1,$Z$3,"")</f>
        <v/>
      </c>
      <c r="O18" s="7" t="str">
        <f>IF(Topology!O18=1,$Z$3,"")</f>
        <v/>
      </c>
      <c r="P18" s="7" t="str">
        <f>IF(Topology!P18=1,$Z$3,"")</f>
        <v/>
      </c>
      <c r="Q18" s="7">
        <f>IF(Topology!Q18=1,$Z$3,"")</f>
        <v>200000</v>
      </c>
      <c r="R18" s="7" t="str">
        <f>IF(Topology!R18=1,$Z$3,"")</f>
        <v/>
      </c>
      <c r="S18" s="7" t="str">
        <f>IF(Topology!S18=1,$Z$3,"")</f>
        <v/>
      </c>
      <c r="T18" s="7">
        <f>IF(Topology!T18=1,$Z$3,"")</f>
        <v>200000</v>
      </c>
      <c r="U18" s="7" t="str">
        <f>IF(Topology!U18=1,$Z$3,"")</f>
        <v/>
      </c>
      <c r="V18" s="7" t="str">
        <f>IF(Topology!V18=1,$Z$3,"")</f>
        <v/>
      </c>
      <c r="W18" s="29" t="str">
        <f>IF(Topology!W18=1,$Z$3,"")</f>
        <v/>
      </c>
    </row>
    <row r="19" spans="1:26" s="6" customFormat="1" x14ac:dyDescent="0.3">
      <c r="A19" s="26" t="s">
        <v>76</v>
      </c>
      <c r="B19" s="38" t="s">
        <v>99</v>
      </c>
      <c r="C19" s="7" t="str">
        <f>IF(Topology!C19=1,$Z$3,"")</f>
        <v/>
      </c>
      <c r="D19" s="7" t="str">
        <f>IF(Topology!D19=1,$Z$3,"")</f>
        <v/>
      </c>
      <c r="E19" s="7" t="str">
        <f>IF(Topology!E19=1,$Z$3,"")</f>
        <v/>
      </c>
      <c r="F19" s="7" t="str">
        <f>IF(Topology!F19=1,$Z$3,"")</f>
        <v/>
      </c>
      <c r="G19" s="7" t="str">
        <f>IF(Topology!G19=1,$Z$3,"")</f>
        <v/>
      </c>
      <c r="H19" s="7" t="str">
        <f>IF(Topology!H19=1,$Z$3,"")</f>
        <v/>
      </c>
      <c r="I19" s="7" t="str">
        <f>IF(Topology!I19=1,$Z$3,"")</f>
        <v/>
      </c>
      <c r="J19" s="7">
        <f>IF(Topology!J19=1,$Z$3,"")</f>
        <v>200000</v>
      </c>
      <c r="K19" s="7" t="str">
        <f>IF(Topology!K19=1,$Z$3,"")</f>
        <v/>
      </c>
      <c r="L19" s="7">
        <f>IF(Topology!L19=1,$Z$3,"")</f>
        <v>200000</v>
      </c>
      <c r="M19" s="7" t="str">
        <f>IF(Topology!M19=1,$Z$3,"")</f>
        <v/>
      </c>
      <c r="N19" s="7" t="str">
        <f>IF(Topology!N19=1,$Z$3,"")</f>
        <v/>
      </c>
      <c r="O19" s="7" t="str">
        <f>IF(Topology!O19=1,$Z$3,"")</f>
        <v/>
      </c>
      <c r="P19" s="7" t="str">
        <f>IF(Topology!P19=1,$Z$3,"")</f>
        <v/>
      </c>
      <c r="Q19" s="7" t="str">
        <f>IF(Topology!Q19=1,$Z$3,"")</f>
        <v/>
      </c>
      <c r="R19" s="7" t="str">
        <f>IF(Topology!R19=1,$Z$3,"")</f>
        <v/>
      </c>
      <c r="S19" s="7" t="str">
        <f>IF(Topology!S19=1,$Z$3,"")</f>
        <v/>
      </c>
      <c r="T19" s="7" t="str">
        <f>IF(Topology!T19=1,$Z$3,"")</f>
        <v/>
      </c>
      <c r="U19" s="7" t="str">
        <f>IF(Topology!U19=1,$Z$3,"")</f>
        <v/>
      </c>
      <c r="V19" s="7" t="str">
        <f>IF(Topology!V19=1,$Z$3,"")</f>
        <v/>
      </c>
      <c r="W19" s="29" t="str">
        <f>IF(Topology!W19=1,$Z$3,"")</f>
        <v/>
      </c>
    </row>
    <row r="20" spans="1:26" s="6" customFormat="1" x14ac:dyDescent="0.3">
      <c r="A20" s="26" t="s">
        <v>98</v>
      </c>
      <c r="B20" s="38" t="s">
        <v>99</v>
      </c>
      <c r="C20" s="7" t="str">
        <f>IF(Topology!C20=1,$Z$3,"")</f>
        <v/>
      </c>
      <c r="D20" s="7" t="str">
        <f>IF(Topology!D20=1,$Z$3,"")</f>
        <v/>
      </c>
      <c r="E20" s="7" t="str">
        <f>IF(Topology!E20=1,$Z$3,"")</f>
        <v/>
      </c>
      <c r="F20" s="7" t="str">
        <f>IF(Topology!F20=1,$Z$3,"")</f>
        <v/>
      </c>
      <c r="G20" s="7" t="str">
        <f>IF(Topology!G20=1,$Z$3,"")</f>
        <v/>
      </c>
      <c r="H20" s="7" t="str">
        <f>IF(Topology!H20=1,$Z$3,"")</f>
        <v/>
      </c>
      <c r="I20" s="7" t="str">
        <f>IF(Topology!I20=1,$Z$3,"")</f>
        <v/>
      </c>
      <c r="J20" s="7" t="str">
        <f>IF(Topology!J20=1,$Z$3,"")</f>
        <v/>
      </c>
      <c r="K20" s="7" t="str">
        <f>IF(Topology!K20=1,$Z$3,"")</f>
        <v/>
      </c>
      <c r="L20" s="7" t="str">
        <f>IF(Topology!L20=1,$Z$3,"")</f>
        <v/>
      </c>
      <c r="M20" s="7" t="str">
        <f>IF(Topology!M20=1,$Z$3,"")</f>
        <v/>
      </c>
      <c r="N20" s="7" t="str">
        <f>IF(Topology!N20=1,$Z$3,"")</f>
        <v/>
      </c>
      <c r="O20" s="7" t="str">
        <f>IF(Topology!O20=1,$Z$3,"")</f>
        <v/>
      </c>
      <c r="P20" s="7" t="str">
        <f>IF(Topology!P20=1,$Z$3,"")</f>
        <v/>
      </c>
      <c r="Q20" s="7" t="str">
        <f>IF(Topology!Q20=1,$Z$3,"")</f>
        <v/>
      </c>
      <c r="R20" s="7" t="str">
        <f>IF(Topology!R20=1,$Z$3,"")</f>
        <v/>
      </c>
      <c r="S20" s="7" t="str">
        <f>IF(Topology!S20=1,$Z$3,"")</f>
        <v/>
      </c>
      <c r="T20" s="7" t="str">
        <f>IF(Topology!T20=1,$Z$3,"")</f>
        <v/>
      </c>
      <c r="U20" s="7" t="str">
        <f>IF(Topology!U20=1,$Z$3,"")</f>
        <v/>
      </c>
      <c r="V20" s="7" t="str">
        <f>IF(Topology!V20=1,$Z$3,"")</f>
        <v/>
      </c>
      <c r="W20" s="29" t="str">
        <f>IF(Topology!W20=1,$Z$3,"")</f>
        <v/>
      </c>
    </row>
    <row r="21" spans="1:26" s="6" customFormat="1" x14ac:dyDescent="0.3">
      <c r="A21" s="26" t="s">
        <v>65</v>
      </c>
      <c r="B21" s="38" t="s">
        <v>99</v>
      </c>
      <c r="C21" s="7" t="str">
        <f>IF(Topology!C21=1,$Z$3,"")</f>
        <v/>
      </c>
      <c r="D21" s="7" t="str">
        <f>IF(Topology!D21=1,$Z$3,"")</f>
        <v/>
      </c>
      <c r="E21" s="7" t="str">
        <f>IF(Topology!E21=1,$Z$3,"")</f>
        <v/>
      </c>
      <c r="F21" s="7" t="str">
        <f>IF(Topology!F21=1,$Z$3,"")</f>
        <v/>
      </c>
      <c r="G21" s="7">
        <f>IF(Topology!G21=1,$Z$3,"")</f>
        <v>200000</v>
      </c>
      <c r="H21" s="7">
        <f>IF(Topology!H21=1,$Z$3,"")</f>
        <v>200000</v>
      </c>
      <c r="I21" s="7">
        <f>IF(Topology!I21=1,$Z$3,"")</f>
        <v>200000</v>
      </c>
      <c r="J21" s="7" t="str">
        <f>IF(Topology!J21=1,$Z$3,"")</f>
        <v/>
      </c>
      <c r="K21" s="7" t="str">
        <f>IF(Topology!K21=1,$Z$3,"")</f>
        <v/>
      </c>
      <c r="L21" s="7" t="str">
        <f>IF(Topology!L21=1,$Z$3,"")</f>
        <v/>
      </c>
      <c r="M21" s="7" t="str">
        <f>IF(Topology!M21=1,$Z$3,"")</f>
        <v/>
      </c>
      <c r="N21" s="7" t="str">
        <f>IF(Topology!N21=1,$Z$3,"")</f>
        <v/>
      </c>
      <c r="O21" s="7" t="str">
        <f>IF(Topology!O21=1,$Z$3,"")</f>
        <v/>
      </c>
      <c r="P21" s="7" t="str">
        <f>IF(Topology!P21=1,$Z$3,"")</f>
        <v/>
      </c>
      <c r="Q21" s="7" t="str">
        <f>IF(Topology!Q21=1,$Z$3,"")</f>
        <v/>
      </c>
      <c r="R21" s="7" t="str">
        <f>IF(Topology!R21=1,$Z$3,"")</f>
        <v/>
      </c>
      <c r="S21" s="7" t="str">
        <f>IF(Topology!S21=1,$Z$3,"")</f>
        <v/>
      </c>
      <c r="T21" s="7" t="str">
        <f>IF(Topology!T21=1,$Z$3,"")</f>
        <v/>
      </c>
      <c r="U21" s="7" t="str">
        <f>IF(Topology!U21=1,$Z$3,"")</f>
        <v/>
      </c>
      <c r="V21" s="7" t="str">
        <f>IF(Topology!V21=1,$Z$3,"")</f>
        <v/>
      </c>
      <c r="W21" s="29" t="str">
        <f>IF(Topology!W21=1,$Z$3,"")</f>
        <v/>
      </c>
    </row>
    <row r="22" spans="1:26" s="6" customFormat="1" x14ac:dyDescent="0.3">
      <c r="A22" s="26" t="s">
        <v>66</v>
      </c>
      <c r="B22" s="38" t="s">
        <v>99</v>
      </c>
      <c r="C22" s="7" t="str">
        <f>IF(Topology!C22=1,$Z$3,"")</f>
        <v/>
      </c>
      <c r="D22" s="7" t="str">
        <f>IF(Topology!D22=1,$Z$3,"")</f>
        <v/>
      </c>
      <c r="E22" s="7" t="str">
        <f>IF(Topology!E22=1,$Z$3,"")</f>
        <v/>
      </c>
      <c r="F22" s="7" t="str">
        <f>IF(Topology!F22=1,$Z$3,"")</f>
        <v/>
      </c>
      <c r="G22" s="7" t="str">
        <f>IF(Topology!G22=1,$Z$3,"")</f>
        <v/>
      </c>
      <c r="H22" s="7">
        <f>IF(Topology!H22=1,$Z$3,"")</f>
        <v>200000</v>
      </c>
      <c r="I22" s="7" t="str">
        <f>IF(Topology!I22=1,$Z$3,"")</f>
        <v/>
      </c>
      <c r="J22" s="7" t="str">
        <f>IF(Topology!J22=1,$Z$3,"")</f>
        <v/>
      </c>
      <c r="K22" s="7" t="str">
        <f>IF(Topology!K22=1,$Z$3,"")</f>
        <v/>
      </c>
      <c r="L22" s="7" t="str">
        <f>IF(Topology!L22=1,$Z$3,"")</f>
        <v/>
      </c>
      <c r="M22" s="7" t="str">
        <f>IF(Topology!M22=1,$Z$3,"")</f>
        <v/>
      </c>
      <c r="N22" s="7" t="str">
        <f>IF(Topology!N22=1,$Z$3,"")</f>
        <v/>
      </c>
      <c r="O22" s="7" t="str">
        <f>IF(Topology!O22=1,$Z$3,"")</f>
        <v/>
      </c>
      <c r="P22" s="7" t="str">
        <f>IF(Topology!P22=1,$Z$3,"")</f>
        <v/>
      </c>
      <c r="Q22" s="7" t="str">
        <f>IF(Topology!Q22=1,$Z$3,"")</f>
        <v/>
      </c>
      <c r="R22" s="7" t="str">
        <f>IF(Topology!R22=1,$Z$3,"")</f>
        <v/>
      </c>
      <c r="S22" s="7" t="str">
        <f>IF(Topology!S22=1,$Z$3,"")</f>
        <v/>
      </c>
      <c r="T22" s="7" t="str">
        <f>IF(Topology!T22=1,$Z$3,"")</f>
        <v/>
      </c>
      <c r="U22" s="7" t="str">
        <f>IF(Topology!U22=1,$Z$3,"")</f>
        <v/>
      </c>
      <c r="V22" s="7" t="str">
        <f>IF(Topology!V22=1,$Z$3,"")</f>
        <v/>
      </c>
      <c r="W22" s="29" t="str">
        <f>IF(Topology!W22=1,$Z$3,"")</f>
        <v/>
      </c>
    </row>
    <row r="23" spans="1:26" ht="16.2" thickBot="1" x14ac:dyDescent="0.35">
      <c r="A23" s="27" t="s">
        <v>84</v>
      </c>
      <c r="B23" s="39" t="s">
        <v>99</v>
      </c>
      <c r="C23" s="8" t="str">
        <f>IF(Topology!C23=1,$Z$3,"")</f>
        <v/>
      </c>
      <c r="D23" s="8" t="str">
        <f>IF(Topology!D23=1,$Z$3,"")</f>
        <v/>
      </c>
      <c r="E23" s="8" t="str">
        <f>IF(Topology!E23=1,$Z$3,"")</f>
        <v/>
      </c>
      <c r="F23" s="8" t="str">
        <f>IF(Topology!F23=1,$Z$3,"")</f>
        <v/>
      </c>
      <c r="G23" s="8" t="str">
        <f>IF(Topology!G23=1,$Z$3,"")</f>
        <v/>
      </c>
      <c r="H23" s="8" t="str">
        <f>IF(Topology!H23=1,$Z$3,"")</f>
        <v/>
      </c>
      <c r="I23" s="8" t="str">
        <f>IF(Topology!I23=1,$Z$3,"")</f>
        <v/>
      </c>
      <c r="J23" s="8">
        <f>IF(Topology!J23=1,$Z$3,"")</f>
        <v>200000</v>
      </c>
      <c r="K23" s="8" t="str">
        <f>IF(Topology!K23=1,$Z$3,"")</f>
        <v/>
      </c>
      <c r="L23" s="8" t="str">
        <f>IF(Topology!L23=1,$Z$3,"")</f>
        <v/>
      </c>
      <c r="M23" s="8" t="str">
        <f>IF(Topology!M23=1,$Z$3,"")</f>
        <v/>
      </c>
      <c r="N23" s="8" t="str">
        <f>IF(Topology!N23=1,$Z$3,"")</f>
        <v/>
      </c>
      <c r="O23" s="8" t="str">
        <f>IF(Topology!O23=1,$Z$3,"")</f>
        <v/>
      </c>
      <c r="P23" s="8" t="str">
        <f>IF(Topology!P23=1,$Z$3,"")</f>
        <v/>
      </c>
      <c r="Q23" s="8" t="str">
        <f>IF(Topology!Q23=1,$Z$3,"")</f>
        <v/>
      </c>
      <c r="R23" s="8" t="str">
        <f>IF(Topology!R23=1,$Z$3,"")</f>
        <v/>
      </c>
      <c r="S23" s="8" t="str">
        <f>IF(Topology!S23=1,$Z$3,"")</f>
        <v/>
      </c>
      <c r="T23" s="8" t="str">
        <f>IF(Topology!T23=1,$Z$3,"")</f>
        <v/>
      </c>
      <c r="U23" s="8" t="str">
        <f>IF(Topology!U23=1,$Z$3,"")</f>
        <v/>
      </c>
      <c r="V23" s="8" t="str">
        <f>IF(Topology!V23=1,$Z$3,"")</f>
        <v/>
      </c>
      <c r="W23" s="9" t="str">
        <f>IF(Topology!W23=1,$Z$3,"")</f>
        <v/>
      </c>
    </row>
    <row r="24" spans="1:26" x14ac:dyDescent="0.3">
      <c r="A24" s="40" t="s">
        <v>79</v>
      </c>
      <c r="B24" s="38" t="s">
        <v>100</v>
      </c>
      <c r="C24" s="7" t="str">
        <f>IF(Topology!C24=1,$Z$24,"")</f>
        <v/>
      </c>
      <c r="D24" s="7" t="str">
        <f>IF(Topology!D24=1,$Z$24,"")</f>
        <v/>
      </c>
      <c r="E24" s="7" t="str">
        <f>IF(Topology!E24=1,$Z$24,"")</f>
        <v/>
      </c>
      <c r="F24" s="7" t="str">
        <f>IF(Topology!F24=1,$Z$24,"")</f>
        <v/>
      </c>
      <c r="G24" s="7" t="str">
        <f>IF(Topology!G24=1,$Z$24,"")</f>
        <v/>
      </c>
      <c r="H24" s="7" t="str">
        <f>IF(Topology!H24=1,$Z$24,"")</f>
        <v/>
      </c>
      <c r="I24" s="7" t="str">
        <f>IF(Topology!I24=1,$Z$24,"")</f>
        <v/>
      </c>
      <c r="J24" s="7" t="str">
        <f>IF(Topology!J24=1,$Z$24,"")</f>
        <v/>
      </c>
      <c r="K24" s="7" t="str">
        <f>IF(Topology!K24=1,$Z$24,"")</f>
        <v/>
      </c>
      <c r="L24" s="7" t="str">
        <f>IF(Topology!L24=1,$Z$24,"")</f>
        <v/>
      </c>
      <c r="M24" s="7">
        <f>IF(Topology!M24=1,$Z$24,"")</f>
        <v>100000</v>
      </c>
      <c r="N24" s="7" t="str">
        <f>IF(Topology!N24=1,$Z$24,"")</f>
        <v/>
      </c>
      <c r="O24" s="7" t="str">
        <f>IF(Topology!O24=1,$Z$24,"")</f>
        <v/>
      </c>
      <c r="P24" s="7" t="str">
        <f>IF(Topology!P24=1,$Z$24,"")</f>
        <v/>
      </c>
      <c r="Q24" s="7" t="str">
        <f>IF(Topology!Q24=1,$Z$24,"")</f>
        <v/>
      </c>
      <c r="R24" s="7" t="str">
        <f>IF(Topology!R24=1,$Z$24,"")</f>
        <v/>
      </c>
      <c r="S24" s="7" t="str">
        <f>IF(Topology!S24=1,$Z$24,"")</f>
        <v/>
      </c>
      <c r="T24" s="7" t="str">
        <f>IF(Topology!T24=1,$Z$24,"")</f>
        <v/>
      </c>
      <c r="U24" s="7" t="str">
        <f>IF(Topology!U24=1,$Z$24,"")</f>
        <v/>
      </c>
      <c r="V24" s="7" t="str">
        <f>IF(Topology!V24=1,$Z$24,"")</f>
        <v/>
      </c>
      <c r="W24" s="29" t="str">
        <f>IF(Topology!W24=1,$Z$24,"")</f>
        <v/>
      </c>
      <c r="Y24" s="1" t="s">
        <v>100</v>
      </c>
      <c r="Z24" s="1">
        <v>100000</v>
      </c>
    </row>
    <row r="25" spans="1:26" x14ac:dyDescent="0.3">
      <c r="A25" s="26" t="s">
        <v>3</v>
      </c>
      <c r="B25" s="38" t="s">
        <v>100</v>
      </c>
      <c r="C25" s="7" t="str">
        <f>IF(Topology!C25=1,$Z$24,"")</f>
        <v/>
      </c>
      <c r="D25" s="7" t="str">
        <f>IF(Topology!D25=1,$Z$24,"")</f>
        <v/>
      </c>
      <c r="E25" s="7" t="str">
        <f>IF(Topology!E25=1,$Z$24,"")</f>
        <v/>
      </c>
      <c r="F25" s="7" t="str">
        <f>IF(Topology!F25=1,$Z$24,"")</f>
        <v/>
      </c>
      <c r="G25" s="7" t="str">
        <f>IF(Topology!G25=1,$Z$24,"")</f>
        <v/>
      </c>
      <c r="H25" s="7" t="str">
        <f>IF(Topology!H25=1,$Z$24,"")</f>
        <v/>
      </c>
      <c r="I25" s="7" t="str">
        <f>IF(Topology!I25=1,$Z$24,"")</f>
        <v/>
      </c>
      <c r="J25" s="7" t="str">
        <f>IF(Topology!J25=1,$Z$24,"")</f>
        <v/>
      </c>
      <c r="K25" s="7" t="str">
        <f>IF(Topology!K25=1,$Z$24,"")</f>
        <v/>
      </c>
      <c r="L25" s="7" t="str">
        <f>IF(Topology!L25=1,$Z$24,"")</f>
        <v/>
      </c>
      <c r="M25" s="7">
        <f>IF(Topology!M25=1,$Z$24,"")</f>
        <v>100000</v>
      </c>
      <c r="N25" s="7" t="str">
        <f>IF(Topology!N25=1,$Z$24,"")</f>
        <v/>
      </c>
      <c r="O25" s="7" t="str">
        <f>IF(Topology!O25=1,$Z$24,"")</f>
        <v/>
      </c>
      <c r="P25" s="7" t="str">
        <f>IF(Topology!P25=1,$Z$24,"")</f>
        <v/>
      </c>
      <c r="Q25" s="7" t="str">
        <f>IF(Topology!Q25=1,$Z$24,"")</f>
        <v/>
      </c>
      <c r="R25" s="7" t="str">
        <f>IF(Topology!R25=1,$Z$24,"")</f>
        <v/>
      </c>
      <c r="S25" s="7" t="str">
        <f>IF(Topology!S25=1,$Z$24,"")</f>
        <v/>
      </c>
      <c r="T25" s="7" t="str">
        <f>IF(Topology!T25=1,$Z$24,"")</f>
        <v/>
      </c>
      <c r="U25" s="7" t="str">
        <f>IF(Topology!U25=1,$Z$24,"")</f>
        <v/>
      </c>
      <c r="V25" s="7" t="str">
        <f>IF(Topology!V25=1,$Z$24,"")</f>
        <v/>
      </c>
      <c r="W25" s="29" t="str">
        <f>IF(Topology!W25=1,$Z$24,"")</f>
        <v/>
      </c>
    </row>
    <row r="26" spans="1:26" x14ac:dyDescent="0.3">
      <c r="A26" s="26" t="s">
        <v>4</v>
      </c>
      <c r="B26" s="38" t="s">
        <v>100</v>
      </c>
      <c r="C26" s="7" t="str">
        <f>IF(Topology!C26=1,$Z$24,"")</f>
        <v/>
      </c>
      <c r="D26" s="7" t="str">
        <f>IF(Topology!D26=1,$Z$24,"")</f>
        <v/>
      </c>
      <c r="E26" s="7" t="str">
        <f>IF(Topology!E26=1,$Z$24,"")</f>
        <v/>
      </c>
      <c r="F26" s="7" t="str">
        <f>IF(Topology!F26=1,$Z$24,"")</f>
        <v/>
      </c>
      <c r="G26" s="7" t="str">
        <f>IF(Topology!G26=1,$Z$24,"")</f>
        <v/>
      </c>
      <c r="H26" s="7" t="str">
        <f>IF(Topology!H26=1,$Z$24,"")</f>
        <v/>
      </c>
      <c r="I26" s="7" t="str">
        <f>IF(Topology!I26=1,$Z$24,"")</f>
        <v/>
      </c>
      <c r="J26" s="7" t="str">
        <f>IF(Topology!J26=1,$Z$24,"")</f>
        <v/>
      </c>
      <c r="K26" s="7" t="str">
        <f>IF(Topology!K26=1,$Z$24,"")</f>
        <v/>
      </c>
      <c r="L26" s="7" t="str">
        <f>IF(Topology!L26=1,$Z$24,"")</f>
        <v/>
      </c>
      <c r="M26" s="7">
        <f>IF(Topology!M26=1,$Z$24,"")</f>
        <v>100000</v>
      </c>
      <c r="N26" s="7" t="str">
        <f>IF(Topology!N26=1,$Z$24,"")</f>
        <v/>
      </c>
      <c r="O26" s="7" t="str">
        <f>IF(Topology!O26=1,$Z$24,"")</f>
        <v/>
      </c>
      <c r="P26" s="7" t="str">
        <f>IF(Topology!P26=1,$Z$24,"")</f>
        <v/>
      </c>
      <c r="Q26" s="7" t="str">
        <f>IF(Topology!Q26=1,$Z$24,"")</f>
        <v/>
      </c>
      <c r="R26" s="7" t="str">
        <f>IF(Topology!R26=1,$Z$24,"")</f>
        <v/>
      </c>
      <c r="S26" s="7" t="str">
        <f>IF(Topology!S26=1,$Z$24,"")</f>
        <v/>
      </c>
      <c r="T26" s="7" t="str">
        <f>IF(Topology!T26=1,$Z$24,"")</f>
        <v/>
      </c>
      <c r="U26" s="7" t="str">
        <f>IF(Topology!U26=1,$Z$24,"")</f>
        <v/>
      </c>
      <c r="V26" s="7" t="str">
        <f>IF(Topology!V26=1,$Z$24,"")</f>
        <v/>
      </c>
      <c r="W26" s="29" t="str">
        <f>IF(Topology!W26=1,$Z$24,"")</f>
        <v/>
      </c>
    </row>
    <row r="27" spans="1:26" x14ac:dyDescent="0.3">
      <c r="A27" s="26" t="s">
        <v>78</v>
      </c>
      <c r="B27" s="38" t="s">
        <v>100</v>
      </c>
      <c r="C27" s="7" t="str">
        <f>IF(Topology!C27=1,$Z$24,"")</f>
        <v/>
      </c>
      <c r="D27" s="7" t="str">
        <f>IF(Topology!D27=1,$Z$24,"")</f>
        <v/>
      </c>
      <c r="E27" s="7" t="str">
        <f>IF(Topology!E27=1,$Z$24,"")</f>
        <v/>
      </c>
      <c r="F27" s="7" t="str">
        <f>IF(Topology!F27=1,$Z$24,"")</f>
        <v/>
      </c>
      <c r="G27" s="7" t="str">
        <f>IF(Topology!G27=1,$Z$24,"")</f>
        <v/>
      </c>
      <c r="H27" s="7" t="str">
        <f>IF(Topology!H27=1,$Z$24,"")</f>
        <v/>
      </c>
      <c r="I27" s="7" t="str">
        <f>IF(Topology!I27=1,$Z$24,"")</f>
        <v/>
      </c>
      <c r="J27" s="7" t="str">
        <f>IF(Topology!J27=1,$Z$24,"")</f>
        <v/>
      </c>
      <c r="K27" s="7" t="str">
        <f>IF(Topology!K27=1,$Z$24,"")</f>
        <v/>
      </c>
      <c r="L27" s="7" t="str">
        <f>IF(Topology!L27=1,$Z$24,"")</f>
        <v/>
      </c>
      <c r="M27" s="7">
        <f>IF(Topology!M27=1,$Z$24,"")</f>
        <v>100000</v>
      </c>
      <c r="N27" s="7" t="str">
        <f>IF(Topology!N27=1,$Z$24,"")</f>
        <v/>
      </c>
      <c r="O27" s="7" t="str">
        <f>IF(Topology!O27=1,$Z$24,"")</f>
        <v/>
      </c>
      <c r="P27" s="7" t="str">
        <f>IF(Topology!P27=1,$Z$24,"")</f>
        <v/>
      </c>
      <c r="Q27" s="7" t="str">
        <f>IF(Topology!Q27=1,$Z$24,"")</f>
        <v/>
      </c>
      <c r="R27" s="7" t="str">
        <f>IF(Topology!R27=1,$Z$24,"")</f>
        <v/>
      </c>
      <c r="S27" s="7" t="str">
        <f>IF(Topology!S27=1,$Z$24,"")</f>
        <v/>
      </c>
      <c r="T27" s="7" t="str">
        <f>IF(Topology!T27=1,$Z$24,"")</f>
        <v/>
      </c>
      <c r="U27" s="7" t="str">
        <f>IF(Topology!U27=1,$Z$24,"")</f>
        <v/>
      </c>
      <c r="V27" s="7" t="str">
        <f>IF(Topology!V27=1,$Z$24,"")</f>
        <v/>
      </c>
      <c r="W27" s="29" t="str">
        <f>IF(Topology!W27=1,$Z$24,"")</f>
        <v/>
      </c>
    </row>
    <row r="28" spans="1:26" x14ac:dyDescent="0.3">
      <c r="A28" s="26" t="s">
        <v>5</v>
      </c>
      <c r="B28" s="38" t="s">
        <v>100</v>
      </c>
      <c r="C28" s="7" t="str">
        <f>IF(Topology!C28=1,$Z$24,"")</f>
        <v/>
      </c>
      <c r="D28" s="7" t="str">
        <f>IF(Topology!D28=1,$Z$24,"")</f>
        <v/>
      </c>
      <c r="E28" s="7" t="str">
        <f>IF(Topology!E28=1,$Z$24,"")</f>
        <v/>
      </c>
      <c r="F28" s="7" t="str">
        <f>IF(Topology!F28=1,$Z$24,"")</f>
        <v/>
      </c>
      <c r="G28" s="7" t="str">
        <f>IF(Topology!G28=1,$Z$24,"")</f>
        <v/>
      </c>
      <c r="H28" s="7" t="str">
        <f>IF(Topology!H28=1,$Z$24,"")</f>
        <v/>
      </c>
      <c r="I28" s="7" t="str">
        <f>IF(Topology!I28=1,$Z$24,"")</f>
        <v/>
      </c>
      <c r="J28" s="7" t="str">
        <f>IF(Topology!J28=1,$Z$24,"")</f>
        <v/>
      </c>
      <c r="K28" s="7" t="str">
        <f>IF(Topology!K28=1,$Z$24,"")</f>
        <v/>
      </c>
      <c r="L28" s="7" t="str">
        <f>IF(Topology!L28=1,$Z$24,"")</f>
        <v/>
      </c>
      <c r="M28" s="7">
        <f>IF(Topology!M28=1,$Z$24,"")</f>
        <v>100000</v>
      </c>
      <c r="N28" s="7" t="str">
        <f>IF(Topology!N28=1,$Z$24,"")</f>
        <v/>
      </c>
      <c r="O28" s="7" t="str">
        <f>IF(Topology!O28=1,$Z$24,"")</f>
        <v/>
      </c>
      <c r="P28" s="7" t="str">
        <f>IF(Topology!P28=1,$Z$24,"")</f>
        <v/>
      </c>
      <c r="Q28" s="7" t="str">
        <f>IF(Topology!Q28=1,$Z$24,"")</f>
        <v/>
      </c>
      <c r="R28" s="7" t="str">
        <f>IF(Topology!R28=1,$Z$24,"")</f>
        <v/>
      </c>
      <c r="S28" s="7" t="str">
        <f>IF(Topology!S28=1,$Z$24,"")</f>
        <v/>
      </c>
      <c r="T28" s="7" t="str">
        <f>IF(Topology!T28=1,$Z$24,"")</f>
        <v/>
      </c>
      <c r="U28" s="7" t="str">
        <f>IF(Topology!U28=1,$Z$24,"")</f>
        <v/>
      </c>
      <c r="V28" s="7" t="str">
        <f>IF(Topology!V28=1,$Z$24,"")</f>
        <v/>
      </c>
      <c r="W28" s="29" t="str">
        <f>IF(Topology!W28=1,$Z$24,"")</f>
        <v/>
      </c>
    </row>
    <row r="29" spans="1:26" x14ac:dyDescent="0.3">
      <c r="A29" s="26" t="s">
        <v>80</v>
      </c>
      <c r="B29" s="38" t="s">
        <v>100</v>
      </c>
      <c r="C29" s="7" t="str">
        <f>IF(Topology!C29=1,$Z$24,"")</f>
        <v/>
      </c>
      <c r="D29" s="7" t="str">
        <f>IF(Topology!D29=1,$Z$24,"")</f>
        <v/>
      </c>
      <c r="E29" s="7" t="str">
        <f>IF(Topology!E29=1,$Z$24,"")</f>
        <v/>
      </c>
      <c r="F29" s="7" t="str">
        <f>IF(Topology!F29=1,$Z$24,"")</f>
        <v/>
      </c>
      <c r="G29" s="7" t="str">
        <f>IF(Topology!G29=1,$Z$24,"")</f>
        <v/>
      </c>
      <c r="H29" s="7" t="str">
        <f>IF(Topology!H29=1,$Z$24,"")</f>
        <v/>
      </c>
      <c r="I29" s="7" t="str">
        <f>IF(Topology!I29=1,$Z$24,"")</f>
        <v/>
      </c>
      <c r="J29" s="7" t="str">
        <f>IF(Topology!J29=1,$Z$24,"")</f>
        <v/>
      </c>
      <c r="K29" s="7" t="str">
        <f>IF(Topology!K29=1,$Z$24,"")</f>
        <v/>
      </c>
      <c r="L29" s="7" t="str">
        <f>IF(Topology!L29=1,$Z$24,"")</f>
        <v/>
      </c>
      <c r="M29" s="7">
        <f>IF(Topology!M29=1,$Z$24,"")</f>
        <v>100000</v>
      </c>
      <c r="N29" s="7" t="str">
        <f>IF(Topology!N29=1,$Z$24,"")</f>
        <v/>
      </c>
      <c r="O29" s="7" t="str">
        <f>IF(Topology!O29=1,$Z$24,"")</f>
        <v/>
      </c>
      <c r="P29" s="7" t="str">
        <f>IF(Topology!P29=1,$Z$24,"")</f>
        <v/>
      </c>
      <c r="Q29" s="7" t="str">
        <f>IF(Topology!Q29=1,$Z$24,"")</f>
        <v/>
      </c>
      <c r="R29" s="7" t="str">
        <f>IF(Topology!R29=1,$Z$24,"")</f>
        <v/>
      </c>
      <c r="S29" s="7" t="str">
        <f>IF(Topology!S29=1,$Z$24,"")</f>
        <v/>
      </c>
      <c r="T29" s="7" t="str">
        <f>IF(Topology!T29=1,$Z$24,"")</f>
        <v/>
      </c>
      <c r="U29" s="7" t="str">
        <f>IF(Topology!U29=1,$Z$24,"")</f>
        <v/>
      </c>
      <c r="V29" s="7" t="str">
        <f>IF(Topology!V29=1,$Z$24,"")</f>
        <v/>
      </c>
      <c r="W29" s="29" t="str">
        <f>IF(Topology!W29=1,$Z$24,"")</f>
        <v/>
      </c>
    </row>
    <row r="30" spans="1:26" x14ac:dyDescent="0.3">
      <c r="A30" s="26" t="s">
        <v>81</v>
      </c>
      <c r="B30" s="38" t="s">
        <v>100</v>
      </c>
      <c r="C30" s="7" t="str">
        <f>IF(Topology!C30=1,$Z$24,"")</f>
        <v/>
      </c>
      <c r="D30" s="7" t="str">
        <f>IF(Topology!D30=1,$Z$24,"")</f>
        <v/>
      </c>
      <c r="E30" s="7" t="str">
        <f>IF(Topology!E30=1,$Z$24,"")</f>
        <v/>
      </c>
      <c r="F30" s="7" t="str">
        <f>IF(Topology!F30=1,$Z$24,"")</f>
        <v/>
      </c>
      <c r="G30" s="7" t="str">
        <f>IF(Topology!G30=1,$Z$24,"")</f>
        <v/>
      </c>
      <c r="H30" s="7" t="str">
        <f>IF(Topology!H30=1,$Z$24,"")</f>
        <v/>
      </c>
      <c r="I30" s="7" t="str">
        <f>IF(Topology!I30=1,$Z$24,"")</f>
        <v/>
      </c>
      <c r="J30" s="7" t="str">
        <f>IF(Topology!J30=1,$Z$24,"")</f>
        <v/>
      </c>
      <c r="K30" s="7" t="str">
        <f>IF(Topology!K30=1,$Z$24,"")</f>
        <v/>
      </c>
      <c r="L30" s="7" t="str">
        <f>IF(Topology!L30=1,$Z$24,"")</f>
        <v/>
      </c>
      <c r="M30" s="7">
        <f>IF(Topology!M30=1,$Z$24,"")</f>
        <v>100000</v>
      </c>
      <c r="N30" s="7" t="str">
        <f>IF(Topology!N30=1,$Z$24,"")</f>
        <v/>
      </c>
      <c r="O30" s="7" t="str">
        <f>IF(Topology!O30=1,$Z$24,"")</f>
        <v/>
      </c>
      <c r="P30" s="7" t="str">
        <f>IF(Topology!P30=1,$Z$24,"")</f>
        <v/>
      </c>
      <c r="Q30" s="7" t="str">
        <f>IF(Topology!Q30=1,$Z$24,"")</f>
        <v/>
      </c>
      <c r="R30" s="7" t="str">
        <f>IF(Topology!R30=1,$Z$24,"")</f>
        <v/>
      </c>
      <c r="S30" s="7" t="str">
        <f>IF(Topology!S30=1,$Z$24,"")</f>
        <v/>
      </c>
      <c r="T30" s="7" t="str">
        <f>IF(Topology!T30=1,$Z$24,"")</f>
        <v/>
      </c>
      <c r="U30" s="7" t="str">
        <f>IF(Topology!U30=1,$Z$24,"")</f>
        <v/>
      </c>
      <c r="V30" s="7" t="str">
        <f>IF(Topology!V30=1,$Z$24,"")</f>
        <v/>
      </c>
      <c r="W30" s="29" t="str">
        <f>IF(Topology!W30=1,$Z$24,"")</f>
        <v/>
      </c>
    </row>
    <row r="31" spans="1:26" x14ac:dyDescent="0.3">
      <c r="A31" s="26" t="s">
        <v>82</v>
      </c>
      <c r="B31" s="38" t="s">
        <v>100</v>
      </c>
      <c r="C31" s="7" t="str">
        <f>IF(Topology!C31=1,$Z$24,"")</f>
        <v/>
      </c>
      <c r="D31" s="7" t="str">
        <f>IF(Topology!D31=1,$Z$24,"")</f>
        <v/>
      </c>
      <c r="E31" s="7" t="str">
        <f>IF(Topology!E31=1,$Z$24,"")</f>
        <v/>
      </c>
      <c r="F31" s="7" t="str">
        <f>IF(Topology!F31=1,$Z$24,"")</f>
        <v/>
      </c>
      <c r="G31" s="7" t="str">
        <f>IF(Topology!G31=1,$Z$24,"")</f>
        <v/>
      </c>
      <c r="H31" s="7" t="str">
        <f>IF(Topology!H31=1,$Z$24,"")</f>
        <v/>
      </c>
      <c r="I31" s="7" t="str">
        <f>IF(Topology!I31=1,$Z$24,"")</f>
        <v/>
      </c>
      <c r="J31" s="7" t="str">
        <f>IF(Topology!J31=1,$Z$24,"")</f>
        <v/>
      </c>
      <c r="K31" s="7" t="str">
        <f>IF(Topology!K31=1,$Z$24,"")</f>
        <v/>
      </c>
      <c r="L31" s="7" t="str">
        <f>IF(Topology!L31=1,$Z$24,"")</f>
        <v/>
      </c>
      <c r="M31" s="7">
        <f>IF(Topology!M31=1,$Z$24,"")</f>
        <v>100000</v>
      </c>
      <c r="N31" s="7" t="str">
        <f>IF(Topology!N31=1,$Z$24,"")</f>
        <v/>
      </c>
      <c r="O31" s="7" t="str">
        <f>IF(Topology!O31=1,$Z$24,"")</f>
        <v/>
      </c>
      <c r="P31" s="7" t="str">
        <f>IF(Topology!P31=1,$Z$24,"")</f>
        <v/>
      </c>
      <c r="Q31" s="7" t="str">
        <f>IF(Topology!Q31=1,$Z$24,"")</f>
        <v/>
      </c>
      <c r="R31" s="7" t="str">
        <f>IF(Topology!R31=1,$Z$24,"")</f>
        <v/>
      </c>
      <c r="S31" s="7" t="str">
        <f>IF(Topology!S31=1,$Z$24,"")</f>
        <v/>
      </c>
      <c r="T31" s="7" t="str">
        <f>IF(Topology!T31=1,$Z$24,"")</f>
        <v/>
      </c>
      <c r="U31" s="7" t="str">
        <f>IF(Topology!U31=1,$Z$24,"")</f>
        <v/>
      </c>
      <c r="V31" s="7" t="str">
        <f>IF(Topology!V31=1,$Z$24,"")</f>
        <v/>
      </c>
      <c r="W31" s="29" t="str">
        <f>IF(Topology!W31=1,$Z$24,"")</f>
        <v/>
      </c>
    </row>
    <row r="32" spans="1:26" x14ac:dyDescent="0.3">
      <c r="A32" s="26" t="s">
        <v>71</v>
      </c>
      <c r="B32" s="38" t="s">
        <v>100</v>
      </c>
      <c r="C32" s="7" t="str">
        <f>IF(Topology!C32=1,$Z$24,"")</f>
        <v/>
      </c>
      <c r="D32" s="7" t="str">
        <f>IF(Topology!D32=1,$Z$24,"")</f>
        <v/>
      </c>
      <c r="E32" s="7" t="str">
        <f>IF(Topology!E32=1,$Z$24,"")</f>
        <v/>
      </c>
      <c r="F32" s="7" t="str">
        <f>IF(Topology!F32=1,$Z$24,"")</f>
        <v/>
      </c>
      <c r="G32" s="7" t="str">
        <f>IF(Topology!G32=1,$Z$24,"")</f>
        <v/>
      </c>
      <c r="H32" s="7" t="str">
        <f>IF(Topology!H32=1,$Z$24,"")</f>
        <v/>
      </c>
      <c r="I32" s="7" t="str">
        <f>IF(Topology!I32=1,$Z$24,"")</f>
        <v/>
      </c>
      <c r="J32" s="7" t="str">
        <f>IF(Topology!J32=1,$Z$24,"")</f>
        <v/>
      </c>
      <c r="K32" s="7" t="str">
        <f>IF(Topology!K32=1,$Z$24,"")</f>
        <v/>
      </c>
      <c r="L32" s="7" t="str">
        <f>IF(Topology!L32=1,$Z$24,"")</f>
        <v/>
      </c>
      <c r="M32" s="7" t="str">
        <f>IF(Topology!M32=1,$Z$24,"")</f>
        <v/>
      </c>
      <c r="N32" s="7" t="str">
        <f>IF(Topology!N32=1,$Z$24,"")</f>
        <v/>
      </c>
      <c r="O32" s="7" t="str">
        <f>IF(Topology!O32=1,$Z$24,"")</f>
        <v/>
      </c>
      <c r="P32" s="7" t="str">
        <f>IF(Topology!P32=1,$Z$24,"")</f>
        <v/>
      </c>
      <c r="Q32" s="7" t="str">
        <f>IF(Topology!Q32=1,$Z$24,"")</f>
        <v/>
      </c>
      <c r="R32" s="7" t="str">
        <f>IF(Topology!R32=1,$Z$24,"")</f>
        <v/>
      </c>
      <c r="S32" s="7" t="str">
        <f>IF(Topology!S32=1,$Z$24,"")</f>
        <v/>
      </c>
      <c r="T32" s="7" t="str">
        <f>IF(Topology!T32=1,$Z$24,"")</f>
        <v/>
      </c>
      <c r="U32" s="7" t="str">
        <f>IF(Topology!U32=1,$Z$24,"")</f>
        <v/>
      </c>
      <c r="V32" s="7" t="str">
        <f>IF(Topology!V32=1,$Z$24,"")</f>
        <v/>
      </c>
      <c r="W32" s="29" t="str">
        <f>IF(Topology!W32=1,$Z$24,"")</f>
        <v/>
      </c>
    </row>
    <row r="33" spans="1:23" x14ac:dyDescent="0.3">
      <c r="A33" s="26" t="s">
        <v>97</v>
      </c>
      <c r="B33" s="38" t="s">
        <v>100</v>
      </c>
      <c r="C33" s="7" t="str">
        <f>IF(Topology!C33=1,$Z$24,"")</f>
        <v/>
      </c>
      <c r="D33" s="7" t="str">
        <f>IF(Topology!D33=1,$Z$24,"")</f>
        <v/>
      </c>
      <c r="E33" s="7" t="str">
        <f>IF(Topology!E33=1,$Z$24,"")</f>
        <v/>
      </c>
      <c r="F33" s="7" t="str">
        <f>IF(Topology!F33=1,$Z$24,"")</f>
        <v/>
      </c>
      <c r="G33" s="7" t="str">
        <f>IF(Topology!G33=1,$Z$24,"")</f>
        <v/>
      </c>
      <c r="H33" s="7" t="str">
        <f>IF(Topology!H33=1,$Z$24,"")</f>
        <v/>
      </c>
      <c r="I33" s="7" t="str">
        <f>IF(Topology!I33=1,$Z$24,"")</f>
        <v/>
      </c>
      <c r="J33" s="7" t="str">
        <f>IF(Topology!J33=1,$Z$24,"")</f>
        <v/>
      </c>
      <c r="K33" s="7" t="str">
        <f>IF(Topology!K33=1,$Z$24,"")</f>
        <v/>
      </c>
      <c r="L33" s="7" t="str">
        <f>IF(Topology!L33=1,$Z$24,"")</f>
        <v/>
      </c>
      <c r="M33" s="7" t="str">
        <f>IF(Topology!M33=1,$Z$24,"")</f>
        <v/>
      </c>
      <c r="N33" s="7" t="str">
        <f>IF(Topology!N33=1,$Z$24,"")</f>
        <v/>
      </c>
      <c r="O33" s="7" t="str">
        <f>IF(Topology!O33=1,$Z$24,"")</f>
        <v/>
      </c>
      <c r="P33" s="7" t="str">
        <f>IF(Topology!P33=1,$Z$24,"")</f>
        <v/>
      </c>
      <c r="Q33" s="7" t="str">
        <f>IF(Topology!Q33=1,$Z$24,"")</f>
        <v/>
      </c>
      <c r="R33" s="7" t="str">
        <f>IF(Topology!R33=1,$Z$24,"")</f>
        <v/>
      </c>
      <c r="S33" s="7" t="str">
        <f>IF(Topology!S33=1,$Z$24,"")</f>
        <v/>
      </c>
      <c r="T33" s="7" t="str">
        <f>IF(Topology!T33=1,$Z$24,"")</f>
        <v/>
      </c>
      <c r="U33" s="7" t="str">
        <f>IF(Topology!U33=1,$Z$24,"")</f>
        <v/>
      </c>
      <c r="V33" s="7" t="str">
        <f>IF(Topology!V33=1,$Z$24,"")</f>
        <v/>
      </c>
      <c r="W33" s="29" t="str">
        <f>IF(Topology!W33=1,$Z$24,"")</f>
        <v/>
      </c>
    </row>
    <row r="34" spans="1:23" x14ac:dyDescent="0.3">
      <c r="A34" s="26" t="s">
        <v>83</v>
      </c>
      <c r="B34" s="38" t="s">
        <v>100</v>
      </c>
      <c r="C34" s="7" t="str">
        <f>IF(Topology!C34=1,$Z$24,"")</f>
        <v/>
      </c>
      <c r="D34" s="7" t="str">
        <f>IF(Topology!D34=1,$Z$24,"")</f>
        <v/>
      </c>
      <c r="E34" s="7" t="str">
        <f>IF(Topology!E34=1,$Z$24,"")</f>
        <v/>
      </c>
      <c r="F34" s="7" t="str">
        <f>IF(Topology!F34=1,$Z$24,"")</f>
        <v/>
      </c>
      <c r="G34" s="7" t="str">
        <f>IF(Topology!G34=1,$Z$24,"")</f>
        <v/>
      </c>
      <c r="H34" s="7" t="str">
        <f>IF(Topology!H34=1,$Z$24,"")</f>
        <v/>
      </c>
      <c r="I34" s="7" t="str">
        <f>IF(Topology!I34=1,$Z$24,"")</f>
        <v/>
      </c>
      <c r="J34" s="7" t="str">
        <f>IF(Topology!J34=1,$Z$24,"")</f>
        <v/>
      </c>
      <c r="K34" s="7" t="str">
        <f>IF(Topology!K34=1,$Z$24,"")</f>
        <v/>
      </c>
      <c r="L34" s="7" t="str">
        <f>IF(Topology!L34=1,$Z$24,"")</f>
        <v/>
      </c>
      <c r="M34" s="7" t="str">
        <f>IF(Topology!M34=1,$Z$24,"")</f>
        <v/>
      </c>
      <c r="N34" s="7" t="str">
        <f>IF(Topology!N34=1,$Z$24,"")</f>
        <v/>
      </c>
      <c r="O34" s="7" t="str">
        <f>IF(Topology!O34=1,$Z$24,"")</f>
        <v/>
      </c>
      <c r="P34" s="7" t="str">
        <f>IF(Topology!P34=1,$Z$24,"")</f>
        <v/>
      </c>
      <c r="Q34" s="7" t="str">
        <f>IF(Topology!Q34=1,$Z$24,"")</f>
        <v/>
      </c>
      <c r="R34" s="7" t="str">
        <f>IF(Topology!R34=1,$Z$24,"")</f>
        <v/>
      </c>
      <c r="S34" s="7" t="str">
        <f>IF(Topology!S34=1,$Z$24,"")</f>
        <v/>
      </c>
      <c r="T34" s="7" t="str">
        <f>IF(Topology!T34=1,$Z$24,"")</f>
        <v/>
      </c>
      <c r="U34" s="7" t="str">
        <f>IF(Topology!U34=1,$Z$24,"")</f>
        <v/>
      </c>
      <c r="V34" s="7" t="str">
        <f>IF(Topology!V34=1,$Z$24,"")</f>
        <v/>
      </c>
      <c r="W34" s="29" t="str">
        <f>IF(Topology!W34=1,$Z$24,"")</f>
        <v/>
      </c>
    </row>
    <row r="35" spans="1:23" x14ac:dyDescent="0.3">
      <c r="A35" s="26" t="s">
        <v>98</v>
      </c>
      <c r="B35" s="38" t="s">
        <v>100</v>
      </c>
      <c r="C35" s="7" t="str">
        <f>IF(Topology!C35=1,$Z$24,"")</f>
        <v/>
      </c>
      <c r="D35" s="7" t="str">
        <f>IF(Topology!D35=1,$Z$24,"")</f>
        <v/>
      </c>
      <c r="E35" s="7" t="str">
        <f>IF(Topology!E35=1,$Z$24,"")</f>
        <v/>
      </c>
      <c r="F35" s="7" t="str">
        <f>IF(Topology!F35=1,$Z$24,"")</f>
        <v/>
      </c>
      <c r="G35" s="7" t="str">
        <f>IF(Topology!G35=1,$Z$24,"")</f>
        <v/>
      </c>
      <c r="H35" s="7" t="str">
        <f>IF(Topology!H35=1,$Z$24,"")</f>
        <v/>
      </c>
      <c r="I35" s="7" t="str">
        <f>IF(Topology!I35=1,$Z$24,"")</f>
        <v/>
      </c>
      <c r="J35" s="7" t="str">
        <f>IF(Topology!J35=1,$Z$24,"")</f>
        <v/>
      </c>
      <c r="K35" s="7" t="str">
        <f>IF(Topology!K35=1,$Z$24,"")</f>
        <v/>
      </c>
      <c r="L35" s="7" t="str">
        <f>IF(Topology!L35=1,$Z$24,"")</f>
        <v/>
      </c>
      <c r="M35" s="7" t="str">
        <f>IF(Topology!M35=1,$Z$24,"")</f>
        <v/>
      </c>
      <c r="N35" s="7" t="str">
        <f>IF(Topology!N35=1,$Z$24,"")</f>
        <v/>
      </c>
      <c r="O35" s="7" t="str">
        <f>IF(Topology!O35=1,$Z$24,"")</f>
        <v/>
      </c>
      <c r="P35" s="7" t="str">
        <f>IF(Topology!P35=1,$Z$24,"")</f>
        <v/>
      </c>
      <c r="Q35" s="7" t="str">
        <f>IF(Topology!Q35=1,$Z$24,"")</f>
        <v/>
      </c>
      <c r="R35" s="7" t="str">
        <f>IF(Topology!R35=1,$Z$24,"")</f>
        <v/>
      </c>
      <c r="S35" s="7" t="str">
        <f>IF(Topology!S35=1,$Z$24,"")</f>
        <v/>
      </c>
      <c r="T35" s="7" t="str">
        <f>IF(Topology!T35=1,$Z$24,"")</f>
        <v/>
      </c>
      <c r="U35" s="7" t="str">
        <f>IF(Topology!U35=1,$Z$24,"")</f>
        <v/>
      </c>
      <c r="V35" s="7" t="str">
        <f>IF(Topology!V35=1,$Z$24,"")</f>
        <v/>
      </c>
      <c r="W35" s="29" t="str">
        <f>IF(Topology!W35=1,$Z$24,"")</f>
        <v/>
      </c>
    </row>
    <row r="36" spans="1:23" x14ac:dyDescent="0.3">
      <c r="A36" s="26" t="s">
        <v>65</v>
      </c>
      <c r="B36" s="38" t="s">
        <v>100</v>
      </c>
      <c r="C36" s="7" t="str">
        <f>IF(Topology!C36=1,$Z$24,"")</f>
        <v/>
      </c>
      <c r="D36" s="7" t="str">
        <f>IF(Topology!D36=1,$Z$24,"")</f>
        <v/>
      </c>
      <c r="E36" s="7" t="str">
        <f>IF(Topology!E36=1,$Z$24,"")</f>
        <v/>
      </c>
      <c r="F36" s="7" t="str">
        <f>IF(Topology!F36=1,$Z$24,"")</f>
        <v/>
      </c>
      <c r="G36" s="7" t="str">
        <f>IF(Topology!G36=1,$Z$24,"")</f>
        <v/>
      </c>
      <c r="H36" s="7" t="str">
        <f>IF(Topology!H36=1,$Z$24,"")</f>
        <v/>
      </c>
      <c r="I36" s="7" t="str">
        <f>IF(Topology!I36=1,$Z$24,"")</f>
        <v/>
      </c>
      <c r="J36" s="7" t="str">
        <f>IF(Topology!J36=1,$Z$24,"")</f>
        <v/>
      </c>
      <c r="K36" s="7" t="str">
        <f>IF(Topology!K36=1,$Z$24,"")</f>
        <v/>
      </c>
      <c r="L36" s="7" t="str">
        <f>IF(Topology!L36=1,$Z$24,"")</f>
        <v/>
      </c>
      <c r="M36" s="7" t="str">
        <f>IF(Topology!M36=1,$Z$24,"")</f>
        <v/>
      </c>
      <c r="N36" s="7" t="str">
        <f>IF(Topology!N36=1,$Z$24,"")</f>
        <v/>
      </c>
      <c r="O36" s="7" t="str">
        <f>IF(Topology!O36=1,$Z$24,"")</f>
        <v/>
      </c>
      <c r="P36" s="7" t="str">
        <f>IF(Topology!P36=1,$Z$24,"")</f>
        <v/>
      </c>
      <c r="Q36" s="7" t="str">
        <f>IF(Topology!Q36=1,$Z$24,"")</f>
        <v/>
      </c>
      <c r="R36" s="7" t="str">
        <f>IF(Topology!R36=1,$Z$24,"")</f>
        <v/>
      </c>
      <c r="S36" s="7" t="str">
        <f>IF(Topology!S36=1,$Z$24,"")</f>
        <v/>
      </c>
      <c r="T36" s="7" t="str">
        <f>IF(Topology!T36=1,$Z$24,"")</f>
        <v/>
      </c>
      <c r="U36" s="7" t="str">
        <f>IF(Topology!U36=1,$Z$24,"")</f>
        <v/>
      </c>
      <c r="V36" s="7" t="str">
        <f>IF(Topology!V36=1,$Z$24,"")</f>
        <v/>
      </c>
      <c r="W36" s="29" t="str">
        <f>IF(Topology!W36=1,$Z$24,"")</f>
        <v/>
      </c>
    </row>
    <row r="37" spans="1:23" x14ac:dyDescent="0.3">
      <c r="A37" s="26" t="s">
        <v>66</v>
      </c>
      <c r="B37" s="38" t="s">
        <v>100</v>
      </c>
      <c r="C37" s="7" t="str">
        <f>IF(Topology!C37=1,$Z$24,"")</f>
        <v/>
      </c>
      <c r="D37" s="7" t="str">
        <f>IF(Topology!D37=1,$Z$24,"")</f>
        <v/>
      </c>
      <c r="E37" s="7" t="str">
        <f>IF(Topology!E37=1,$Z$24,"")</f>
        <v/>
      </c>
      <c r="F37" s="7" t="str">
        <f>IF(Topology!F37=1,$Z$24,"")</f>
        <v/>
      </c>
      <c r="G37" s="7" t="str">
        <f>IF(Topology!G37=1,$Z$24,"")</f>
        <v/>
      </c>
      <c r="H37" s="7" t="str">
        <f>IF(Topology!H37=1,$Z$24,"")</f>
        <v/>
      </c>
      <c r="I37" s="7" t="str">
        <f>IF(Topology!I37=1,$Z$24,"")</f>
        <v/>
      </c>
      <c r="J37" s="7" t="str">
        <f>IF(Topology!J37=1,$Z$24,"")</f>
        <v/>
      </c>
      <c r="K37" s="7" t="str">
        <f>IF(Topology!K37=1,$Z$24,"")</f>
        <v/>
      </c>
      <c r="L37" s="7" t="str">
        <f>IF(Topology!L37=1,$Z$24,"")</f>
        <v/>
      </c>
      <c r="M37" s="7" t="str">
        <f>IF(Topology!M37=1,$Z$24,"")</f>
        <v/>
      </c>
      <c r="N37" s="7" t="str">
        <f>IF(Topology!N37=1,$Z$24,"")</f>
        <v/>
      </c>
      <c r="O37" s="7" t="str">
        <f>IF(Topology!O37=1,$Z$24,"")</f>
        <v/>
      </c>
      <c r="P37" s="7" t="str">
        <f>IF(Topology!P37=1,$Z$24,"")</f>
        <v/>
      </c>
      <c r="Q37" s="7" t="str">
        <f>IF(Topology!Q37=1,$Z$24,"")</f>
        <v/>
      </c>
      <c r="R37" s="7" t="str">
        <f>IF(Topology!R37=1,$Z$24,"")</f>
        <v/>
      </c>
      <c r="S37" s="7" t="str">
        <f>IF(Topology!S37=1,$Z$24,"")</f>
        <v/>
      </c>
      <c r="T37" s="7" t="str">
        <f>IF(Topology!T37=1,$Z$24,"")</f>
        <v/>
      </c>
      <c r="U37" s="7" t="str">
        <f>IF(Topology!U37=1,$Z$24,"")</f>
        <v/>
      </c>
      <c r="V37" s="7" t="str">
        <f>IF(Topology!V37=1,$Z$24,"")</f>
        <v/>
      </c>
      <c r="W37" s="29" t="str">
        <f>IF(Topology!W37=1,$Z$24,"")</f>
        <v/>
      </c>
    </row>
    <row r="38" spans="1:23" ht="16.2" thickBot="1" x14ac:dyDescent="0.35">
      <c r="A38" s="27" t="s">
        <v>84</v>
      </c>
      <c r="B38" s="39" t="s">
        <v>100</v>
      </c>
      <c r="C38" s="8" t="str">
        <f>IF(Topology!C38=1,$Z$24,"")</f>
        <v/>
      </c>
      <c r="D38" s="8" t="str">
        <f>IF(Topology!D38=1,$Z$24,"")</f>
        <v/>
      </c>
      <c r="E38" s="8" t="str">
        <f>IF(Topology!E38=1,$Z$24,"")</f>
        <v/>
      </c>
      <c r="F38" s="8" t="str">
        <f>IF(Topology!F38=1,$Z$24,"")</f>
        <v/>
      </c>
      <c r="G38" s="8" t="str">
        <f>IF(Topology!G38=1,$Z$24,"")</f>
        <v/>
      </c>
      <c r="H38" s="8" t="str">
        <f>IF(Topology!H38=1,$Z$24,"")</f>
        <v/>
      </c>
      <c r="I38" s="8" t="str">
        <f>IF(Topology!I38=1,$Z$24,"")</f>
        <v/>
      </c>
      <c r="J38" s="8" t="str">
        <f>IF(Topology!J38=1,$Z$24,"")</f>
        <v/>
      </c>
      <c r="K38" s="8" t="str">
        <f>IF(Topology!K38=1,$Z$24,"")</f>
        <v/>
      </c>
      <c r="L38" s="8" t="str">
        <f>IF(Topology!L38=1,$Z$24,"")</f>
        <v/>
      </c>
      <c r="M38" s="8" t="str">
        <f>IF(Topology!M38=1,$Z$24,"")</f>
        <v/>
      </c>
      <c r="N38" s="8" t="str">
        <f>IF(Topology!N38=1,$Z$24,"")</f>
        <v/>
      </c>
      <c r="O38" s="8" t="str">
        <f>IF(Topology!O38=1,$Z$24,"")</f>
        <v/>
      </c>
      <c r="P38" s="8" t="str">
        <f>IF(Topology!P38=1,$Z$24,"")</f>
        <v/>
      </c>
      <c r="Q38" s="8" t="str">
        <f>IF(Topology!Q38=1,$Z$24,"")</f>
        <v/>
      </c>
      <c r="R38" s="8" t="str">
        <f>IF(Topology!R38=1,$Z$24,"")</f>
        <v/>
      </c>
      <c r="S38" s="8" t="str">
        <f>IF(Topology!S38=1,$Z$24,"")</f>
        <v/>
      </c>
      <c r="T38" s="8" t="str">
        <f>IF(Topology!T38=1,$Z$24,"")</f>
        <v/>
      </c>
      <c r="U38" s="8" t="str">
        <f>IF(Topology!U38=1,$Z$24,"")</f>
        <v/>
      </c>
      <c r="V38" s="8" t="str">
        <f>IF(Topology!V38=1,$Z$24,"")</f>
        <v/>
      </c>
      <c r="W38" s="9" t="str">
        <f>IF(Topology!W38=1,$Z$24,"")</f>
        <v/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BFDB-DAAF-4E8D-87E8-D26A8499FEF7}">
  <dimension ref="A1:Z38"/>
  <sheetViews>
    <sheetView workbookViewId="0">
      <selection activeCell="Z25" sqref="Z25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24" width="9.21875" style="1"/>
    <col min="25" max="25" width="20.77734375" style="1" bestFit="1" customWidth="1"/>
    <col min="26" max="16384" width="9.21875" style="1"/>
  </cols>
  <sheetData>
    <row r="1" spans="1:26" ht="16.2" thickBot="1" x14ac:dyDescent="0.35">
      <c r="A1" s="1" t="s">
        <v>114</v>
      </c>
    </row>
    <row r="2" spans="1:26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6" s="6" customFormat="1" x14ac:dyDescent="0.3">
      <c r="A3" s="40" t="s">
        <v>79</v>
      </c>
      <c r="B3" s="38" t="s">
        <v>99</v>
      </c>
      <c r="C3" s="7" t="str">
        <f>IF(Topology!C3=1,$Z$3,"")</f>
        <v/>
      </c>
      <c r="D3" s="7" t="str">
        <f>IF(Topology!D3=1,$Z$3,"")</f>
        <v/>
      </c>
      <c r="E3" s="7" t="str">
        <f>IF(Topology!E3=1,$Z$3,"")</f>
        <v/>
      </c>
      <c r="F3" s="7" t="str">
        <f>IF(Topology!F3=1,$Z$3,"")</f>
        <v/>
      </c>
      <c r="G3" s="7">
        <f>IF(Topology!G3=1,$Z$3,"")</f>
        <v>1.0000000000000001E-5</v>
      </c>
      <c r="H3" s="7">
        <f>IF(Topology!H3=1,$Z$3,"")</f>
        <v>1.0000000000000001E-5</v>
      </c>
      <c r="I3" s="7">
        <f>IF(Topology!I3=1,$Z$3,"")</f>
        <v>1.0000000000000001E-5</v>
      </c>
      <c r="J3" s="7" t="str">
        <f>IF(Topology!J3=1,$Z$3,"")</f>
        <v/>
      </c>
      <c r="K3" s="7" t="str">
        <f>IF(Topology!K3=1,$Z$3,"")</f>
        <v/>
      </c>
      <c r="L3" s="7" t="str">
        <f>IF(Topology!L3=1,$Z$3,"")</f>
        <v/>
      </c>
      <c r="M3" s="7" t="str">
        <f>IF(Topology!M3=1,$Z$3,"")</f>
        <v/>
      </c>
      <c r="N3" s="7">
        <f>IF(Topology!N3=1,$Z$3,"")</f>
        <v>1.0000000000000001E-5</v>
      </c>
      <c r="O3" s="7">
        <f>IF(Topology!O3=1,$Z$3,"")</f>
        <v>1.0000000000000001E-5</v>
      </c>
      <c r="P3" s="7" t="str">
        <f>IF(Topology!P3=1,$Z$3,"")</f>
        <v/>
      </c>
      <c r="Q3" s="7" t="str">
        <f>IF(Topology!Q3=1,$Z$3,"")</f>
        <v/>
      </c>
      <c r="R3" s="7" t="str">
        <f>IF(Topology!R3=1,$Z$3,"")</f>
        <v/>
      </c>
      <c r="S3" s="7" t="str">
        <f>IF(Topology!S3=1,$Z$3,"")</f>
        <v/>
      </c>
      <c r="T3" s="7" t="str">
        <f>IF(Topology!T3=1,$Z$3,"")</f>
        <v/>
      </c>
      <c r="U3" s="7" t="str">
        <f>IF(Topology!U3=1,$Z$3,"")</f>
        <v/>
      </c>
      <c r="V3" s="7" t="str">
        <f>IF(Topology!V3=1,$Z$3,"")</f>
        <v/>
      </c>
      <c r="W3" s="29" t="str">
        <f>IF(Topology!W3=1,$Z$3,"")</f>
        <v/>
      </c>
      <c r="Y3" s="6" t="s">
        <v>103</v>
      </c>
      <c r="Z3" s="6">
        <f>0.0001/10</f>
        <v>1.0000000000000001E-5</v>
      </c>
    </row>
    <row r="4" spans="1:26" s="6" customFormat="1" x14ac:dyDescent="0.3">
      <c r="A4" s="26" t="s">
        <v>3</v>
      </c>
      <c r="B4" s="38" t="s">
        <v>99</v>
      </c>
      <c r="C4" s="7" t="str">
        <f>IF(Topology!C4=1,$Z$3,"")</f>
        <v/>
      </c>
      <c r="D4" s="7" t="str">
        <f>IF(Topology!D4=1,$Z$3,"")</f>
        <v/>
      </c>
      <c r="E4" s="7" t="str">
        <f>IF(Topology!E4=1,$Z$3,"")</f>
        <v/>
      </c>
      <c r="F4" s="7" t="str">
        <f>IF(Topology!F4=1,$Z$3,"")</f>
        <v/>
      </c>
      <c r="G4" s="7">
        <f>IF(Topology!G4=1,$Z$3,"")</f>
        <v>1.0000000000000001E-5</v>
      </c>
      <c r="H4" s="7" t="str">
        <f>IF(Topology!H4=1,$Z$3,"")</f>
        <v/>
      </c>
      <c r="I4" s="7">
        <f>IF(Topology!I4=1,$Z$3,"")</f>
        <v>1.0000000000000001E-5</v>
      </c>
      <c r="J4" s="7" t="str">
        <f>IF(Topology!J4=1,$Z$3,"")</f>
        <v/>
      </c>
      <c r="K4" s="7">
        <f>IF(Topology!K4=1,$Z$3,"")</f>
        <v>1.0000000000000001E-5</v>
      </c>
      <c r="L4" s="7" t="str">
        <f>IF(Topology!L4=1,$Z$3,"")</f>
        <v/>
      </c>
      <c r="M4" s="7" t="str">
        <f>IF(Topology!M4=1,$Z$3,"")</f>
        <v/>
      </c>
      <c r="N4" s="7">
        <f>IF(Topology!N4=1,$Z$3,"")</f>
        <v>1.0000000000000001E-5</v>
      </c>
      <c r="O4" s="7" t="str">
        <f>IF(Topology!O4=1,$Z$3,"")</f>
        <v/>
      </c>
      <c r="P4" s="7" t="str">
        <f>IF(Topology!P4=1,$Z$3,"")</f>
        <v/>
      </c>
      <c r="Q4" s="7" t="str">
        <f>IF(Topology!Q4=1,$Z$3,"")</f>
        <v/>
      </c>
      <c r="R4" s="7" t="str">
        <f>IF(Topology!R4=1,$Z$3,"")</f>
        <v/>
      </c>
      <c r="S4" s="7" t="str">
        <f>IF(Topology!S4=1,$Z$3,"")</f>
        <v/>
      </c>
      <c r="T4" s="7" t="str">
        <f>IF(Topology!T4=1,$Z$3,"")</f>
        <v/>
      </c>
      <c r="U4" s="7" t="str">
        <f>IF(Topology!U4=1,$Z$3,"")</f>
        <v/>
      </c>
      <c r="V4" s="7" t="str">
        <f>IF(Topology!V4=1,$Z$3,"")</f>
        <v/>
      </c>
      <c r="W4" s="29" t="str">
        <f>IF(Topology!W4=1,$Z$3,"")</f>
        <v/>
      </c>
    </row>
    <row r="5" spans="1:26" s="6" customFormat="1" x14ac:dyDescent="0.3">
      <c r="A5" s="26" t="s">
        <v>4</v>
      </c>
      <c r="B5" s="38" t="s">
        <v>99</v>
      </c>
      <c r="C5" s="7" t="str">
        <f>IF(Topology!C5=1,$Z$3,"")</f>
        <v/>
      </c>
      <c r="D5" s="7" t="str">
        <f>IF(Topology!D5=1,$Z$3,"")</f>
        <v/>
      </c>
      <c r="E5" s="7" t="str">
        <f>IF(Topology!E5=1,$Z$3,"")</f>
        <v/>
      </c>
      <c r="F5" s="7" t="str">
        <f>IF(Topology!F5=1,$Z$3,"")</f>
        <v/>
      </c>
      <c r="G5" s="7" t="str">
        <f>IF(Topology!G5=1,$Z$3,"")</f>
        <v/>
      </c>
      <c r="H5" s="7">
        <f>IF(Topology!H5=1,$Z$3,"")</f>
        <v>1.0000000000000001E-5</v>
      </c>
      <c r="I5" s="7" t="str">
        <f>IF(Topology!I5=1,$Z$3,"")</f>
        <v/>
      </c>
      <c r="J5" s="7" t="str">
        <f>IF(Topology!J5=1,$Z$3,"")</f>
        <v/>
      </c>
      <c r="K5" s="7" t="str">
        <f>IF(Topology!K5=1,$Z$3,"")</f>
        <v/>
      </c>
      <c r="L5" s="7" t="str">
        <f>IF(Topology!L5=1,$Z$3,"")</f>
        <v/>
      </c>
      <c r="M5" s="7" t="str">
        <f>IF(Topology!M5=1,$Z$3,"")</f>
        <v/>
      </c>
      <c r="N5" s="7" t="str">
        <f>IF(Topology!N5=1,$Z$3,"")</f>
        <v/>
      </c>
      <c r="O5" s="7" t="str">
        <f>IF(Topology!O5=1,$Z$3,"")</f>
        <v/>
      </c>
      <c r="P5" s="7" t="str">
        <f>IF(Topology!P5=1,$Z$3,"")</f>
        <v/>
      </c>
      <c r="Q5" s="7" t="str">
        <f>IF(Topology!Q5=1,$Z$3,"")</f>
        <v/>
      </c>
      <c r="R5" s="7" t="str">
        <f>IF(Topology!R5=1,$Z$3,"")</f>
        <v/>
      </c>
      <c r="S5" s="7">
        <f>IF(Topology!S5=1,$Z$3,"")</f>
        <v>1.0000000000000001E-5</v>
      </c>
      <c r="T5" s="7" t="str">
        <f>IF(Topology!T5=1,$Z$3,"")</f>
        <v/>
      </c>
      <c r="U5" s="7" t="str">
        <f>IF(Topology!U5=1,$Z$3,"")</f>
        <v/>
      </c>
      <c r="V5" s="7" t="str">
        <f>IF(Topology!V5=1,$Z$3,"")</f>
        <v/>
      </c>
      <c r="W5" s="29" t="str">
        <f>IF(Topology!W5=1,$Z$3,"")</f>
        <v/>
      </c>
    </row>
    <row r="6" spans="1:26" s="6" customFormat="1" x14ac:dyDescent="0.3">
      <c r="A6" s="26" t="s">
        <v>78</v>
      </c>
      <c r="B6" s="38" t="s">
        <v>99</v>
      </c>
      <c r="C6" s="7" t="str">
        <f>IF(Topology!C6=1,$Z$3,"")</f>
        <v/>
      </c>
      <c r="D6" s="7" t="str">
        <f>IF(Topology!D6=1,$Z$3,"")</f>
        <v/>
      </c>
      <c r="E6" s="7" t="str">
        <f>IF(Topology!E6=1,$Z$3,"")</f>
        <v/>
      </c>
      <c r="F6" s="7" t="str">
        <f>IF(Topology!F6=1,$Z$3,"")</f>
        <v/>
      </c>
      <c r="G6" s="7" t="str">
        <f>IF(Topology!G6=1,$Z$3,"")</f>
        <v/>
      </c>
      <c r="H6" s="7" t="str">
        <f>IF(Topology!H6=1,$Z$3,"")</f>
        <v/>
      </c>
      <c r="I6" s="7" t="str">
        <f>IF(Topology!I6=1,$Z$3,"")</f>
        <v/>
      </c>
      <c r="J6" s="7">
        <f>IF(Topology!J6=1,$Z$3,"")</f>
        <v>1.0000000000000001E-5</v>
      </c>
      <c r="K6" s="7" t="str">
        <f>IF(Topology!K6=1,$Z$3,"")</f>
        <v/>
      </c>
      <c r="L6" s="7" t="str">
        <f>IF(Topology!L6=1,$Z$3,"")</f>
        <v/>
      </c>
      <c r="M6" s="7" t="str">
        <f>IF(Topology!M6=1,$Z$3,"")</f>
        <v/>
      </c>
      <c r="N6" s="7" t="str">
        <f>IF(Topology!N6=1,$Z$3,"")</f>
        <v/>
      </c>
      <c r="O6" s="7" t="str">
        <f>IF(Topology!O6=1,$Z$3,"")</f>
        <v/>
      </c>
      <c r="P6" s="7" t="str">
        <f>IF(Topology!P6=1,$Z$3,"")</f>
        <v/>
      </c>
      <c r="Q6" s="7" t="str">
        <f>IF(Topology!Q6=1,$Z$3,"")</f>
        <v/>
      </c>
      <c r="R6" s="7" t="str">
        <f>IF(Topology!R6=1,$Z$3,"")</f>
        <v/>
      </c>
      <c r="S6" s="7">
        <f>IF(Topology!S6=1,$Z$3,"")</f>
        <v>1.0000000000000001E-5</v>
      </c>
      <c r="T6" s="7" t="str">
        <f>IF(Topology!T6=1,$Z$3,"")</f>
        <v/>
      </c>
      <c r="U6" s="7" t="str">
        <f>IF(Topology!U6=1,$Z$3,"")</f>
        <v/>
      </c>
      <c r="V6" s="7" t="str">
        <f>IF(Topology!V6=1,$Z$3,"")</f>
        <v/>
      </c>
      <c r="W6" s="29" t="str">
        <f>IF(Topology!W6=1,$Z$3,"")</f>
        <v/>
      </c>
    </row>
    <row r="7" spans="1:26" s="6" customFormat="1" x14ac:dyDescent="0.3">
      <c r="A7" s="26" t="s">
        <v>5</v>
      </c>
      <c r="B7" s="38" t="s">
        <v>99</v>
      </c>
      <c r="C7" s="7" t="str">
        <f>IF(Topology!C7=1,$Z$3,"")</f>
        <v/>
      </c>
      <c r="D7" s="7" t="str">
        <f>IF(Topology!D7=1,$Z$3,"")</f>
        <v/>
      </c>
      <c r="E7" s="7" t="str">
        <f>IF(Topology!E7=1,$Z$3,"")</f>
        <v/>
      </c>
      <c r="F7" s="7" t="str">
        <f>IF(Topology!F7=1,$Z$3,"")</f>
        <v/>
      </c>
      <c r="G7" s="7" t="str">
        <f>IF(Topology!G7=1,$Z$3,"")</f>
        <v/>
      </c>
      <c r="H7" s="7" t="str">
        <f>IF(Topology!H7=1,$Z$3,"")</f>
        <v/>
      </c>
      <c r="I7" s="7" t="str">
        <f>IF(Topology!I7=1,$Z$3,"")</f>
        <v/>
      </c>
      <c r="J7" s="7" t="str">
        <f>IF(Topology!J7=1,$Z$3,"")</f>
        <v/>
      </c>
      <c r="K7" s="7">
        <f>IF(Topology!K7=1,$Z$3,"")</f>
        <v>1.0000000000000001E-5</v>
      </c>
      <c r="L7" s="7" t="str">
        <f>IF(Topology!L7=1,$Z$3,"")</f>
        <v/>
      </c>
      <c r="M7" s="7" t="str">
        <f>IF(Topology!M7=1,$Z$3,"")</f>
        <v/>
      </c>
      <c r="N7" s="7" t="str">
        <f>IF(Topology!N7=1,$Z$3,"")</f>
        <v/>
      </c>
      <c r="O7" s="7">
        <f>IF(Topology!O7=1,$Z$3,"")</f>
        <v>1.0000000000000001E-5</v>
      </c>
      <c r="P7" s="7" t="str">
        <f>IF(Topology!P7=1,$Z$3,"")</f>
        <v/>
      </c>
      <c r="Q7" s="7">
        <f>IF(Topology!Q7=1,$Z$3,"")</f>
        <v>1.0000000000000001E-5</v>
      </c>
      <c r="R7" s="7" t="str">
        <f>IF(Topology!R7=1,$Z$3,"")</f>
        <v/>
      </c>
      <c r="S7" s="7" t="str">
        <f>IF(Topology!S7=1,$Z$3,"")</f>
        <v/>
      </c>
      <c r="T7" s="7" t="str">
        <f>IF(Topology!T7=1,$Z$3,"")</f>
        <v/>
      </c>
      <c r="U7" s="7" t="str">
        <f>IF(Topology!U7=1,$Z$3,"")</f>
        <v/>
      </c>
      <c r="V7" s="7" t="str">
        <f>IF(Topology!V7=1,$Z$3,"")</f>
        <v/>
      </c>
      <c r="W7" s="29" t="str">
        <f>IF(Topology!W7=1,$Z$3,"")</f>
        <v/>
      </c>
    </row>
    <row r="8" spans="1:26" s="6" customFormat="1" x14ac:dyDescent="0.3">
      <c r="A8" s="26" t="s">
        <v>80</v>
      </c>
      <c r="B8" s="38" t="s">
        <v>99</v>
      </c>
      <c r="C8" s="7" t="str">
        <f>IF(Topology!C8=1,$Z$3,"")</f>
        <v/>
      </c>
      <c r="D8" s="7" t="str">
        <f>IF(Topology!D8=1,$Z$3,"")</f>
        <v/>
      </c>
      <c r="E8" s="7" t="str">
        <f>IF(Topology!E8=1,$Z$3,"")</f>
        <v/>
      </c>
      <c r="F8" s="7" t="str">
        <f>IF(Topology!F8=1,$Z$3,"")</f>
        <v/>
      </c>
      <c r="G8" s="7" t="str">
        <f>IF(Topology!G8=1,$Z$3,"")</f>
        <v/>
      </c>
      <c r="H8" s="7" t="str">
        <f>IF(Topology!H8=1,$Z$3,"")</f>
        <v/>
      </c>
      <c r="I8" s="7" t="str">
        <f>IF(Topology!I8=1,$Z$3,"")</f>
        <v/>
      </c>
      <c r="J8" s="7" t="str">
        <f>IF(Topology!J8=1,$Z$3,"")</f>
        <v/>
      </c>
      <c r="K8" s="7" t="str">
        <f>IF(Topology!K8=1,$Z$3,"")</f>
        <v/>
      </c>
      <c r="L8" s="7" t="str">
        <f>IF(Topology!L8=1,$Z$3,"")</f>
        <v/>
      </c>
      <c r="M8" s="7" t="str">
        <f>IF(Topology!M8=1,$Z$3,"")</f>
        <v/>
      </c>
      <c r="N8" s="7" t="str">
        <f>IF(Topology!N8=1,$Z$3,"")</f>
        <v/>
      </c>
      <c r="O8" s="7">
        <f>IF(Topology!O8=1,$Z$3,"")</f>
        <v>1.0000000000000001E-5</v>
      </c>
      <c r="P8" s="7" t="str">
        <f>IF(Topology!P8=1,$Z$3,"")</f>
        <v/>
      </c>
      <c r="Q8" s="7" t="str">
        <f>IF(Topology!Q8=1,$Z$3,"")</f>
        <v/>
      </c>
      <c r="R8" s="7" t="str">
        <f>IF(Topology!R8=1,$Z$3,"")</f>
        <v/>
      </c>
      <c r="S8" s="7" t="str">
        <f>IF(Topology!S8=1,$Z$3,"")</f>
        <v/>
      </c>
      <c r="T8" s="7" t="str">
        <f>IF(Topology!T8=1,$Z$3,"")</f>
        <v/>
      </c>
      <c r="U8" s="7" t="str">
        <f>IF(Topology!U8=1,$Z$3,"")</f>
        <v/>
      </c>
      <c r="V8" s="7" t="str">
        <f>IF(Topology!V8=1,$Z$3,"")</f>
        <v/>
      </c>
      <c r="W8" s="29" t="str">
        <f>IF(Topology!W8=1,$Z$3,"")</f>
        <v/>
      </c>
    </row>
    <row r="9" spans="1:26" s="6" customFormat="1" x14ac:dyDescent="0.3">
      <c r="A9" s="26" t="s">
        <v>81</v>
      </c>
      <c r="B9" s="38" t="s">
        <v>99</v>
      </c>
      <c r="C9" s="7" t="str">
        <f>IF(Topology!C9=1,$Z$3,"")</f>
        <v/>
      </c>
      <c r="D9" s="7" t="str">
        <f>IF(Topology!D9=1,$Z$3,"")</f>
        <v/>
      </c>
      <c r="E9" s="7" t="str">
        <f>IF(Topology!E9=1,$Z$3,"")</f>
        <v/>
      </c>
      <c r="F9" s="7" t="str">
        <f>IF(Topology!F9=1,$Z$3,"")</f>
        <v/>
      </c>
      <c r="G9" s="7" t="str">
        <f>IF(Topology!G9=1,$Z$3,"")</f>
        <v/>
      </c>
      <c r="H9" s="7" t="str">
        <f>IF(Topology!H9=1,$Z$3,"")</f>
        <v/>
      </c>
      <c r="I9" s="7" t="str">
        <f>IF(Topology!I9=1,$Z$3,"")</f>
        <v/>
      </c>
      <c r="J9" s="7" t="str">
        <f>IF(Topology!J9=1,$Z$3,"")</f>
        <v/>
      </c>
      <c r="K9" s="7" t="str">
        <f>IF(Topology!K9=1,$Z$3,"")</f>
        <v/>
      </c>
      <c r="L9" s="7" t="str">
        <f>IF(Topology!L9=1,$Z$3,"")</f>
        <v/>
      </c>
      <c r="M9" s="7" t="str">
        <f>IF(Topology!M9=1,$Z$3,"")</f>
        <v/>
      </c>
      <c r="N9" s="7">
        <f>IF(Topology!N9=1,$Z$3,"")</f>
        <v>1.0000000000000001E-5</v>
      </c>
      <c r="O9" s="7" t="str">
        <f>IF(Topology!O9=1,$Z$3,"")</f>
        <v/>
      </c>
      <c r="P9" s="7" t="str">
        <f>IF(Topology!P9=1,$Z$3,"")</f>
        <v/>
      </c>
      <c r="Q9" s="7" t="str">
        <f>IF(Topology!Q9=1,$Z$3,"")</f>
        <v/>
      </c>
      <c r="R9" s="7" t="str">
        <f>IF(Topology!R9=1,$Z$3,"")</f>
        <v/>
      </c>
      <c r="S9" s="7" t="str">
        <f>IF(Topology!S9=1,$Z$3,"")</f>
        <v/>
      </c>
      <c r="T9" s="7" t="str">
        <f>IF(Topology!T9=1,$Z$3,"")</f>
        <v/>
      </c>
      <c r="U9" s="7" t="str">
        <f>IF(Topology!U9=1,$Z$3,"")</f>
        <v/>
      </c>
      <c r="V9" s="7" t="str">
        <f>IF(Topology!V9=1,$Z$3,"")</f>
        <v/>
      </c>
      <c r="W9" s="29" t="str">
        <f>IF(Topology!W9=1,$Z$3,"")</f>
        <v/>
      </c>
    </row>
    <row r="10" spans="1:26" s="6" customFormat="1" x14ac:dyDescent="0.3">
      <c r="A10" s="26" t="s">
        <v>82</v>
      </c>
      <c r="B10" s="38" t="s">
        <v>99</v>
      </c>
      <c r="C10" s="7" t="str">
        <f>IF(Topology!C10=1,$Z$3,"")</f>
        <v/>
      </c>
      <c r="D10" s="7" t="str">
        <f>IF(Topology!D10=1,$Z$3,"")</f>
        <v/>
      </c>
      <c r="E10" s="7" t="str">
        <f>IF(Topology!E10=1,$Z$3,"")</f>
        <v/>
      </c>
      <c r="F10" s="7" t="str">
        <f>IF(Topology!F10=1,$Z$3,"")</f>
        <v/>
      </c>
      <c r="G10" s="7" t="str">
        <f>IF(Topology!G10=1,$Z$3,"")</f>
        <v/>
      </c>
      <c r="H10" s="7" t="str">
        <f>IF(Topology!H10=1,$Z$3,"")</f>
        <v/>
      </c>
      <c r="I10" s="7" t="str">
        <f>IF(Topology!I10=1,$Z$3,"")</f>
        <v/>
      </c>
      <c r="J10" s="7" t="str">
        <f>IF(Topology!J10=1,$Z$3,"")</f>
        <v/>
      </c>
      <c r="K10" s="7" t="str">
        <f>IF(Topology!K10=1,$Z$3,"")</f>
        <v/>
      </c>
      <c r="L10" s="7">
        <f>IF(Topology!L10=1,$Z$3,"")</f>
        <v>1.0000000000000001E-5</v>
      </c>
      <c r="M10" s="7" t="str">
        <f>IF(Topology!M10=1,$Z$3,"")</f>
        <v/>
      </c>
      <c r="N10" s="7" t="str">
        <f>IF(Topology!N10=1,$Z$3,"")</f>
        <v/>
      </c>
      <c r="O10" s="7" t="str">
        <f>IF(Topology!O10=1,$Z$3,"")</f>
        <v/>
      </c>
      <c r="P10" s="7" t="str">
        <f>IF(Topology!P10=1,$Z$3,"")</f>
        <v/>
      </c>
      <c r="Q10" s="7" t="str">
        <f>IF(Topology!Q10=1,$Z$3,"")</f>
        <v/>
      </c>
      <c r="R10" s="7" t="str">
        <f>IF(Topology!R10=1,$Z$3,"")</f>
        <v/>
      </c>
      <c r="S10" s="7">
        <f>IF(Topology!S10=1,$Z$3,"")</f>
        <v>1.0000000000000001E-5</v>
      </c>
      <c r="T10" s="7" t="str">
        <f>IF(Topology!T10=1,$Z$3,"")</f>
        <v/>
      </c>
      <c r="U10" s="7" t="str">
        <f>IF(Topology!U10=1,$Z$3,"")</f>
        <v/>
      </c>
      <c r="V10" s="7" t="str">
        <f>IF(Topology!V10=1,$Z$3,"")</f>
        <v/>
      </c>
      <c r="W10" s="29" t="str">
        <f>IF(Topology!W10=1,$Z$3,"")</f>
        <v/>
      </c>
    </row>
    <row r="11" spans="1:26" s="6" customFormat="1" x14ac:dyDescent="0.3">
      <c r="A11" s="26" t="s">
        <v>71</v>
      </c>
      <c r="B11" s="38" t="s">
        <v>99</v>
      </c>
      <c r="C11" s="7" t="str">
        <f>IF(Topology!C11=1,$Z$3,"")</f>
        <v/>
      </c>
      <c r="D11" s="7" t="str">
        <f>IF(Topology!D11=1,$Z$3,"")</f>
        <v/>
      </c>
      <c r="E11" s="7" t="str">
        <f>IF(Topology!E11=1,$Z$3,"")</f>
        <v/>
      </c>
      <c r="F11" s="7" t="str">
        <f>IF(Topology!F11=1,$Z$3,"")</f>
        <v/>
      </c>
      <c r="G11" s="7">
        <f>IF(Topology!G11=1,$Z$3,"")</f>
        <v>1.0000000000000001E-5</v>
      </c>
      <c r="H11" s="7" t="str">
        <f>IF(Topology!H11=1,$Z$3,"")</f>
        <v/>
      </c>
      <c r="I11" s="7" t="str">
        <f>IF(Topology!I11=1,$Z$3,"")</f>
        <v/>
      </c>
      <c r="J11" s="7" t="str">
        <f>IF(Topology!J11=1,$Z$3,"")</f>
        <v/>
      </c>
      <c r="K11" s="7" t="str">
        <f>IF(Topology!K11=1,$Z$3,"")</f>
        <v/>
      </c>
      <c r="L11" s="7" t="str">
        <f>IF(Topology!L11=1,$Z$3,"")</f>
        <v/>
      </c>
      <c r="M11" s="7" t="str">
        <f>IF(Topology!M11=1,$Z$3,"")</f>
        <v/>
      </c>
      <c r="N11" s="7">
        <f>IF(Topology!N11=1,$Z$3,"")</f>
        <v>1.0000000000000001E-5</v>
      </c>
      <c r="O11" s="7" t="str">
        <f>IF(Topology!O11=1,$Z$3,"")</f>
        <v/>
      </c>
      <c r="P11" s="7" t="str">
        <f>IF(Topology!P11=1,$Z$3,"")</f>
        <v/>
      </c>
      <c r="Q11" s="7" t="str">
        <f>IF(Topology!Q11=1,$Z$3,"")</f>
        <v/>
      </c>
      <c r="R11" s="7">
        <f>IF(Topology!R11=1,$Z$3,"")</f>
        <v>1.0000000000000001E-5</v>
      </c>
      <c r="S11" s="7" t="str">
        <f>IF(Topology!S11=1,$Z$3,"")</f>
        <v/>
      </c>
      <c r="T11" s="7" t="str">
        <f>IF(Topology!T11=1,$Z$3,"")</f>
        <v/>
      </c>
      <c r="U11" s="7" t="str">
        <f>IF(Topology!U11=1,$Z$3,"")</f>
        <v/>
      </c>
      <c r="V11" s="7" t="str">
        <f>IF(Topology!V11=1,$Z$3,"")</f>
        <v/>
      </c>
      <c r="W11" s="29" t="str">
        <f>IF(Topology!W11=1,$Z$3,"")</f>
        <v/>
      </c>
    </row>
    <row r="12" spans="1:26" s="6" customFormat="1" x14ac:dyDescent="0.3">
      <c r="A12" s="26" t="s">
        <v>97</v>
      </c>
      <c r="B12" s="38" t="s">
        <v>99</v>
      </c>
      <c r="C12" s="7" t="str">
        <f>IF(Topology!C12=1,$Z$3,"")</f>
        <v/>
      </c>
      <c r="D12" s="7" t="str">
        <f>IF(Topology!D12=1,$Z$3,"")</f>
        <v/>
      </c>
      <c r="E12" s="7" t="str">
        <f>IF(Topology!E12=1,$Z$3,"")</f>
        <v/>
      </c>
      <c r="F12" s="7" t="str">
        <f>IF(Topology!F12=1,$Z$3,"")</f>
        <v/>
      </c>
      <c r="G12" s="7" t="str">
        <f>IF(Topology!G12=1,$Z$3,"")</f>
        <v/>
      </c>
      <c r="H12" s="7" t="str">
        <f>IF(Topology!H12=1,$Z$3,"")</f>
        <v/>
      </c>
      <c r="I12" s="7" t="str">
        <f>IF(Topology!I12=1,$Z$3,"")</f>
        <v/>
      </c>
      <c r="J12" s="7">
        <f>IF(Topology!J12=1,$Z$3,"")</f>
        <v>1.0000000000000001E-5</v>
      </c>
      <c r="K12" s="7" t="str">
        <f>IF(Topology!K12=1,$Z$3,"")</f>
        <v/>
      </c>
      <c r="L12" s="7" t="str">
        <f>IF(Topology!L12=1,$Z$3,"")</f>
        <v/>
      </c>
      <c r="M12" s="7" t="str">
        <f>IF(Topology!M12=1,$Z$3,"")</f>
        <v/>
      </c>
      <c r="N12" s="7" t="str">
        <f>IF(Topology!N12=1,$Z$3,"")</f>
        <v/>
      </c>
      <c r="O12" s="7" t="str">
        <f>IF(Topology!O12=1,$Z$3,"")</f>
        <v/>
      </c>
      <c r="P12" s="7">
        <f>IF(Topology!P12=1,$Z$3,"")</f>
        <v>1.0000000000000001E-5</v>
      </c>
      <c r="Q12" s="7" t="str">
        <f>IF(Topology!Q12=1,$Z$3,"")</f>
        <v/>
      </c>
      <c r="R12" s="7">
        <f>IF(Topology!R12=1,$Z$3,"")</f>
        <v>1.0000000000000001E-5</v>
      </c>
      <c r="S12" s="7" t="str">
        <f>IF(Topology!S12=1,$Z$3,"")</f>
        <v/>
      </c>
      <c r="T12" s="7" t="str">
        <f>IF(Topology!T12=1,$Z$3,"")</f>
        <v/>
      </c>
      <c r="U12" s="7" t="str">
        <f>IF(Topology!U12=1,$Z$3,"")</f>
        <v/>
      </c>
      <c r="V12" s="7" t="str">
        <f>IF(Topology!V12=1,$Z$3,"")</f>
        <v/>
      </c>
      <c r="W12" s="29" t="str">
        <f>IF(Topology!W12=1,$Z$3,"")</f>
        <v/>
      </c>
    </row>
    <row r="13" spans="1:26" s="6" customFormat="1" x14ac:dyDescent="0.3">
      <c r="A13" s="26" t="s">
        <v>83</v>
      </c>
      <c r="B13" s="38" t="s">
        <v>99</v>
      </c>
      <c r="C13" s="7">
        <f>IF(Topology!C13=1,$Z$3,"")</f>
        <v>1.0000000000000001E-5</v>
      </c>
      <c r="D13" s="7">
        <f>IF(Topology!D13=1,$Z$3,"")</f>
        <v>1.0000000000000001E-5</v>
      </c>
      <c r="E13" s="7">
        <f>IF(Topology!E13=1,$Z$3,"")</f>
        <v>1.0000000000000001E-5</v>
      </c>
      <c r="F13" s="7">
        <f>IF(Topology!F13=1,$Z$3,"")</f>
        <v>1.0000000000000001E-5</v>
      </c>
      <c r="G13" s="7" t="str">
        <f>IF(Topology!G13=1,$Z$3,"")</f>
        <v/>
      </c>
      <c r="H13" s="7" t="str">
        <f>IF(Topology!H13=1,$Z$3,"")</f>
        <v/>
      </c>
      <c r="I13" s="7" t="str">
        <f>IF(Topology!I13=1,$Z$3,"")</f>
        <v/>
      </c>
      <c r="J13" s="7" t="str">
        <f>IF(Topology!J13=1,$Z$3,"")</f>
        <v/>
      </c>
      <c r="K13" s="7" t="str">
        <f>IF(Topology!K13=1,$Z$3,"")</f>
        <v/>
      </c>
      <c r="L13" s="7" t="str">
        <f>IF(Topology!L13=1,$Z$3,"")</f>
        <v/>
      </c>
      <c r="M13" s="7" t="str">
        <f>IF(Topology!M13=1,$Z$3,"")</f>
        <v/>
      </c>
      <c r="N13" s="7" t="str">
        <f>IF(Topology!N13=1,$Z$3,"")</f>
        <v/>
      </c>
      <c r="O13" s="7" t="str">
        <f>IF(Topology!O13=1,$Z$3,"")</f>
        <v/>
      </c>
      <c r="P13" s="7" t="str">
        <f>IF(Topology!P13=1,$Z$3,"")</f>
        <v/>
      </c>
      <c r="Q13" s="7" t="str">
        <f>IF(Topology!Q13=1,$Z$3,"")</f>
        <v/>
      </c>
      <c r="R13" s="7" t="str">
        <f>IF(Topology!R13=1,$Z$3,"")</f>
        <v/>
      </c>
      <c r="S13" s="7" t="str">
        <f>IF(Topology!S13=1,$Z$3,"")</f>
        <v/>
      </c>
      <c r="T13" s="7" t="str">
        <f>IF(Topology!T13=1,$Z$3,"")</f>
        <v/>
      </c>
      <c r="U13" s="7" t="str">
        <f>IF(Topology!U13=1,$Z$3,"")</f>
        <v/>
      </c>
      <c r="V13" s="7" t="str">
        <f>IF(Topology!V13=1,$Z$3,"")</f>
        <v/>
      </c>
      <c r="W13" s="29" t="str">
        <f>IF(Topology!W13=1,$Z$3,"")</f>
        <v/>
      </c>
    </row>
    <row r="14" spans="1:26" s="6" customFormat="1" x14ac:dyDescent="0.3">
      <c r="A14" s="26" t="s">
        <v>85</v>
      </c>
      <c r="B14" s="38" t="s">
        <v>99</v>
      </c>
      <c r="C14" s="7" t="str">
        <f>IF(Topology!C14=1,$Z$3,"")</f>
        <v/>
      </c>
      <c r="D14" s="7" t="str">
        <f>IF(Topology!D14=1,$Z$3,"")</f>
        <v/>
      </c>
      <c r="E14" s="7" t="str">
        <f>IF(Topology!E14=1,$Z$3,"")</f>
        <v/>
      </c>
      <c r="F14" s="7" t="str">
        <f>IF(Topology!F14=1,$Z$3,"")</f>
        <v/>
      </c>
      <c r="G14" s="7" t="str">
        <f>IF(Topology!G14=1,$Z$3,"")</f>
        <v/>
      </c>
      <c r="H14" s="7" t="str">
        <f>IF(Topology!H14=1,$Z$3,"")</f>
        <v/>
      </c>
      <c r="I14" s="7">
        <f>IF(Topology!I14=1,$Z$3,"")</f>
        <v>1.0000000000000001E-5</v>
      </c>
      <c r="J14" s="7" t="str">
        <f>IF(Topology!J14=1,$Z$3,"")</f>
        <v/>
      </c>
      <c r="K14" s="7">
        <f>IF(Topology!K14=1,$Z$3,"")</f>
        <v>1.0000000000000001E-5</v>
      </c>
      <c r="L14" s="7" t="str">
        <f>IF(Topology!L14=1,$Z$3,"")</f>
        <v/>
      </c>
      <c r="M14" s="7" t="str">
        <f>IF(Topology!M14=1,$Z$3,"")</f>
        <v/>
      </c>
      <c r="N14" s="7" t="str">
        <f>IF(Topology!N14=1,$Z$3,"")</f>
        <v/>
      </c>
      <c r="O14" s="7" t="str">
        <f>IF(Topology!O14=1,$Z$3,"")</f>
        <v/>
      </c>
      <c r="P14" s="7" t="str">
        <f>IF(Topology!P14=1,$Z$3,"")</f>
        <v/>
      </c>
      <c r="Q14" s="7" t="str">
        <f>IF(Topology!Q14=1,$Z$3,"")</f>
        <v/>
      </c>
      <c r="R14" s="7" t="str">
        <f>IF(Topology!R14=1,$Z$3,"")</f>
        <v/>
      </c>
      <c r="S14" s="7" t="str">
        <f>IF(Topology!S14=1,$Z$3,"")</f>
        <v/>
      </c>
      <c r="T14" s="7" t="str">
        <f>IF(Topology!T14=1,$Z$3,"")</f>
        <v/>
      </c>
      <c r="U14" s="7" t="str">
        <f>IF(Topology!U14=1,$Z$3,"")</f>
        <v/>
      </c>
      <c r="V14" s="7" t="str">
        <f>IF(Topology!V14=1,$Z$3,"")</f>
        <v/>
      </c>
      <c r="W14" s="29" t="str">
        <f>IF(Topology!W14=1,$Z$3,"")</f>
        <v/>
      </c>
    </row>
    <row r="15" spans="1:26" s="6" customFormat="1" x14ac:dyDescent="0.3">
      <c r="A15" s="26" t="s">
        <v>72</v>
      </c>
      <c r="B15" s="38" t="s">
        <v>99</v>
      </c>
      <c r="C15" s="7" t="str">
        <f>IF(Topology!C15=1,$Z$3,"")</f>
        <v/>
      </c>
      <c r="D15" s="7" t="str">
        <f>IF(Topology!D15=1,$Z$3,"")</f>
        <v/>
      </c>
      <c r="E15" s="7" t="str">
        <f>IF(Topology!E15=1,$Z$3,"")</f>
        <v/>
      </c>
      <c r="F15" s="7" t="str">
        <f>IF(Topology!F15=1,$Z$3,"")</f>
        <v/>
      </c>
      <c r="G15" s="7">
        <f>IF(Topology!G15=1,$Z$3,"")</f>
        <v>1.0000000000000001E-5</v>
      </c>
      <c r="H15" s="7">
        <f>IF(Topology!H15=1,$Z$3,"")</f>
        <v>1.0000000000000001E-5</v>
      </c>
      <c r="I15" s="7" t="str">
        <f>IF(Topology!I15=1,$Z$3,"")</f>
        <v/>
      </c>
      <c r="J15" s="7" t="str">
        <f>IF(Topology!J15=1,$Z$3,"")</f>
        <v/>
      </c>
      <c r="K15" s="7" t="str">
        <f>IF(Topology!K15=1,$Z$3,"")</f>
        <v/>
      </c>
      <c r="L15" s="7" t="str">
        <f>IF(Topology!L15=1,$Z$3,"")</f>
        <v/>
      </c>
      <c r="M15" s="7" t="str">
        <f>IF(Topology!M15=1,$Z$3,"")</f>
        <v/>
      </c>
      <c r="N15" s="7" t="str">
        <f>IF(Topology!N15=1,$Z$3,"")</f>
        <v/>
      </c>
      <c r="O15" s="7" t="str">
        <f>IF(Topology!O15=1,$Z$3,"")</f>
        <v/>
      </c>
      <c r="P15" s="7">
        <f>IF(Topology!P15=1,$Z$3,"")</f>
        <v>1.0000000000000001E-5</v>
      </c>
      <c r="Q15" s="7" t="str">
        <f>IF(Topology!Q15=1,$Z$3,"")</f>
        <v/>
      </c>
      <c r="R15" s="7" t="str">
        <f>IF(Topology!R15=1,$Z$3,"")</f>
        <v/>
      </c>
      <c r="S15" s="7" t="str">
        <f>IF(Topology!S15=1,$Z$3,"")</f>
        <v/>
      </c>
      <c r="T15" s="7" t="str">
        <f>IF(Topology!T15=1,$Z$3,"")</f>
        <v/>
      </c>
      <c r="U15" s="7" t="str">
        <f>IF(Topology!U15=1,$Z$3,"")</f>
        <v/>
      </c>
      <c r="V15" s="7" t="str">
        <f>IF(Topology!V15=1,$Z$3,"")</f>
        <v/>
      </c>
      <c r="W15" s="29" t="str">
        <f>IF(Topology!W15=1,$Z$3,"")</f>
        <v/>
      </c>
    </row>
    <row r="16" spans="1:26" s="6" customFormat="1" x14ac:dyDescent="0.3">
      <c r="A16" s="26" t="s">
        <v>73</v>
      </c>
      <c r="B16" s="38" t="s">
        <v>99</v>
      </c>
      <c r="C16" s="7" t="str">
        <f>IF(Topology!C16=1,$Z$3,"")</f>
        <v/>
      </c>
      <c r="D16" s="7" t="str">
        <f>IF(Topology!D16=1,$Z$3,"")</f>
        <v/>
      </c>
      <c r="E16" s="7" t="str">
        <f>IF(Topology!E16=1,$Z$3,"")</f>
        <v/>
      </c>
      <c r="F16" s="7" t="str">
        <f>IF(Topology!F16=1,$Z$3,"")</f>
        <v/>
      </c>
      <c r="G16" s="7" t="str">
        <f>IF(Topology!G16=1,$Z$3,"")</f>
        <v/>
      </c>
      <c r="H16" s="7" t="str">
        <f>IF(Topology!H16=1,$Z$3,"")</f>
        <v/>
      </c>
      <c r="I16" s="7" t="str">
        <f>IF(Topology!I16=1,$Z$3,"")</f>
        <v/>
      </c>
      <c r="J16" s="7" t="str">
        <f>IF(Topology!J16=1,$Z$3,"")</f>
        <v/>
      </c>
      <c r="K16" s="7" t="str">
        <f>IF(Topology!K16=1,$Z$3,"")</f>
        <v/>
      </c>
      <c r="L16" s="7">
        <f>IF(Topology!L16=1,$Z$3,"")</f>
        <v>1.0000000000000001E-5</v>
      </c>
      <c r="M16" s="7" t="str">
        <f>IF(Topology!M16=1,$Z$3,"")</f>
        <v/>
      </c>
      <c r="N16" s="7" t="str">
        <f>IF(Topology!N16=1,$Z$3,"")</f>
        <v/>
      </c>
      <c r="O16" s="7">
        <f>IF(Topology!O16=1,$Z$3,"")</f>
        <v>1.0000000000000001E-5</v>
      </c>
      <c r="P16" s="7" t="str">
        <f>IF(Topology!P16=1,$Z$3,"")</f>
        <v/>
      </c>
      <c r="Q16" s="7">
        <f>IF(Topology!Q16=1,$Z$3,"")</f>
        <v>1.0000000000000001E-5</v>
      </c>
      <c r="R16" s="7" t="str">
        <f>IF(Topology!R16=1,$Z$3,"")</f>
        <v/>
      </c>
      <c r="S16" s="7" t="str">
        <f>IF(Topology!S16=1,$Z$3,"")</f>
        <v/>
      </c>
      <c r="T16" s="7" t="str">
        <f>IF(Topology!T16=1,$Z$3,"")</f>
        <v/>
      </c>
      <c r="U16" s="7" t="str">
        <f>IF(Topology!U16=1,$Z$3,"")</f>
        <v/>
      </c>
      <c r="V16" s="7" t="str">
        <f>IF(Topology!V16=1,$Z$3,"")</f>
        <v/>
      </c>
      <c r="W16" s="29" t="str">
        <f>IF(Topology!W16=1,$Z$3,"")</f>
        <v/>
      </c>
    </row>
    <row r="17" spans="1:26" s="6" customFormat="1" x14ac:dyDescent="0.3">
      <c r="A17" s="26" t="s">
        <v>74</v>
      </c>
      <c r="B17" s="38" t="s">
        <v>99</v>
      </c>
      <c r="C17" s="7" t="str">
        <f>IF(Topology!C17=1,$Z$3,"")</f>
        <v/>
      </c>
      <c r="D17" s="7" t="str">
        <f>IF(Topology!D17=1,$Z$3,"")</f>
        <v/>
      </c>
      <c r="E17" s="7" t="str">
        <f>IF(Topology!E17=1,$Z$3,"")</f>
        <v/>
      </c>
      <c r="F17" s="7" t="str">
        <f>IF(Topology!F17=1,$Z$3,"")</f>
        <v/>
      </c>
      <c r="G17" s="7">
        <f>IF(Topology!G17=1,$Z$3,"")</f>
        <v>1.0000000000000001E-5</v>
      </c>
      <c r="H17" s="7" t="str">
        <f>IF(Topology!H17=1,$Z$3,"")</f>
        <v/>
      </c>
      <c r="I17" s="7" t="str">
        <f>IF(Topology!I17=1,$Z$3,"")</f>
        <v/>
      </c>
      <c r="J17" s="7" t="str">
        <f>IF(Topology!J17=1,$Z$3,"")</f>
        <v/>
      </c>
      <c r="K17" s="7" t="str">
        <f>IF(Topology!K17=1,$Z$3,"")</f>
        <v/>
      </c>
      <c r="L17" s="7" t="str">
        <f>IF(Topology!L17=1,$Z$3,"")</f>
        <v/>
      </c>
      <c r="M17" s="7" t="str">
        <f>IF(Topology!M17=1,$Z$3,"")</f>
        <v/>
      </c>
      <c r="N17" s="7" t="str">
        <f>IF(Topology!N17=1,$Z$3,"")</f>
        <v/>
      </c>
      <c r="O17" s="7" t="str">
        <f>IF(Topology!O17=1,$Z$3,"")</f>
        <v/>
      </c>
      <c r="P17" s="7">
        <f>IF(Topology!P17=1,$Z$3,"")</f>
        <v>1.0000000000000001E-5</v>
      </c>
      <c r="Q17" s="7" t="str">
        <f>IF(Topology!Q17=1,$Z$3,"")</f>
        <v/>
      </c>
      <c r="R17" s="7">
        <f>IF(Topology!R17=1,$Z$3,"")</f>
        <v>1.0000000000000001E-5</v>
      </c>
      <c r="S17" s="7" t="str">
        <f>IF(Topology!S17=1,$Z$3,"")</f>
        <v/>
      </c>
      <c r="T17" s="7" t="str">
        <f>IF(Topology!T17=1,$Z$3,"")</f>
        <v/>
      </c>
      <c r="U17" s="7" t="str">
        <f>IF(Topology!U17=1,$Z$3,"")</f>
        <v/>
      </c>
      <c r="V17" s="7" t="str">
        <f>IF(Topology!V17=1,$Z$3,"")</f>
        <v/>
      </c>
      <c r="W17" s="29" t="str">
        <f>IF(Topology!W17=1,$Z$3,"")</f>
        <v/>
      </c>
    </row>
    <row r="18" spans="1:26" s="6" customFormat="1" x14ac:dyDescent="0.3">
      <c r="A18" s="26" t="s">
        <v>75</v>
      </c>
      <c r="B18" s="38" t="s">
        <v>99</v>
      </c>
      <c r="C18" s="7" t="str">
        <f>IF(Topology!C18=1,$Z$3,"")</f>
        <v/>
      </c>
      <c r="D18" s="7" t="str">
        <f>IF(Topology!D18=1,$Z$3,"")</f>
        <v/>
      </c>
      <c r="E18" s="7" t="str">
        <f>IF(Topology!E18=1,$Z$3,"")</f>
        <v/>
      </c>
      <c r="F18" s="7" t="str">
        <f>IF(Topology!F18=1,$Z$3,"")</f>
        <v/>
      </c>
      <c r="G18" s="7" t="str">
        <f>IF(Topology!G18=1,$Z$3,"")</f>
        <v/>
      </c>
      <c r="H18" s="7" t="str">
        <f>IF(Topology!H18=1,$Z$3,"")</f>
        <v/>
      </c>
      <c r="I18" s="7" t="str">
        <f>IF(Topology!I18=1,$Z$3,"")</f>
        <v/>
      </c>
      <c r="J18" s="7" t="str">
        <f>IF(Topology!J18=1,$Z$3,"")</f>
        <v/>
      </c>
      <c r="K18" s="7">
        <f>IF(Topology!K18=1,$Z$3,"")</f>
        <v>1.0000000000000001E-5</v>
      </c>
      <c r="L18" s="7">
        <f>IF(Topology!L18=1,$Z$3,"")</f>
        <v>1.0000000000000001E-5</v>
      </c>
      <c r="M18" s="7" t="str">
        <f>IF(Topology!M18=1,$Z$3,"")</f>
        <v/>
      </c>
      <c r="N18" s="7" t="str">
        <f>IF(Topology!N18=1,$Z$3,"")</f>
        <v/>
      </c>
      <c r="O18" s="7" t="str">
        <f>IF(Topology!O18=1,$Z$3,"")</f>
        <v/>
      </c>
      <c r="P18" s="7" t="str">
        <f>IF(Topology!P18=1,$Z$3,"")</f>
        <v/>
      </c>
      <c r="Q18" s="7">
        <f>IF(Topology!Q18=1,$Z$3,"")</f>
        <v>1.0000000000000001E-5</v>
      </c>
      <c r="R18" s="7" t="str">
        <f>IF(Topology!R18=1,$Z$3,"")</f>
        <v/>
      </c>
      <c r="S18" s="7" t="str">
        <f>IF(Topology!S18=1,$Z$3,"")</f>
        <v/>
      </c>
      <c r="T18" s="7">
        <f>IF(Topology!T18=1,$Z$3,"")</f>
        <v>1.0000000000000001E-5</v>
      </c>
      <c r="U18" s="7" t="str">
        <f>IF(Topology!U18=1,$Z$3,"")</f>
        <v/>
      </c>
      <c r="V18" s="7" t="str">
        <f>IF(Topology!V18=1,$Z$3,"")</f>
        <v/>
      </c>
      <c r="W18" s="29" t="str">
        <f>IF(Topology!W18=1,$Z$3,"")</f>
        <v/>
      </c>
    </row>
    <row r="19" spans="1:26" s="6" customFormat="1" x14ac:dyDescent="0.3">
      <c r="A19" s="26" t="s">
        <v>76</v>
      </c>
      <c r="B19" s="38" t="s">
        <v>99</v>
      </c>
      <c r="C19" s="7" t="str">
        <f>IF(Topology!C19=1,$Z$3,"")</f>
        <v/>
      </c>
      <c r="D19" s="7" t="str">
        <f>IF(Topology!D19=1,$Z$3,"")</f>
        <v/>
      </c>
      <c r="E19" s="7" t="str">
        <f>IF(Topology!E19=1,$Z$3,"")</f>
        <v/>
      </c>
      <c r="F19" s="7" t="str">
        <f>IF(Topology!F19=1,$Z$3,"")</f>
        <v/>
      </c>
      <c r="G19" s="7" t="str">
        <f>IF(Topology!G19=1,$Z$3,"")</f>
        <v/>
      </c>
      <c r="H19" s="7" t="str">
        <f>IF(Topology!H19=1,$Z$3,"")</f>
        <v/>
      </c>
      <c r="I19" s="7" t="str">
        <f>IF(Topology!I19=1,$Z$3,"")</f>
        <v/>
      </c>
      <c r="J19" s="7">
        <f>IF(Topology!J19=1,$Z$3,"")</f>
        <v>1.0000000000000001E-5</v>
      </c>
      <c r="K19" s="7" t="str">
        <f>IF(Topology!K19=1,$Z$3,"")</f>
        <v/>
      </c>
      <c r="L19" s="7">
        <f>IF(Topology!L19=1,$Z$3,"")</f>
        <v>1.0000000000000001E-5</v>
      </c>
      <c r="M19" s="7" t="str">
        <f>IF(Topology!M19=1,$Z$3,"")</f>
        <v/>
      </c>
      <c r="N19" s="7" t="str">
        <f>IF(Topology!N19=1,$Z$3,"")</f>
        <v/>
      </c>
      <c r="O19" s="7" t="str">
        <f>IF(Topology!O19=1,$Z$3,"")</f>
        <v/>
      </c>
      <c r="P19" s="7" t="str">
        <f>IF(Topology!P19=1,$Z$3,"")</f>
        <v/>
      </c>
      <c r="Q19" s="7" t="str">
        <f>IF(Topology!Q19=1,$Z$3,"")</f>
        <v/>
      </c>
      <c r="R19" s="7" t="str">
        <f>IF(Topology!R19=1,$Z$3,"")</f>
        <v/>
      </c>
      <c r="S19" s="7" t="str">
        <f>IF(Topology!S19=1,$Z$3,"")</f>
        <v/>
      </c>
      <c r="T19" s="7" t="str">
        <f>IF(Topology!T19=1,$Z$3,"")</f>
        <v/>
      </c>
      <c r="U19" s="7" t="str">
        <f>IF(Topology!U19=1,$Z$3,"")</f>
        <v/>
      </c>
      <c r="V19" s="7" t="str">
        <f>IF(Topology!V19=1,$Z$3,"")</f>
        <v/>
      </c>
      <c r="W19" s="29" t="str">
        <f>IF(Topology!W19=1,$Z$3,"")</f>
        <v/>
      </c>
    </row>
    <row r="20" spans="1:26" s="6" customFormat="1" x14ac:dyDescent="0.3">
      <c r="A20" s="26" t="s">
        <v>98</v>
      </c>
      <c r="B20" s="38" t="s">
        <v>99</v>
      </c>
      <c r="C20" s="7" t="str">
        <f>IF(Topology!C20=1,$Z$3,"")</f>
        <v/>
      </c>
      <c r="D20" s="7" t="str">
        <f>IF(Topology!D20=1,$Z$3,"")</f>
        <v/>
      </c>
      <c r="E20" s="7" t="str">
        <f>IF(Topology!E20=1,$Z$3,"")</f>
        <v/>
      </c>
      <c r="F20" s="7" t="str">
        <f>IF(Topology!F20=1,$Z$3,"")</f>
        <v/>
      </c>
      <c r="G20" s="7" t="str">
        <f>IF(Topology!G20=1,$Z$3,"")</f>
        <v/>
      </c>
      <c r="H20" s="7" t="str">
        <f>IF(Topology!H20=1,$Z$3,"")</f>
        <v/>
      </c>
      <c r="I20" s="7" t="str">
        <f>IF(Topology!I20=1,$Z$3,"")</f>
        <v/>
      </c>
      <c r="J20" s="7" t="str">
        <f>IF(Topology!J20=1,$Z$3,"")</f>
        <v/>
      </c>
      <c r="K20" s="7" t="str">
        <f>IF(Topology!K20=1,$Z$3,"")</f>
        <v/>
      </c>
      <c r="L20" s="7" t="str">
        <f>IF(Topology!L20=1,$Z$3,"")</f>
        <v/>
      </c>
      <c r="M20" s="7" t="str">
        <f>IF(Topology!M20=1,$Z$3,"")</f>
        <v/>
      </c>
      <c r="N20" s="7" t="str">
        <f>IF(Topology!N20=1,$Z$3,"")</f>
        <v/>
      </c>
      <c r="O20" s="7" t="str">
        <f>IF(Topology!O20=1,$Z$3,"")</f>
        <v/>
      </c>
      <c r="P20" s="7" t="str">
        <f>IF(Topology!P20=1,$Z$3,"")</f>
        <v/>
      </c>
      <c r="Q20" s="7" t="str">
        <f>IF(Topology!Q20=1,$Z$3,"")</f>
        <v/>
      </c>
      <c r="R20" s="7" t="str">
        <f>IF(Topology!R20=1,$Z$3,"")</f>
        <v/>
      </c>
      <c r="S20" s="7" t="str">
        <f>IF(Topology!S20=1,$Z$3,"")</f>
        <v/>
      </c>
      <c r="T20" s="7" t="str">
        <f>IF(Topology!T20=1,$Z$3,"")</f>
        <v/>
      </c>
      <c r="U20" s="7" t="str">
        <f>IF(Topology!U20=1,$Z$3,"")</f>
        <v/>
      </c>
      <c r="V20" s="7" t="str">
        <f>IF(Topology!V20=1,$Z$3,"")</f>
        <v/>
      </c>
      <c r="W20" s="29" t="str">
        <f>IF(Topology!W20=1,$Z$3,"")</f>
        <v/>
      </c>
    </row>
    <row r="21" spans="1:26" s="6" customFormat="1" x14ac:dyDescent="0.3">
      <c r="A21" s="26" t="s">
        <v>65</v>
      </c>
      <c r="B21" s="38" t="s">
        <v>99</v>
      </c>
      <c r="C21" s="7" t="str">
        <f>IF(Topology!C21=1,$Z$3,"")</f>
        <v/>
      </c>
      <c r="D21" s="7" t="str">
        <f>IF(Topology!D21=1,$Z$3,"")</f>
        <v/>
      </c>
      <c r="E21" s="7" t="str">
        <f>IF(Topology!E21=1,$Z$3,"")</f>
        <v/>
      </c>
      <c r="F21" s="7" t="str">
        <f>IF(Topology!F21=1,$Z$3,"")</f>
        <v/>
      </c>
      <c r="G21" s="7">
        <f>IF(Topology!G21=1,$Z$3,"")</f>
        <v>1.0000000000000001E-5</v>
      </c>
      <c r="H21" s="7">
        <f>IF(Topology!H21=1,$Z$3,"")</f>
        <v>1.0000000000000001E-5</v>
      </c>
      <c r="I21" s="7">
        <f>IF(Topology!I21=1,$Z$3,"")</f>
        <v>1.0000000000000001E-5</v>
      </c>
      <c r="J21" s="7" t="str">
        <f>IF(Topology!J21=1,$Z$3,"")</f>
        <v/>
      </c>
      <c r="K21" s="7" t="str">
        <f>IF(Topology!K21=1,$Z$3,"")</f>
        <v/>
      </c>
      <c r="L21" s="7" t="str">
        <f>IF(Topology!L21=1,$Z$3,"")</f>
        <v/>
      </c>
      <c r="M21" s="7" t="str">
        <f>IF(Topology!M21=1,$Z$3,"")</f>
        <v/>
      </c>
      <c r="N21" s="7" t="str">
        <f>IF(Topology!N21=1,$Z$3,"")</f>
        <v/>
      </c>
      <c r="O21" s="7" t="str">
        <f>IF(Topology!O21=1,$Z$3,"")</f>
        <v/>
      </c>
      <c r="P21" s="7" t="str">
        <f>IF(Topology!P21=1,$Z$3,"")</f>
        <v/>
      </c>
      <c r="Q21" s="7" t="str">
        <f>IF(Topology!Q21=1,$Z$3,"")</f>
        <v/>
      </c>
      <c r="R21" s="7" t="str">
        <f>IF(Topology!R21=1,$Z$3,"")</f>
        <v/>
      </c>
      <c r="S21" s="7" t="str">
        <f>IF(Topology!S21=1,$Z$3,"")</f>
        <v/>
      </c>
      <c r="T21" s="7" t="str">
        <f>IF(Topology!T21=1,$Z$3,"")</f>
        <v/>
      </c>
      <c r="U21" s="7" t="str">
        <f>IF(Topology!U21=1,$Z$3,"")</f>
        <v/>
      </c>
      <c r="V21" s="7" t="str">
        <f>IF(Topology!V21=1,$Z$3,"")</f>
        <v/>
      </c>
      <c r="W21" s="29" t="str">
        <f>IF(Topology!W21=1,$Z$3,"")</f>
        <v/>
      </c>
    </row>
    <row r="22" spans="1:26" s="6" customFormat="1" x14ac:dyDescent="0.3">
      <c r="A22" s="26" t="s">
        <v>66</v>
      </c>
      <c r="B22" s="38" t="s">
        <v>99</v>
      </c>
      <c r="C22" s="7" t="str">
        <f>IF(Topology!C22=1,$Z$3,"")</f>
        <v/>
      </c>
      <c r="D22" s="7" t="str">
        <f>IF(Topology!D22=1,$Z$3,"")</f>
        <v/>
      </c>
      <c r="E22" s="7" t="str">
        <f>IF(Topology!E22=1,$Z$3,"")</f>
        <v/>
      </c>
      <c r="F22" s="7" t="str">
        <f>IF(Topology!F22=1,$Z$3,"")</f>
        <v/>
      </c>
      <c r="G22" s="7" t="str">
        <f>IF(Topology!G22=1,$Z$3,"")</f>
        <v/>
      </c>
      <c r="H22" s="7">
        <f>IF(Topology!H22=1,$Z$3,"")</f>
        <v>1.0000000000000001E-5</v>
      </c>
      <c r="I22" s="7" t="str">
        <f>IF(Topology!I22=1,$Z$3,"")</f>
        <v/>
      </c>
      <c r="J22" s="7" t="str">
        <f>IF(Topology!J22=1,$Z$3,"")</f>
        <v/>
      </c>
      <c r="K22" s="7" t="str">
        <f>IF(Topology!K22=1,$Z$3,"")</f>
        <v/>
      </c>
      <c r="L22" s="7" t="str">
        <f>IF(Topology!L22=1,$Z$3,"")</f>
        <v/>
      </c>
      <c r="M22" s="7" t="str">
        <f>IF(Topology!M22=1,$Z$3,"")</f>
        <v/>
      </c>
      <c r="N22" s="7" t="str">
        <f>IF(Topology!N22=1,$Z$3,"")</f>
        <v/>
      </c>
      <c r="O22" s="7" t="str">
        <f>IF(Topology!O22=1,$Z$3,"")</f>
        <v/>
      </c>
      <c r="P22" s="7" t="str">
        <f>IF(Topology!P22=1,$Z$3,"")</f>
        <v/>
      </c>
      <c r="Q22" s="7" t="str">
        <f>IF(Topology!Q22=1,$Z$3,"")</f>
        <v/>
      </c>
      <c r="R22" s="7" t="str">
        <f>IF(Topology!R22=1,$Z$3,"")</f>
        <v/>
      </c>
      <c r="S22" s="7" t="str">
        <f>IF(Topology!S22=1,$Z$3,"")</f>
        <v/>
      </c>
      <c r="T22" s="7" t="str">
        <f>IF(Topology!T22=1,$Z$3,"")</f>
        <v/>
      </c>
      <c r="U22" s="7" t="str">
        <f>IF(Topology!U22=1,$Z$3,"")</f>
        <v/>
      </c>
      <c r="V22" s="7" t="str">
        <f>IF(Topology!V22=1,$Z$3,"")</f>
        <v/>
      </c>
      <c r="W22" s="29" t="str">
        <f>IF(Topology!W22=1,$Z$3,"")</f>
        <v/>
      </c>
    </row>
    <row r="23" spans="1:26" ht="16.2" thickBot="1" x14ac:dyDescent="0.35">
      <c r="A23" s="27" t="s">
        <v>84</v>
      </c>
      <c r="B23" s="39" t="s">
        <v>99</v>
      </c>
      <c r="C23" s="8" t="str">
        <f>IF(Topology!C23=1,$Z$3,"")</f>
        <v/>
      </c>
      <c r="D23" s="8" t="str">
        <f>IF(Topology!D23=1,$Z$3,"")</f>
        <v/>
      </c>
      <c r="E23" s="8" t="str">
        <f>IF(Topology!E23=1,$Z$3,"")</f>
        <v/>
      </c>
      <c r="F23" s="8" t="str">
        <f>IF(Topology!F23=1,$Z$3,"")</f>
        <v/>
      </c>
      <c r="G23" s="8" t="str">
        <f>IF(Topology!G23=1,$Z$3,"")</f>
        <v/>
      </c>
      <c r="H23" s="8" t="str">
        <f>IF(Topology!H23=1,$Z$3,"")</f>
        <v/>
      </c>
      <c r="I23" s="8" t="str">
        <f>IF(Topology!I23=1,$Z$3,"")</f>
        <v/>
      </c>
      <c r="J23" s="8">
        <f>IF(Topology!J23=1,$Z$3,"")</f>
        <v>1.0000000000000001E-5</v>
      </c>
      <c r="K23" s="8" t="str">
        <f>IF(Topology!K23=1,$Z$3,"")</f>
        <v/>
      </c>
      <c r="L23" s="8" t="str">
        <f>IF(Topology!L23=1,$Z$3,"")</f>
        <v/>
      </c>
      <c r="M23" s="8" t="str">
        <f>IF(Topology!M23=1,$Z$3,"")</f>
        <v/>
      </c>
      <c r="N23" s="8" t="str">
        <f>IF(Topology!N23=1,$Z$3,"")</f>
        <v/>
      </c>
      <c r="O23" s="8" t="str">
        <f>IF(Topology!O23=1,$Z$3,"")</f>
        <v/>
      </c>
      <c r="P23" s="8" t="str">
        <f>IF(Topology!P23=1,$Z$3,"")</f>
        <v/>
      </c>
      <c r="Q23" s="8" t="str">
        <f>IF(Topology!Q23=1,$Z$3,"")</f>
        <v/>
      </c>
      <c r="R23" s="8" t="str">
        <f>IF(Topology!R23=1,$Z$3,"")</f>
        <v/>
      </c>
      <c r="S23" s="8" t="str">
        <f>IF(Topology!S23=1,$Z$3,"")</f>
        <v/>
      </c>
      <c r="T23" s="8" t="str">
        <f>IF(Topology!T23=1,$Z$3,"")</f>
        <v/>
      </c>
      <c r="U23" s="8" t="str">
        <f>IF(Topology!U23=1,$Z$3,"")</f>
        <v/>
      </c>
      <c r="V23" s="8" t="str">
        <f>IF(Topology!V23=1,$Z$3,"")</f>
        <v/>
      </c>
      <c r="W23" s="9" t="str">
        <f>IF(Topology!W23=1,$Z$3,"")</f>
        <v/>
      </c>
    </row>
    <row r="24" spans="1:26" x14ac:dyDescent="0.3">
      <c r="A24" s="40" t="s">
        <v>79</v>
      </c>
      <c r="B24" s="38" t="s">
        <v>100</v>
      </c>
      <c r="C24" s="7" t="str">
        <f>IF(Topology!C24=1,$Z$24,"")</f>
        <v/>
      </c>
      <c r="D24" s="7" t="str">
        <f>IF(Topology!D24=1,$Z$24,"")</f>
        <v/>
      </c>
      <c r="E24" s="7" t="str">
        <f>IF(Topology!E24=1,$Z$24,"")</f>
        <v/>
      </c>
      <c r="F24" s="7" t="str">
        <f>IF(Topology!F24=1,$Z$24,"")</f>
        <v/>
      </c>
      <c r="G24" s="7" t="str">
        <f>IF(Topology!G24=1,$Z$24,"")</f>
        <v/>
      </c>
      <c r="H24" s="7" t="str">
        <f>IF(Topology!H24=1,$Z$24,"")</f>
        <v/>
      </c>
      <c r="I24" s="7" t="str">
        <f>IF(Topology!I24=1,$Z$24,"")</f>
        <v/>
      </c>
      <c r="J24" s="7" t="str">
        <f>IF(Topology!J24=1,$Z$24,"")</f>
        <v/>
      </c>
      <c r="K24" s="7" t="str">
        <f>IF(Topology!K24=1,$Z$24,"")</f>
        <v/>
      </c>
      <c r="L24" s="7" t="str">
        <f>IF(Topology!L24=1,$Z$24,"")</f>
        <v/>
      </c>
      <c r="M24" s="7">
        <f>IF(Topology!M24=1,$Z$24,"")</f>
        <v>6.6666666666666666E-2</v>
      </c>
      <c r="N24" s="7" t="str">
        <f>IF(Topology!N24=1,$Z$24,"")</f>
        <v/>
      </c>
      <c r="O24" s="7" t="str">
        <f>IF(Topology!O24=1,$Z$24,"")</f>
        <v/>
      </c>
      <c r="P24" s="7" t="str">
        <f>IF(Topology!P24=1,$Z$24,"")</f>
        <v/>
      </c>
      <c r="Q24" s="7" t="str">
        <f>IF(Topology!Q24=1,$Z$24,"")</f>
        <v/>
      </c>
      <c r="R24" s="7" t="str">
        <f>IF(Topology!R24=1,$Z$24,"")</f>
        <v/>
      </c>
      <c r="S24" s="7" t="str">
        <f>IF(Topology!S24=1,$Z$24,"")</f>
        <v/>
      </c>
      <c r="T24" s="7" t="str">
        <f>IF(Topology!T24=1,$Z$24,"")</f>
        <v/>
      </c>
      <c r="U24" s="7" t="str">
        <f>IF(Topology!U24=1,$Z$24,"")</f>
        <v/>
      </c>
      <c r="V24" s="7" t="str">
        <f>IF(Topology!V24=1,$Z$24,"")</f>
        <v/>
      </c>
      <c r="W24" s="29" t="str">
        <f>IF(Topology!W24=1,$Z$24,"")</f>
        <v/>
      </c>
      <c r="Y24" s="1" t="s">
        <v>104</v>
      </c>
      <c r="Z24" s="1">
        <f>100/(100*15)</f>
        <v>6.6666666666666666E-2</v>
      </c>
    </row>
    <row r="25" spans="1:26" x14ac:dyDescent="0.3">
      <c r="A25" s="26" t="s">
        <v>3</v>
      </c>
      <c r="B25" s="38" t="s">
        <v>100</v>
      </c>
      <c r="C25" s="7" t="str">
        <f>IF(Topology!C25=1,$Z$24,"")</f>
        <v/>
      </c>
      <c r="D25" s="7" t="str">
        <f>IF(Topology!D25=1,$Z$24,"")</f>
        <v/>
      </c>
      <c r="E25" s="7" t="str">
        <f>IF(Topology!E25=1,$Z$24,"")</f>
        <v/>
      </c>
      <c r="F25" s="7" t="str">
        <f>IF(Topology!F25=1,$Z$24,"")</f>
        <v/>
      </c>
      <c r="G25" s="7" t="str">
        <f>IF(Topology!G25=1,$Z$24,"")</f>
        <v/>
      </c>
      <c r="H25" s="7" t="str">
        <f>IF(Topology!H25=1,$Z$24,"")</f>
        <v/>
      </c>
      <c r="I25" s="7" t="str">
        <f>IF(Topology!I25=1,$Z$24,"")</f>
        <v/>
      </c>
      <c r="J25" s="7" t="str">
        <f>IF(Topology!J25=1,$Z$24,"")</f>
        <v/>
      </c>
      <c r="K25" s="7" t="str">
        <f>IF(Topology!K25=1,$Z$24,"")</f>
        <v/>
      </c>
      <c r="L25" s="7" t="str">
        <f>IF(Topology!L25=1,$Z$24,"")</f>
        <v/>
      </c>
      <c r="M25" s="7">
        <f>IF(Topology!M25=1,$Z$24,"")</f>
        <v>6.6666666666666666E-2</v>
      </c>
      <c r="N25" s="7" t="str">
        <f>IF(Topology!N25=1,$Z$24,"")</f>
        <v/>
      </c>
      <c r="O25" s="7" t="str">
        <f>IF(Topology!O25=1,$Z$24,"")</f>
        <v/>
      </c>
      <c r="P25" s="7" t="str">
        <f>IF(Topology!P25=1,$Z$24,"")</f>
        <v/>
      </c>
      <c r="Q25" s="7" t="str">
        <f>IF(Topology!Q25=1,$Z$24,"")</f>
        <v/>
      </c>
      <c r="R25" s="7" t="str">
        <f>IF(Topology!R25=1,$Z$24,"")</f>
        <v/>
      </c>
      <c r="S25" s="7" t="str">
        <f>IF(Topology!S25=1,$Z$24,"")</f>
        <v/>
      </c>
      <c r="T25" s="7" t="str">
        <f>IF(Topology!T25=1,$Z$24,"")</f>
        <v/>
      </c>
      <c r="U25" s="7" t="str">
        <f>IF(Topology!U25=1,$Z$24,"")</f>
        <v/>
      </c>
      <c r="V25" s="7" t="str">
        <f>IF(Topology!V25=1,$Z$24,"")</f>
        <v/>
      </c>
      <c r="W25" s="29" t="str">
        <f>IF(Topology!W25=1,$Z$24,"")</f>
        <v/>
      </c>
    </row>
    <row r="26" spans="1:26" x14ac:dyDescent="0.3">
      <c r="A26" s="26" t="s">
        <v>4</v>
      </c>
      <c r="B26" s="38" t="s">
        <v>100</v>
      </c>
      <c r="C26" s="7" t="str">
        <f>IF(Topology!C26=1,$Z$24,"")</f>
        <v/>
      </c>
      <c r="D26" s="7" t="str">
        <f>IF(Topology!D26=1,$Z$24,"")</f>
        <v/>
      </c>
      <c r="E26" s="7" t="str">
        <f>IF(Topology!E26=1,$Z$24,"")</f>
        <v/>
      </c>
      <c r="F26" s="7" t="str">
        <f>IF(Topology!F26=1,$Z$24,"")</f>
        <v/>
      </c>
      <c r="G26" s="7" t="str">
        <f>IF(Topology!G26=1,$Z$24,"")</f>
        <v/>
      </c>
      <c r="H26" s="7" t="str">
        <f>IF(Topology!H26=1,$Z$24,"")</f>
        <v/>
      </c>
      <c r="I26" s="7" t="str">
        <f>IF(Topology!I26=1,$Z$24,"")</f>
        <v/>
      </c>
      <c r="J26" s="7" t="str">
        <f>IF(Topology!J26=1,$Z$24,"")</f>
        <v/>
      </c>
      <c r="K26" s="7" t="str">
        <f>IF(Topology!K26=1,$Z$24,"")</f>
        <v/>
      </c>
      <c r="L26" s="7" t="str">
        <f>IF(Topology!L26=1,$Z$24,"")</f>
        <v/>
      </c>
      <c r="M26" s="7">
        <f>IF(Topology!M26=1,$Z$24,"")</f>
        <v>6.6666666666666666E-2</v>
      </c>
      <c r="N26" s="7" t="str">
        <f>IF(Topology!N26=1,$Z$24,"")</f>
        <v/>
      </c>
      <c r="O26" s="7" t="str">
        <f>IF(Topology!O26=1,$Z$24,"")</f>
        <v/>
      </c>
      <c r="P26" s="7" t="str">
        <f>IF(Topology!P26=1,$Z$24,"")</f>
        <v/>
      </c>
      <c r="Q26" s="7" t="str">
        <f>IF(Topology!Q26=1,$Z$24,"")</f>
        <v/>
      </c>
      <c r="R26" s="7" t="str">
        <f>IF(Topology!R26=1,$Z$24,"")</f>
        <v/>
      </c>
      <c r="S26" s="7" t="str">
        <f>IF(Topology!S26=1,$Z$24,"")</f>
        <v/>
      </c>
      <c r="T26" s="7" t="str">
        <f>IF(Topology!T26=1,$Z$24,"")</f>
        <v/>
      </c>
      <c r="U26" s="7" t="str">
        <f>IF(Topology!U26=1,$Z$24,"")</f>
        <v/>
      </c>
      <c r="V26" s="7" t="str">
        <f>IF(Topology!V26=1,$Z$24,"")</f>
        <v/>
      </c>
      <c r="W26" s="29" t="str">
        <f>IF(Topology!W26=1,$Z$24,"")</f>
        <v/>
      </c>
    </row>
    <row r="27" spans="1:26" x14ac:dyDescent="0.3">
      <c r="A27" s="26" t="s">
        <v>78</v>
      </c>
      <c r="B27" s="38" t="s">
        <v>100</v>
      </c>
      <c r="C27" s="7" t="str">
        <f>IF(Topology!C27=1,$Z$24,"")</f>
        <v/>
      </c>
      <c r="D27" s="7" t="str">
        <f>IF(Topology!D27=1,$Z$24,"")</f>
        <v/>
      </c>
      <c r="E27" s="7" t="str">
        <f>IF(Topology!E27=1,$Z$24,"")</f>
        <v/>
      </c>
      <c r="F27" s="7" t="str">
        <f>IF(Topology!F27=1,$Z$24,"")</f>
        <v/>
      </c>
      <c r="G27" s="7" t="str">
        <f>IF(Topology!G27=1,$Z$24,"")</f>
        <v/>
      </c>
      <c r="H27" s="7" t="str">
        <f>IF(Topology!H27=1,$Z$24,"")</f>
        <v/>
      </c>
      <c r="I27" s="7" t="str">
        <f>IF(Topology!I27=1,$Z$24,"")</f>
        <v/>
      </c>
      <c r="J27" s="7" t="str">
        <f>IF(Topology!J27=1,$Z$24,"")</f>
        <v/>
      </c>
      <c r="K27" s="7" t="str">
        <f>IF(Topology!K27=1,$Z$24,"")</f>
        <v/>
      </c>
      <c r="L27" s="7" t="str">
        <f>IF(Topology!L27=1,$Z$24,"")</f>
        <v/>
      </c>
      <c r="M27" s="7">
        <f>IF(Topology!M27=1,$Z$24,"")</f>
        <v>6.6666666666666666E-2</v>
      </c>
      <c r="N27" s="7" t="str">
        <f>IF(Topology!N27=1,$Z$24,"")</f>
        <v/>
      </c>
      <c r="O27" s="7" t="str">
        <f>IF(Topology!O27=1,$Z$24,"")</f>
        <v/>
      </c>
      <c r="P27" s="7" t="str">
        <f>IF(Topology!P27=1,$Z$24,"")</f>
        <v/>
      </c>
      <c r="Q27" s="7" t="str">
        <f>IF(Topology!Q27=1,$Z$24,"")</f>
        <v/>
      </c>
      <c r="R27" s="7" t="str">
        <f>IF(Topology!R27=1,$Z$24,"")</f>
        <v/>
      </c>
      <c r="S27" s="7" t="str">
        <f>IF(Topology!S27=1,$Z$24,"")</f>
        <v/>
      </c>
      <c r="T27" s="7" t="str">
        <f>IF(Topology!T27=1,$Z$24,"")</f>
        <v/>
      </c>
      <c r="U27" s="7" t="str">
        <f>IF(Topology!U27=1,$Z$24,"")</f>
        <v/>
      </c>
      <c r="V27" s="7" t="str">
        <f>IF(Topology!V27=1,$Z$24,"")</f>
        <v/>
      </c>
      <c r="W27" s="29" t="str">
        <f>IF(Topology!W27=1,$Z$24,"")</f>
        <v/>
      </c>
    </row>
    <row r="28" spans="1:26" x14ac:dyDescent="0.3">
      <c r="A28" s="26" t="s">
        <v>5</v>
      </c>
      <c r="B28" s="38" t="s">
        <v>100</v>
      </c>
      <c r="C28" s="7" t="str">
        <f>IF(Topology!C28=1,$Z$24,"")</f>
        <v/>
      </c>
      <c r="D28" s="7" t="str">
        <f>IF(Topology!D28=1,$Z$24,"")</f>
        <v/>
      </c>
      <c r="E28" s="7" t="str">
        <f>IF(Topology!E28=1,$Z$24,"")</f>
        <v/>
      </c>
      <c r="F28" s="7" t="str">
        <f>IF(Topology!F28=1,$Z$24,"")</f>
        <v/>
      </c>
      <c r="G28" s="7" t="str">
        <f>IF(Topology!G28=1,$Z$24,"")</f>
        <v/>
      </c>
      <c r="H28" s="7" t="str">
        <f>IF(Topology!H28=1,$Z$24,"")</f>
        <v/>
      </c>
      <c r="I28" s="7" t="str">
        <f>IF(Topology!I28=1,$Z$24,"")</f>
        <v/>
      </c>
      <c r="J28" s="7" t="str">
        <f>IF(Topology!J28=1,$Z$24,"")</f>
        <v/>
      </c>
      <c r="K28" s="7" t="str">
        <f>IF(Topology!K28=1,$Z$24,"")</f>
        <v/>
      </c>
      <c r="L28" s="7" t="str">
        <f>IF(Topology!L28=1,$Z$24,"")</f>
        <v/>
      </c>
      <c r="M28" s="7">
        <f>IF(Topology!M28=1,$Z$24,"")</f>
        <v>6.6666666666666666E-2</v>
      </c>
      <c r="N28" s="7" t="str">
        <f>IF(Topology!N28=1,$Z$24,"")</f>
        <v/>
      </c>
      <c r="O28" s="7" t="str">
        <f>IF(Topology!O28=1,$Z$24,"")</f>
        <v/>
      </c>
      <c r="P28" s="7" t="str">
        <f>IF(Topology!P28=1,$Z$24,"")</f>
        <v/>
      </c>
      <c r="Q28" s="7" t="str">
        <f>IF(Topology!Q28=1,$Z$24,"")</f>
        <v/>
      </c>
      <c r="R28" s="7" t="str">
        <f>IF(Topology!R28=1,$Z$24,"")</f>
        <v/>
      </c>
      <c r="S28" s="7" t="str">
        <f>IF(Topology!S28=1,$Z$24,"")</f>
        <v/>
      </c>
      <c r="T28" s="7" t="str">
        <f>IF(Topology!T28=1,$Z$24,"")</f>
        <v/>
      </c>
      <c r="U28" s="7" t="str">
        <f>IF(Topology!U28=1,$Z$24,"")</f>
        <v/>
      </c>
      <c r="V28" s="7" t="str">
        <f>IF(Topology!V28=1,$Z$24,"")</f>
        <v/>
      </c>
      <c r="W28" s="29" t="str">
        <f>IF(Topology!W28=1,$Z$24,"")</f>
        <v/>
      </c>
    </row>
    <row r="29" spans="1:26" x14ac:dyDescent="0.3">
      <c r="A29" s="26" t="s">
        <v>80</v>
      </c>
      <c r="B29" s="38" t="s">
        <v>100</v>
      </c>
      <c r="C29" s="7" t="str">
        <f>IF(Topology!C29=1,$Z$24,"")</f>
        <v/>
      </c>
      <c r="D29" s="7" t="str">
        <f>IF(Topology!D29=1,$Z$24,"")</f>
        <v/>
      </c>
      <c r="E29" s="7" t="str">
        <f>IF(Topology!E29=1,$Z$24,"")</f>
        <v/>
      </c>
      <c r="F29" s="7" t="str">
        <f>IF(Topology!F29=1,$Z$24,"")</f>
        <v/>
      </c>
      <c r="G29" s="7" t="str">
        <f>IF(Topology!G29=1,$Z$24,"")</f>
        <v/>
      </c>
      <c r="H29" s="7" t="str">
        <f>IF(Topology!H29=1,$Z$24,"")</f>
        <v/>
      </c>
      <c r="I29" s="7" t="str">
        <f>IF(Topology!I29=1,$Z$24,"")</f>
        <v/>
      </c>
      <c r="J29" s="7" t="str">
        <f>IF(Topology!J29=1,$Z$24,"")</f>
        <v/>
      </c>
      <c r="K29" s="7" t="str">
        <f>IF(Topology!K29=1,$Z$24,"")</f>
        <v/>
      </c>
      <c r="L29" s="7" t="str">
        <f>IF(Topology!L29=1,$Z$24,"")</f>
        <v/>
      </c>
      <c r="M29" s="7">
        <f>IF(Topology!M29=1,$Z$24,"")</f>
        <v>6.6666666666666666E-2</v>
      </c>
      <c r="N29" s="7" t="str">
        <f>IF(Topology!N29=1,$Z$24,"")</f>
        <v/>
      </c>
      <c r="O29" s="7" t="str">
        <f>IF(Topology!O29=1,$Z$24,"")</f>
        <v/>
      </c>
      <c r="P29" s="7" t="str">
        <f>IF(Topology!P29=1,$Z$24,"")</f>
        <v/>
      </c>
      <c r="Q29" s="7" t="str">
        <f>IF(Topology!Q29=1,$Z$24,"")</f>
        <v/>
      </c>
      <c r="R29" s="7" t="str">
        <f>IF(Topology!R29=1,$Z$24,"")</f>
        <v/>
      </c>
      <c r="S29" s="7" t="str">
        <f>IF(Topology!S29=1,$Z$24,"")</f>
        <v/>
      </c>
      <c r="T29" s="7" t="str">
        <f>IF(Topology!T29=1,$Z$24,"")</f>
        <v/>
      </c>
      <c r="U29" s="7" t="str">
        <f>IF(Topology!U29=1,$Z$24,"")</f>
        <v/>
      </c>
      <c r="V29" s="7" t="str">
        <f>IF(Topology!V29=1,$Z$24,"")</f>
        <v/>
      </c>
      <c r="W29" s="29" t="str">
        <f>IF(Topology!W29=1,$Z$24,"")</f>
        <v/>
      </c>
    </row>
    <row r="30" spans="1:26" x14ac:dyDescent="0.3">
      <c r="A30" s="26" t="s">
        <v>81</v>
      </c>
      <c r="B30" s="38" t="s">
        <v>100</v>
      </c>
      <c r="C30" s="7" t="str">
        <f>IF(Topology!C30=1,$Z$24,"")</f>
        <v/>
      </c>
      <c r="D30" s="7" t="str">
        <f>IF(Topology!D30=1,$Z$24,"")</f>
        <v/>
      </c>
      <c r="E30" s="7" t="str">
        <f>IF(Topology!E30=1,$Z$24,"")</f>
        <v/>
      </c>
      <c r="F30" s="7" t="str">
        <f>IF(Topology!F30=1,$Z$24,"")</f>
        <v/>
      </c>
      <c r="G30" s="7" t="str">
        <f>IF(Topology!G30=1,$Z$24,"")</f>
        <v/>
      </c>
      <c r="H30" s="7" t="str">
        <f>IF(Topology!H30=1,$Z$24,"")</f>
        <v/>
      </c>
      <c r="I30" s="7" t="str">
        <f>IF(Topology!I30=1,$Z$24,"")</f>
        <v/>
      </c>
      <c r="J30" s="7" t="str">
        <f>IF(Topology!J30=1,$Z$24,"")</f>
        <v/>
      </c>
      <c r="K30" s="7" t="str">
        <f>IF(Topology!K30=1,$Z$24,"")</f>
        <v/>
      </c>
      <c r="L30" s="7" t="str">
        <f>IF(Topology!L30=1,$Z$24,"")</f>
        <v/>
      </c>
      <c r="M30" s="7">
        <f>IF(Topology!M30=1,$Z$24,"")</f>
        <v>6.6666666666666666E-2</v>
      </c>
      <c r="N30" s="7" t="str">
        <f>IF(Topology!N30=1,$Z$24,"")</f>
        <v/>
      </c>
      <c r="O30" s="7" t="str">
        <f>IF(Topology!O30=1,$Z$24,"")</f>
        <v/>
      </c>
      <c r="P30" s="7" t="str">
        <f>IF(Topology!P30=1,$Z$24,"")</f>
        <v/>
      </c>
      <c r="Q30" s="7" t="str">
        <f>IF(Topology!Q30=1,$Z$24,"")</f>
        <v/>
      </c>
      <c r="R30" s="7" t="str">
        <f>IF(Topology!R30=1,$Z$24,"")</f>
        <v/>
      </c>
      <c r="S30" s="7" t="str">
        <f>IF(Topology!S30=1,$Z$24,"")</f>
        <v/>
      </c>
      <c r="T30" s="7" t="str">
        <f>IF(Topology!T30=1,$Z$24,"")</f>
        <v/>
      </c>
      <c r="U30" s="7" t="str">
        <f>IF(Topology!U30=1,$Z$24,"")</f>
        <v/>
      </c>
      <c r="V30" s="7" t="str">
        <f>IF(Topology!V30=1,$Z$24,"")</f>
        <v/>
      </c>
      <c r="W30" s="29" t="str">
        <f>IF(Topology!W30=1,$Z$24,"")</f>
        <v/>
      </c>
    </row>
    <row r="31" spans="1:26" x14ac:dyDescent="0.3">
      <c r="A31" s="26" t="s">
        <v>82</v>
      </c>
      <c r="B31" s="38" t="s">
        <v>100</v>
      </c>
      <c r="C31" s="7" t="str">
        <f>IF(Topology!C31=1,$Z$24,"")</f>
        <v/>
      </c>
      <c r="D31" s="7" t="str">
        <f>IF(Topology!D31=1,$Z$24,"")</f>
        <v/>
      </c>
      <c r="E31" s="7" t="str">
        <f>IF(Topology!E31=1,$Z$24,"")</f>
        <v/>
      </c>
      <c r="F31" s="7" t="str">
        <f>IF(Topology!F31=1,$Z$24,"")</f>
        <v/>
      </c>
      <c r="G31" s="7" t="str">
        <f>IF(Topology!G31=1,$Z$24,"")</f>
        <v/>
      </c>
      <c r="H31" s="7" t="str">
        <f>IF(Topology!H31=1,$Z$24,"")</f>
        <v/>
      </c>
      <c r="I31" s="7" t="str">
        <f>IF(Topology!I31=1,$Z$24,"")</f>
        <v/>
      </c>
      <c r="J31" s="7" t="str">
        <f>IF(Topology!J31=1,$Z$24,"")</f>
        <v/>
      </c>
      <c r="K31" s="7" t="str">
        <f>IF(Topology!K31=1,$Z$24,"")</f>
        <v/>
      </c>
      <c r="L31" s="7" t="str">
        <f>IF(Topology!L31=1,$Z$24,"")</f>
        <v/>
      </c>
      <c r="M31" s="7">
        <f>IF(Topology!M31=1,$Z$24,"")</f>
        <v>6.6666666666666666E-2</v>
      </c>
      <c r="N31" s="7" t="str">
        <f>IF(Topology!N31=1,$Z$24,"")</f>
        <v/>
      </c>
      <c r="O31" s="7" t="str">
        <f>IF(Topology!O31=1,$Z$24,"")</f>
        <v/>
      </c>
      <c r="P31" s="7" t="str">
        <f>IF(Topology!P31=1,$Z$24,"")</f>
        <v/>
      </c>
      <c r="Q31" s="7" t="str">
        <f>IF(Topology!Q31=1,$Z$24,"")</f>
        <v/>
      </c>
      <c r="R31" s="7" t="str">
        <f>IF(Topology!R31=1,$Z$24,"")</f>
        <v/>
      </c>
      <c r="S31" s="7" t="str">
        <f>IF(Topology!S31=1,$Z$24,"")</f>
        <v/>
      </c>
      <c r="T31" s="7" t="str">
        <f>IF(Topology!T31=1,$Z$24,"")</f>
        <v/>
      </c>
      <c r="U31" s="7" t="str">
        <f>IF(Topology!U31=1,$Z$24,"")</f>
        <v/>
      </c>
      <c r="V31" s="7" t="str">
        <f>IF(Topology!V31=1,$Z$24,"")</f>
        <v/>
      </c>
      <c r="W31" s="29" t="str">
        <f>IF(Topology!W31=1,$Z$24,"")</f>
        <v/>
      </c>
    </row>
    <row r="32" spans="1:26" x14ac:dyDescent="0.3">
      <c r="A32" s="26" t="s">
        <v>71</v>
      </c>
      <c r="B32" s="38" t="s">
        <v>100</v>
      </c>
      <c r="C32" s="7" t="str">
        <f>IF(Topology!C32=1,$Z$24,"")</f>
        <v/>
      </c>
      <c r="D32" s="7" t="str">
        <f>IF(Topology!D32=1,$Z$24,"")</f>
        <v/>
      </c>
      <c r="E32" s="7" t="str">
        <f>IF(Topology!E32=1,$Z$24,"")</f>
        <v/>
      </c>
      <c r="F32" s="7" t="str">
        <f>IF(Topology!F32=1,$Z$24,"")</f>
        <v/>
      </c>
      <c r="G32" s="7" t="str">
        <f>IF(Topology!G32=1,$Z$24,"")</f>
        <v/>
      </c>
      <c r="H32" s="7" t="str">
        <f>IF(Topology!H32=1,$Z$24,"")</f>
        <v/>
      </c>
      <c r="I32" s="7" t="str">
        <f>IF(Topology!I32=1,$Z$24,"")</f>
        <v/>
      </c>
      <c r="J32" s="7" t="str">
        <f>IF(Topology!J32=1,$Z$24,"")</f>
        <v/>
      </c>
      <c r="K32" s="7" t="str">
        <f>IF(Topology!K32=1,$Z$24,"")</f>
        <v/>
      </c>
      <c r="L32" s="7" t="str">
        <f>IF(Topology!L32=1,$Z$24,"")</f>
        <v/>
      </c>
      <c r="M32" s="7" t="str">
        <f>IF(Topology!M32=1,$Z$24,"")</f>
        <v/>
      </c>
      <c r="N32" s="7" t="str">
        <f>IF(Topology!N32=1,$Z$24,"")</f>
        <v/>
      </c>
      <c r="O32" s="7" t="str">
        <f>IF(Topology!O32=1,$Z$24,"")</f>
        <v/>
      </c>
      <c r="P32" s="7" t="str">
        <f>IF(Topology!P32=1,$Z$24,"")</f>
        <v/>
      </c>
      <c r="Q32" s="7" t="str">
        <f>IF(Topology!Q32=1,$Z$24,"")</f>
        <v/>
      </c>
      <c r="R32" s="7" t="str">
        <f>IF(Topology!R32=1,$Z$24,"")</f>
        <v/>
      </c>
      <c r="S32" s="7" t="str">
        <f>IF(Topology!S32=1,$Z$24,"")</f>
        <v/>
      </c>
      <c r="T32" s="7" t="str">
        <f>IF(Topology!T32=1,$Z$24,"")</f>
        <v/>
      </c>
      <c r="U32" s="7" t="str">
        <f>IF(Topology!U32=1,$Z$24,"")</f>
        <v/>
      </c>
      <c r="V32" s="7" t="str">
        <f>IF(Topology!V32=1,$Z$24,"")</f>
        <v/>
      </c>
      <c r="W32" s="29" t="str">
        <f>IF(Topology!W32=1,$Z$24,"")</f>
        <v/>
      </c>
    </row>
    <row r="33" spans="1:23" x14ac:dyDescent="0.3">
      <c r="A33" s="26" t="s">
        <v>97</v>
      </c>
      <c r="B33" s="38" t="s">
        <v>100</v>
      </c>
      <c r="C33" s="7" t="str">
        <f>IF(Topology!C33=1,$Z$24,"")</f>
        <v/>
      </c>
      <c r="D33" s="7" t="str">
        <f>IF(Topology!D33=1,$Z$24,"")</f>
        <v/>
      </c>
      <c r="E33" s="7" t="str">
        <f>IF(Topology!E33=1,$Z$24,"")</f>
        <v/>
      </c>
      <c r="F33" s="7" t="str">
        <f>IF(Topology!F33=1,$Z$24,"")</f>
        <v/>
      </c>
      <c r="G33" s="7" t="str">
        <f>IF(Topology!G33=1,$Z$24,"")</f>
        <v/>
      </c>
      <c r="H33" s="7" t="str">
        <f>IF(Topology!H33=1,$Z$24,"")</f>
        <v/>
      </c>
      <c r="I33" s="7" t="str">
        <f>IF(Topology!I33=1,$Z$24,"")</f>
        <v/>
      </c>
      <c r="J33" s="7" t="str">
        <f>IF(Topology!J33=1,$Z$24,"")</f>
        <v/>
      </c>
      <c r="K33" s="7" t="str">
        <f>IF(Topology!K33=1,$Z$24,"")</f>
        <v/>
      </c>
      <c r="L33" s="7" t="str">
        <f>IF(Topology!L33=1,$Z$24,"")</f>
        <v/>
      </c>
      <c r="M33" s="7" t="str">
        <f>IF(Topology!M33=1,$Z$24,"")</f>
        <v/>
      </c>
      <c r="N33" s="7" t="str">
        <f>IF(Topology!N33=1,$Z$24,"")</f>
        <v/>
      </c>
      <c r="O33" s="7" t="str">
        <f>IF(Topology!O33=1,$Z$24,"")</f>
        <v/>
      </c>
      <c r="P33" s="7" t="str">
        <f>IF(Topology!P33=1,$Z$24,"")</f>
        <v/>
      </c>
      <c r="Q33" s="7" t="str">
        <f>IF(Topology!Q33=1,$Z$24,"")</f>
        <v/>
      </c>
      <c r="R33" s="7" t="str">
        <f>IF(Topology!R33=1,$Z$24,"")</f>
        <v/>
      </c>
      <c r="S33" s="7" t="str">
        <f>IF(Topology!S33=1,$Z$24,"")</f>
        <v/>
      </c>
      <c r="T33" s="7" t="str">
        <f>IF(Topology!T33=1,$Z$24,"")</f>
        <v/>
      </c>
      <c r="U33" s="7" t="str">
        <f>IF(Topology!U33=1,$Z$24,"")</f>
        <v/>
      </c>
      <c r="V33" s="7" t="str">
        <f>IF(Topology!V33=1,$Z$24,"")</f>
        <v/>
      </c>
      <c r="W33" s="29" t="str">
        <f>IF(Topology!W33=1,$Z$24,"")</f>
        <v/>
      </c>
    </row>
    <row r="34" spans="1:23" x14ac:dyDescent="0.3">
      <c r="A34" s="26" t="s">
        <v>83</v>
      </c>
      <c r="B34" s="38" t="s">
        <v>100</v>
      </c>
      <c r="C34" s="7" t="str">
        <f>IF(Topology!C34=1,$Z$24,"")</f>
        <v/>
      </c>
      <c r="D34" s="7" t="str">
        <f>IF(Topology!D34=1,$Z$24,"")</f>
        <v/>
      </c>
      <c r="E34" s="7" t="str">
        <f>IF(Topology!E34=1,$Z$24,"")</f>
        <v/>
      </c>
      <c r="F34" s="7" t="str">
        <f>IF(Topology!F34=1,$Z$24,"")</f>
        <v/>
      </c>
      <c r="G34" s="7" t="str">
        <f>IF(Topology!G34=1,$Z$24,"")</f>
        <v/>
      </c>
      <c r="H34" s="7" t="str">
        <f>IF(Topology!H34=1,$Z$24,"")</f>
        <v/>
      </c>
      <c r="I34" s="7" t="str">
        <f>IF(Topology!I34=1,$Z$24,"")</f>
        <v/>
      </c>
      <c r="J34" s="7" t="str">
        <f>IF(Topology!J34=1,$Z$24,"")</f>
        <v/>
      </c>
      <c r="K34" s="7" t="str">
        <f>IF(Topology!K34=1,$Z$24,"")</f>
        <v/>
      </c>
      <c r="L34" s="7" t="str">
        <f>IF(Topology!L34=1,$Z$24,"")</f>
        <v/>
      </c>
      <c r="M34" s="7" t="str">
        <f>IF(Topology!M34=1,$Z$24,"")</f>
        <v/>
      </c>
      <c r="N34" s="7" t="str">
        <f>IF(Topology!N34=1,$Z$24,"")</f>
        <v/>
      </c>
      <c r="O34" s="7" t="str">
        <f>IF(Topology!O34=1,$Z$24,"")</f>
        <v/>
      </c>
      <c r="P34" s="7" t="str">
        <f>IF(Topology!P34=1,$Z$24,"")</f>
        <v/>
      </c>
      <c r="Q34" s="7" t="str">
        <f>IF(Topology!Q34=1,$Z$24,"")</f>
        <v/>
      </c>
      <c r="R34" s="7" t="str">
        <f>IF(Topology!R34=1,$Z$24,"")</f>
        <v/>
      </c>
      <c r="S34" s="7" t="str">
        <f>IF(Topology!S34=1,$Z$24,"")</f>
        <v/>
      </c>
      <c r="T34" s="7" t="str">
        <f>IF(Topology!T34=1,$Z$24,"")</f>
        <v/>
      </c>
      <c r="U34" s="7" t="str">
        <f>IF(Topology!U34=1,$Z$24,"")</f>
        <v/>
      </c>
      <c r="V34" s="7" t="str">
        <f>IF(Topology!V34=1,$Z$24,"")</f>
        <v/>
      </c>
      <c r="W34" s="29" t="str">
        <f>IF(Topology!W34=1,$Z$24,"")</f>
        <v/>
      </c>
    </row>
    <row r="35" spans="1:23" x14ac:dyDescent="0.3">
      <c r="A35" s="26" t="s">
        <v>98</v>
      </c>
      <c r="B35" s="38" t="s">
        <v>100</v>
      </c>
      <c r="C35" s="7" t="str">
        <f>IF(Topology!C35=1,$Z$24,"")</f>
        <v/>
      </c>
      <c r="D35" s="7" t="str">
        <f>IF(Topology!D35=1,$Z$24,"")</f>
        <v/>
      </c>
      <c r="E35" s="7" t="str">
        <f>IF(Topology!E35=1,$Z$24,"")</f>
        <v/>
      </c>
      <c r="F35" s="7" t="str">
        <f>IF(Topology!F35=1,$Z$24,"")</f>
        <v/>
      </c>
      <c r="G35" s="7" t="str">
        <f>IF(Topology!G35=1,$Z$24,"")</f>
        <v/>
      </c>
      <c r="H35" s="7" t="str">
        <f>IF(Topology!H35=1,$Z$24,"")</f>
        <v/>
      </c>
      <c r="I35" s="7" t="str">
        <f>IF(Topology!I35=1,$Z$24,"")</f>
        <v/>
      </c>
      <c r="J35" s="7" t="str">
        <f>IF(Topology!J35=1,$Z$24,"")</f>
        <v/>
      </c>
      <c r="K35" s="7" t="str">
        <f>IF(Topology!K35=1,$Z$24,"")</f>
        <v/>
      </c>
      <c r="L35" s="7" t="str">
        <f>IF(Topology!L35=1,$Z$24,"")</f>
        <v/>
      </c>
      <c r="M35" s="7" t="str">
        <f>IF(Topology!M35=1,$Z$24,"")</f>
        <v/>
      </c>
      <c r="N35" s="7" t="str">
        <f>IF(Topology!N35=1,$Z$24,"")</f>
        <v/>
      </c>
      <c r="O35" s="7" t="str">
        <f>IF(Topology!O35=1,$Z$24,"")</f>
        <v/>
      </c>
      <c r="P35" s="7" t="str">
        <f>IF(Topology!P35=1,$Z$24,"")</f>
        <v/>
      </c>
      <c r="Q35" s="7" t="str">
        <f>IF(Topology!Q35=1,$Z$24,"")</f>
        <v/>
      </c>
      <c r="R35" s="7" t="str">
        <f>IF(Topology!R35=1,$Z$24,"")</f>
        <v/>
      </c>
      <c r="S35" s="7" t="str">
        <f>IF(Topology!S35=1,$Z$24,"")</f>
        <v/>
      </c>
      <c r="T35" s="7" t="str">
        <f>IF(Topology!T35=1,$Z$24,"")</f>
        <v/>
      </c>
      <c r="U35" s="7" t="str">
        <f>IF(Topology!U35=1,$Z$24,"")</f>
        <v/>
      </c>
      <c r="V35" s="7" t="str">
        <f>IF(Topology!V35=1,$Z$24,"")</f>
        <v/>
      </c>
      <c r="W35" s="29" t="str">
        <f>IF(Topology!W35=1,$Z$24,"")</f>
        <v/>
      </c>
    </row>
    <row r="36" spans="1:23" x14ac:dyDescent="0.3">
      <c r="A36" s="26" t="s">
        <v>65</v>
      </c>
      <c r="B36" s="38" t="s">
        <v>100</v>
      </c>
      <c r="C36" s="7" t="str">
        <f>IF(Topology!C36=1,$Z$24,"")</f>
        <v/>
      </c>
      <c r="D36" s="7" t="str">
        <f>IF(Topology!D36=1,$Z$24,"")</f>
        <v/>
      </c>
      <c r="E36" s="7" t="str">
        <f>IF(Topology!E36=1,$Z$24,"")</f>
        <v/>
      </c>
      <c r="F36" s="7" t="str">
        <f>IF(Topology!F36=1,$Z$24,"")</f>
        <v/>
      </c>
      <c r="G36" s="7" t="str">
        <f>IF(Topology!G36=1,$Z$24,"")</f>
        <v/>
      </c>
      <c r="H36" s="7" t="str">
        <f>IF(Topology!H36=1,$Z$24,"")</f>
        <v/>
      </c>
      <c r="I36" s="7" t="str">
        <f>IF(Topology!I36=1,$Z$24,"")</f>
        <v/>
      </c>
      <c r="J36" s="7" t="str">
        <f>IF(Topology!J36=1,$Z$24,"")</f>
        <v/>
      </c>
      <c r="K36" s="7" t="str">
        <f>IF(Topology!K36=1,$Z$24,"")</f>
        <v/>
      </c>
      <c r="L36" s="7" t="str">
        <f>IF(Topology!L36=1,$Z$24,"")</f>
        <v/>
      </c>
      <c r="M36" s="7" t="str">
        <f>IF(Topology!M36=1,$Z$24,"")</f>
        <v/>
      </c>
      <c r="N36" s="7" t="str">
        <f>IF(Topology!N36=1,$Z$24,"")</f>
        <v/>
      </c>
      <c r="O36" s="7" t="str">
        <f>IF(Topology!O36=1,$Z$24,"")</f>
        <v/>
      </c>
      <c r="P36" s="7" t="str">
        <f>IF(Topology!P36=1,$Z$24,"")</f>
        <v/>
      </c>
      <c r="Q36" s="7" t="str">
        <f>IF(Topology!Q36=1,$Z$24,"")</f>
        <v/>
      </c>
      <c r="R36" s="7" t="str">
        <f>IF(Topology!R36=1,$Z$24,"")</f>
        <v/>
      </c>
      <c r="S36" s="7" t="str">
        <f>IF(Topology!S36=1,$Z$24,"")</f>
        <v/>
      </c>
      <c r="T36" s="7" t="str">
        <f>IF(Topology!T36=1,$Z$24,"")</f>
        <v/>
      </c>
      <c r="U36" s="7" t="str">
        <f>IF(Topology!U36=1,$Z$24,"")</f>
        <v/>
      </c>
      <c r="V36" s="7" t="str">
        <f>IF(Topology!V36=1,$Z$24,"")</f>
        <v/>
      </c>
      <c r="W36" s="29" t="str">
        <f>IF(Topology!W36=1,$Z$24,"")</f>
        <v/>
      </c>
    </row>
    <row r="37" spans="1:23" x14ac:dyDescent="0.3">
      <c r="A37" s="26" t="s">
        <v>66</v>
      </c>
      <c r="B37" s="38" t="s">
        <v>100</v>
      </c>
      <c r="C37" s="7" t="str">
        <f>IF(Topology!C37=1,$Z$24,"")</f>
        <v/>
      </c>
      <c r="D37" s="7" t="str">
        <f>IF(Topology!D37=1,$Z$24,"")</f>
        <v/>
      </c>
      <c r="E37" s="7" t="str">
        <f>IF(Topology!E37=1,$Z$24,"")</f>
        <v/>
      </c>
      <c r="F37" s="7" t="str">
        <f>IF(Topology!F37=1,$Z$24,"")</f>
        <v/>
      </c>
      <c r="G37" s="7" t="str">
        <f>IF(Topology!G37=1,$Z$24,"")</f>
        <v/>
      </c>
      <c r="H37" s="7" t="str">
        <f>IF(Topology!H37=1,$Z$24,"")</f>
        <v/>
      </c>
      <c r="I37" s="7" t="str">
        <f>IF(Topology!I37=1,$Z$24,"")</f>
        <v/>
      </c>
      <c r="J37" s="7" t="str">
        <f>IF(Topology!J37=1,$Z$24,"")</f>
        <v/>
      </c>
      <c r="K37" s="7" t="str">
        <f>IF(Topology!K37=1,$Z$24,"")</f>
        <v/>
      </c>
      <c r="L37" s="7" t="str">
        <f>IF(Topology!L37=1,$Z$24,"")</f>
        <v/>
      </c>
      <c r="M37" s="7" t="str">
        <f>IF(Topology!M37=1,$Z$24,"")</f>
        <v/>
      </c>
      <c r="N37" s="7" t="str">
        <f>IF(Topology!N37=1,$Z$24,"")</f>
        <v/>
      </c>
      <c r="O37" s="7" t="str">
        <f>IF(Topology!O37=1,$Z$24,"")</f>
        <v/>
      </c>
      <c r="P37" s="7" t="str">
        <f>IF(Topology!P37=1,$Z$24,"")</f>
        <v/>
      </c>
      <c r="Q37" s="7" t="str">
        <f>IF(Topology!Q37=1,$Z$24,"")</f>
        <v/>
      </c>
      <c r="R37" s="7" t="str">
        <f>IF(Topology!R37=1,$Z$24,"")</f>
        <v/>
      </c>
      <c r="S37" s="7" t="str">
        <f>IF(Topology!S37=1,$Z$24,"")</f>
        <v/>
      </c>
      <c r="T37" s="7" t="str">
        <f>IF(Topology!T37=1,$Z$24,"")</f>
        <v/>
      </c>
      <c r="U37" s="7" t="str">
        <f>IF(Topology!U37=1,$Z$24,"")</f>
        <v/>
      </c>
      <c r="V37" s="7" t="str">
        <f>IF(Topology!V37=1,$Z$24,"")</f>
        <v/>
      </c>
      <c r="W37" s="29" t="str">
        <f>IF(Topology!W37=1,$Z$24,"")</f>
        <v/>
      </c>
    </row>
    <row r="38" spans="1:23" ht="16.2" thickBot="1" x14ac:dyDescent="0.35">
      <c r="A38" s="27" t="s">
        <v>84</v>
      </c>
      <c r="B38" s="39" t="s">
        <v>100</v>
      </c>
      <c r="C38" s="8" t="str">
        <f>IF(Topology!C38=1,$Z$24,"")</f>
        <v/>
      </c>
      <c r="D38" s="8" t="str">
        <f>IF(Topology!D38=1,$Z$24,"")</f>
        <v/>
      </c>
      <c r="E38" s="8" t="str">
        <f>IF(Topology!E38=1,$Z$24,"")</f>
        <v/>
      </c>
      <c r="F38" s="8" t="str">
        <f>IF(Topology!F38=1,$Z$24,"")</f>
        <v/>
      </c>
      <c r="G38" s="8" t="str">
        <f>IF(Topology!G38=1,$Z$24,"")</f>
        <v/>
      </c>
      <c r="H38" s="8" t="str">
        <f>IF(Topology!H38=1,$Z$24,"")</f>
        <v/>
      </c>
      <c r="I38" s="8" t="str">
        <f>IF(Topology!I38=1,$Z$24,"")</f>
        <v/>
      </c>
      <c r="J38" s="8" t="str">
        <f>IF(Topology!J38=1,$Z$24,"")</f>
        <v/>
      </c>
      <c r="K38" s="8" t="str">
        <f>IF(Topology!K38=1,$Z$24,"")</f>
        <v/>
      </c>
      <c r="L38" s="8" t="str">
        <f>IF(Topology!L38=1,$Z$24,"")</f>
        <v/>
      </c>
      <c r="M38" s="8" t="str">
        <f>IF(Topology!M38=1,$Z$24,"")</f>
        <v/>
      </c>
      <c r="N38" s="8" t="str">
        <f>IF(Topology!N38=1,$Z$24,"")</f>
        <v/>
      </c>
      <c r="O38" s="8" t="str">
        <f>IF(Topology!O38=1,$Z$24,"")</f>
        <v/>
      </c>
      <c r="P38" s="8" t="str">
        <f>IF(Topology!P38=1,$Z$24,"")</f>
        <v/>
      </c>
      <c r="Q38" s="8" t="str">
        <f>IF(Topology!Q38=1,$Z$24,"")</f>
        <v/>
      </c>
      <c r="R38" s="8" t="str">
        <f>IF(Topology!R38=1,$Z$24,"")</f>
        <v/>
      </c>
      <c r="S38" s="8" t="str">
        <f>IF(Topology!S38=1,$Z$24,"")</f>
        <v/>
      </c>
      <c r="T38" s="8" t="str">
        <f>IF(Topology!T38=1,$Z$24,"")</f>
        <v/>
      </c>
      <c r="U38" s="8" t="str">
        <f>IF(Topology!U38=1,$Z$24,"")</f>
        <v/>
      </c>
      <c r="V38" s="8" t="str">
        <f>IF(Topology!V38=1,$Z$24,"")</f>
        <v/>
      </c>
      <c r="W38" s="9" t="str">
        <f>IF(Topology!W38=1,$Z$24,"")</f>
        <v/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953B-B199-4B9E-AD42-E5A4D6CF7D32}">
  <dimension ref="A1:W38"/>
  <sheetViews>
    <sheetView topLeftCell="A16" workbookViewId="0">
      <selection activeCell="H36" sqref="H36"/>
    </sheetView>
  </sheetViews>
  <sheetFormatPr defaultColWidth="9.21875" defaultRowHeight="15.6" x14ac:dyDescent="0.3"/>
  <cols>
    <col min="1" max="2" width="17.44140625" style="1" customWidth="1"/>
    <col min="3" max="3" width="9.44140625" style="1" bestFit="1" customWidth="1"/>
    <col min="4" max="16384" width="9.21875" style="1"/>
  </cols>
  <sheetData>
    <row r="1" spans="1:23" ht="16.2" thickBot="1" x14ac:dyDescent="0.35">
      <c r="A1" s="1" t="s">
        <v>115</v>
      </c>
    </row>
    <row r="2" spans="1:23" s="6" customFormat="1" x14ac:dyDescent="0.3">
      <c r="A2" s="4" t="s">
        <v>93</v>
      </c>
      <c r="B2" s="5" t="s">
        <v>101</v>
      </c>
      <c r="C2" s="5" t="s">
        <v>79</v>
      </c>
      <c r="D2" s="5" t="s">
        <v>3</v>
      </c>
      <c r="E2" s="5" t="s">
        <v>4</v>
      </c>
      <c r="F2" s="5" t="s">
        <v>78</v>
      </c>
      <c r="G2" s="5" t="s">
        <v>5</v>
      </c>
      <c r="H2" s="5" t="s">
        <v>80</v>
      </c>
      <c r="I2" s="5" t="s">
        <v>81</v>
      </c>
      <c r="J2" s="5" t="s">
        <v>82</v>
      </c>
      <c r="K2" s="5" t="s">
        <v>71</v>
      </c>
      <c r="L2" s="5" t="s">
        <v>97</v>
      </c>
      <c r="M2" s="5" t="s">
        <v>83</v>
      </c>
      <c r="N2" s="5" t="s">
        <v>85</v>
      </c>
      <c r="O2" s="5" t="s">
        <v>72</v>
      </c>
      <c r="P2" s="5" t="s">
        <v>73</v>
      </c>
      <c r="Q2" s="5" t="s">
        <v>74</v>
      </c>
      <c r="R2" s="5" t="s">
        <v>75</v>
      </c>
      <c r="S2" s="5" t="s">
        <v>76</v>
      </c>
      <c r="T2" s="5" t="s">
        <v>98</v>
      </c>
      <c r="U2" s="5" t="s">
        <v>65</v>
      </c>
      <c r="V2" s="5" t="s">
        <v>66</v>
      </c>
      <c r="W2" s="25" t="s">
        <v>84</v>
      </c>
    </row>
    <row r="3" spans="1:23" s="6" customFormat="1" x14ac:dyDescent="0.3">
      <c r="A3" s="40" t="s">
        <v>79</v>
      </c>
      <c r="B3" s="38" t="s">
        <v>99</v>
      </c>
      <c r="C3" s="7" t="str">
        <f>IF(Topology!C3=1,10,"")</f>
        <v/>
      </c>
      <c r="D3" s="7" t="str">
        <f>IF(Topology!D3=1,10,"")</f>
        <v/>
      </c>
      <c r="E3" s="7" t="str">
        <f>IF(Topology!E3=1,10,"")</f>
        <v/>
      </c>
      <c r="F3" s="7" t="str">
        <f>IF(Topology!F3=1,10,"")</f>
        <v/>
      </c>
      <c r="G3" s="7">
        <f>IF(Topology!G3=1,10,"")</f>
        <v>10</v>
      </c>
      <c r="H3" s="7">
        <f>IF(Topology!H3=1,10,"")</f>
        <v>10</v>
      </c>
      <c r="I3" s="7">
        <f>IF(Topology!I3=1,10,"")</f>
        <v>10</v>
      </c>
      <c r="J3" s="7" t="str">
        <f>IF(Topology!J3=1,10,"")</f>
        <v/>
      </c>
      <c r="K3" s="7" t="str">
        <f>IF(Topology!K3=1,10,"")</f>
        <v/>
      </c>
      <c r="L3" s="7" t="str">
        <f>IF(Topology!L3=1,10,"")</f>
        <v/>
      </c>
      <c r="M3" s="7" t="str">
        <f>IF(Topology!M3=1,10,"")</f>
        <v/>
      </c>
      <c r="N3" s="7">
        <f>IF(Topology!N3=1,10,"")</f>
        <v>10</v>
      </c>
      <c r="O3" s="7">
        <f>IF(Topology!O3=1,10,"")</f>
        <v>10</v>
      </c>
      <c r="P3" s="7" t="str">
        <f>IF(Topology!P3=1,10,"")</f>
        <v/>
      </c>
      <c r="Q3" s="7" t="str">
        <f>IF(Topology!Q3=1,10,"")</f>
        <v/>
      </c>
      <c r="R3" s="7" t="str">
        <f>IF(Topology!R3=1,10,"")</f>
        <v/>
      </c>
      <c r="S3" s="7" t="str">
        <f>IF(Topology!S3=1,10,"")</f>
        <v/>
      </c>
      <c r="T3" s="7" t="str">
        <f>IF(Topology!T3=1,10,"")</f>
        <v/>
      </c>
      <c r="U3" s="7" t="str">
        <f>IF(Topology!U3=1,10,"")</f>
        <v/>
      </c>
      <c r="V3" s="7" t="str">
        <f>IF(Topology!V3=1,10,"")</f>
        <v/>
      </c>
      <c r="W3" s="29" t="str">
        <f>IF(Topology!W3=1,10,"")</f>
        <v/>
      </c>
    </row>
    <row r="4" spans="1:23" s="6" customFormat="1" x14ac:dyDescent="0.3">
      <c r="A4" s="26" t="s">
        <v>3</v>
      </c>
      <c r="B4" s="38" t="s">
        <v>99</v>
      </c>
      <c r="C4" s="7" t="str">
        <f>IF(Topology!C4=1,10,"")</f>
        <v/>
      </c>
      <c r="D4" s="7" t="str">
        <f>IF(Topology!D4=1,10,"")</f>
        <v/>
      </c>
      <c r="E4" s="7" t="str">
        <f>IF(Topology!E4=1,10,"")</f>
        <v/>
      </c>
      <c r="F4" s="7" t="str">
        <f>IF(Topology!F4=1,10,"")</f>
        <v/>
      </c>
      <c r="G4" s="7">
        <f>IF(Topology!G4=1,10,"")</f>
        <v>10</v>
      </c>
      <c r="H4" s="7" t="str">
        <f>IF(Topology!H4=1,10,"")</f>
        <v/>
      </c>
      <c r="I4" s="7">
        <f>IF(Topology!I4=1,10,"")</f>
        <v>10</v>
      </c>
      <c r="J4" s="7" t="str">
        <f>IF(Topology!J4=1,10,"")</f>
        <v/>
      </c>
      <c r="K4" s="7">
        <f>IF(Topology!K4=1,10,"")</f>
        <v>10</v>
      </c>
      <c r="L4" s="7" t="str">
        <f>IF(Topology!L4=1,10,"")</f>
        <v/>
      </c>
      <c r="M4" s="7" t="str">
        <f>IF(Topology!M4=1,10,"")</f>
        <v/>
      </c>
      <c r="N4" s="7">
        <f>IF(Topology!N4=1,10,"")</f>
        <v>10</v>
      </c>
      <c r="O4" s="7" t="str">
        <f>IF(Topology!O4=1,10,"")</f>
        <v/>
      </c>
      <c r="P4" s="7" t="str">
        <f>IF(Topology!P4=1,10,"")</f>
        <v/>
      </c>
      <c r="Q4" s="7" t="str">
        <f>IF(Topology!Q4=1,10,"")</f>
        <v/>
      </c>
      <c r="R4" s="7" t="str">
        <f>IF(Topology!R4=1,10,"")</f>
        <v/>
      </c>
      <c r="S4" s="7" t="str">
        <f>IF(Topology!S4=1,10,"")</f>
        <v/>
      </c>
      <c r="T4" s="7" t="str">
        <f>IF(Topology!T4=1,10,"")</f>
        <v/>
      </c>
      <c r="U4" s="7" t="str">
        <f>IF(Topology!U4=1,10,"")</f>
        <v/>
      </c>
      <c r="V4" s="7" t="str">
        <f>IF(Topology!V4=1,10,"")</f>
        <v/>
      </c>
      <c r="W4" s="29" t="str">
        <f>IF(Topology!W4=1,10,"")</f>
        <v/>
      </c>
    </row>
    <row r="5" spans="1:23" s="6" customFormat="1" x14ac:dyDescent="0.3">
      <c r="A5" s="26" t="s">
        <v>4</v>
      </c>
      <c r="B5" s="38" t="s">
        <v>99</v>
      </c>
      <c r="C5" s="7" t="str">
        <f>IF(Topology!C5=1,10,"")</f>
        <v/>
      </c>
      <c r="D5" s="7" t="str">
        <f>IF(Topology!D5=1,10,"")</f>
        <v/>
      </c>
      <c r="E5" s="7" t="str">
        <f>IF(Topology!E5=1,10,"")</f>
        <v/>
      </c>
      <c r="F5" s="7" t="str">
        <f>IF(Topology!F5=1,10,"")</f>
        <v/>
      </c>
      <c r="G5" s="7" t="str">
        <f>IF(Topology!G5=1,10,"")</f>
        <v/>
      </c>
      <c r="H5" s="7">
        <f>IF(Topology!H5=1,10,"")</f>
        <v>10</v>
      </c>
      <c r="I5" s="7" t="str">
        <f>IF(Topology!I5=1,10,"")</f>
        <v/>
      </c>
      <c r="J5" s="7" t="str">
        <f>IF(Topology!J5=1,10,"")</f>
        <v/>
      </c>
      <c r="K5" s="7" t="str">
        <f>IF(Topology!K5=1,10,"")</f>
        <v/>
      </c>
      <c r="L5" s="7" t="str">
        <f>IF(Topology!L5=1,10,"")</f>
        <v/>
      </c>
      <c r="M5" s="7" t="str">
        <f>IF(Topology!M5=1,10,"")</f>
        <v/>
      </c>
      <c r="N5" s="7" t="str">
        <f>IF(Topology!N5=1,10,"")</f>
        <v/>
      </c>
      <c r="O5" s="7" t="str">
        <f>IF(Topology!O5=1,10,"")</f>
        <v/>
      </c>
      <c r="P5" s="7" t="str">
        <f>IF(Topology!P5=1,10,"")</f>
        <v/>
      </c>
      <c r="Q5" s="7" t="str">
        <f>IF(Topology!Q5=1,10,"")</f>
        <v/>
      </c>
      <c r="R5" s="7" t="str">
        <f>IF(Topology!R5=1,10,"")</f>
        <v/>
      </c>
      <c r="S5" s="7">
        <f>IF(Topology!S5=1,10,"")</f>
        <v>10</v>
      </c>
      <c r="T5" s="7" t="str">
        <f>IF(Topology!T5=1,10,"")</f>
        <v/>
      </c>
      <c r="U5" s="7" t="str">
        <f>IF(Topology!U5=1,10,"")</f>
        <v/>
      </c>
      <c r="V5" s="7" t="str">
        <f>IF(Topology!V5=1,10,"")</f>
        <v/>
      </c>
      <c r="W5" s="29" t="str">
        <f>IF(Topology!W5=1,10,"")</f>
        <v/>
      </c>
    </row>
    <row r="6" spans="1:23" s="6" customFormat="1" x14ac:dyDescent="0.3">
      <c r="A6" s="26" t="s">
        <v>78</v>
      </c>
      <c r="B6" s="38" t="s">
        <v>99</v>
      </c>
      <c r="C6" s="7" t="str">
        <f>IF(Topology!C6=1,10,"")</f>
        <v/>
      </c>
      <c r="D6" s="7" t="str">
        <f>IF(Topology!D6=1,10,"")</f>
        <v/>
      </c>
      <c r="E6" s="7" t="str">
        <f>IF(Topology!E6=1,10,"")</f>
        <v/>
      </c>
      <c r="F6" s="7" t="str">
        <f>IF(Topology!F6=1,10,"")</f>
        <v/>
      </c>
      <c r="G6" s="7" t="str">
        <f>IF(Topology!G6=1,10,"")</f>
        <v/>
      </c>
      <c r="H6" s="7" t="str">
        <f>IF(Topology!H6=1,10,"")</f>
        <v/>
      </c>
      <c r="I6" s="7" t="str">
        <f>IF(Topology!I6=1,10,"")</f>
        <v/>
      </c>
      <c r="J6" s="7">
        <f>IF(Topology!J6=1,10,"")</f>
        <v>10</v>
      </c>
      <c r="K6" s="7" t="str">
        <f>IF(Topology!K6=1,10,"")</f>
        <v/>
      </c>
      <c r="L6" s="7" t="str">
        <f>IF(Topology!L6=1,10,"")</f>
        <v/>
      </c>
      <c r="M6" s="7" t="str">
        <f>IF(Topology!M6=1,10,"")</f>
        <v/>
      </c>
      <c r="N6" s="7" t="str">
        <f>IF(Topology!N6=1,10,"")</f>
        <v/>
      </c>
      <c r="O6" s="7" t="str">
        <f>IF(Topology!O6=1,10,"")</f>
        <v/>
      </c>
      <c r="P6" s="7" t="str">
        <f>IF(Topology!P6=1,10,"")</f>
        <v/>
      </c>
      <c r="Q6" s="7" t="str">
        <f>IF(Topology!Q6=1,10,"")</f>
        <v/>
      </c>
      <c r="R6" s="7" t="str">
        <f>IF(Topology!R6=1,10,"")</f>
        <v/>
      </c>
      <c r="S6" s="7">
        <f>IF(Topology!S6=1,10,"")</f>
        <v>10</v>
      </c>
      <c r="T6" s="7" t="str">
        <f>IF(Topology!T6=1,10,"")</f>
        <v/>
      </c>
      <c r="U6" s="7" t="str">
        <f>IF(Topology!U6=1,10,"")</f>
        <v/>
      </c>
      <c r="V6" s="7" t="str">
        <f>IF(Topology!V6=1,10,"")</f>
        <v/>
      </c>
      <c r="W6" s="29" t="str">
        <f>IF(Topology!W6=1,10,"")</f>
        <v/>
      </c>
    </row>
    <row r="7" spans="1:23" s="6" customFormat="1" x14ac:dyDescent="0.3">
      <c r="A7" s="26" t="s">
        <v>5</v>
      </c>
      <c r="B7" s="38" t="s">
        <v>99</v>
      </c>
      <c r="C7" s="7" t="str">
        <f>IF(Topology!C7=1,10,"")</f>
        <v/>
      </c>
      <c r="D7" s="7" t="str">
        <f>IF(Topology!D7=1,10,"")</f>
        <v/>
      </c>
      <c r="E7" s="7" t="str">
        <f>IF(Topology!E7=1,10,"")</f>
        <v/>
      </c>
      <c r="F7" s="7" t="str">
        <f>IF(Topology!F7=1,10,"")</f>
        <v/>
      </c>
      <c r="G7" s="7" t="str">
        <f>IF(Topology!G7=1,10,"")</f>
        <v/>
      </c>
      <c r="H7" s="7" t="str">
        <f>IF(Topology!H7=1,10,"")</f>
        <v/>
      </c>
      <c r="I7" s="7" t="str">
        <f>IF(Topology!I7=1,10,"")</f>
        <v/>
      </c>
      <c r="J7" s="7" t="str">
        <f>IF(Topology!J7=1,10,"")</f>
        <v/>
      </c>
      <c r="K7" s="7">
        <f>IF(Topology!K7=1,10,"")</f>
        <v>10</v>
      </c>
      <c r="L7" s="7" t="str">
        <f>IF(Topology!L7=1,10,"")</f>
        <v/>
      </c>
      <c r="M7" s="7" t="str">
        <f>IF(Topology!M7=1,10,"")</f>
        <v/>
      </c>
      <c r="N7" s="7" t="str">
        <f>IF(Topology!N7=1,10,"")</f>
        <v/>
      </c>
      <c r="O7" s="7">
        <f>IF(Topology!O7=1,10,"")</f>
        <v>10</v>
      </c>
      <c r="P7" s="7" t="str">
        <f>IF(Topology!P7=1,10,"")</f>
        <v/>
      </c>
      <c r="Q7" s="7">
        <f>IF(Topology!Q7=1,10,"")</f>
        <v>10</v>
      </c>
      <c r="R7" s="7" t="str">
        <f>IF(Topology!R7=1,10,"")</f>
        <v/>
      </c>
      <c r="S7" s="7" t="str">
        <f>IF(Topology!S7=1,10,"")</f>
        <v/>
      </c>
      <c r="T7" s="7" t="str">
        <f>IF(Topology!T7=1,10,"")</f>
        <v/>
      </c>
      <c r="U7" s="7" t="str">
        <f>IF(Topology!U7=1,10,"")</f>
        <v/>
      </c>
      <c r="V7" s="7" t="str">
        <f>IF(Topology!V7=1,10,"")</f>
        <v/>
      </c>
      <c r="W7" s="29" t="str">
        <f>IF(Topology!W7=1,10,"")</f>
        <v/>
      </c>
    </row>
    <row r="8" spans="1:23" s="6" customFormat="1" x14ac:dyDescent="0.3">
      <c r="A8" s="26" t="s">
        <v>80</v>
      </c>
      <c r="B8" s="38" t="s">
        <v>99</v>
      </c>
      <c r="C8" s="7" t="str">
        <f>IF(Topology!C8=1,10,"")</f>
        <v/>
      </c>
      <c r="D8" s="7" t="str">
        <f>IF(Topology!D8=1,10,"")</f>
        <v/>
      </c>
      <c r="E8" s="7" t="str">
        <f>IF(Topology!E8=1,10,"")</f>
        <v/>
      </c>
      <c r="F8" s="7" t="str">
        <f>IF(Topology!F8=1,10,"")</f>
        <v/>
      </c>
      <c r="G8" s="7" t="str">
        <f>IF(Topology!G8=1,10,"")</f>
        <v/>
      </c>
      <c r="H8" s="7" t="str">
        <f>IF(Topology!H8=1,10,"")</f>
        <v/>
      </c>
      <c r="I8" s="7" t="str">
        <f>IF(Topology!I8=1,10,"")</f>
        <v/>
      </c>
      <c r="J8" s="7" t="str">
        <f>IF(Topology!J8=1,10,"")</f>
        <v/>
      </c>
      <c r="K8" s="7" t="str">
        <f>IF(Topology!K8=1,10,"")</f>
        <v/>
      </c>
      <c r="L8" s="7" t="str">
        <f>IF(Topology!L8=1,10,"")</f>
        <v/>
      </c>
      <c r="M8" s="7" t="str">
        <f>IF(Topology!M8=1,10,"")</f>
        <v/>
      </c>
      <c r="N8" s="7" t="str">
        <f>IF(Topology!N8=1,10,"")</f>
        <v/>
      </c>
      <c r="O8" s="7">
        <f>IF(Topology!O8=1,10,"")</f>
        <v>10</v>
      </c>
      <c r="P8" s="7" t="str">
        <f>IF(Topology!P8=1,10,"")</f>
        <v/>
      </c>
      <c r="Q8" s="7" t="str">
        <f>IF(Topology!Q8=1,10,"")</f>
        <v/>
      </c>
      <c r="R8" s="7" t="str">
        <f>IF(Topology!R8=1,10,"")</f>
        <v/>
      </c>
      <c r="S8" s="7" t="str">
        <f>IF(Topology!S8=1,10,"")</f>
        <v/>
      </c>
      <c r="T8" s="7" t="str">
        <f>IF(Topology!T8=1,10,"")</f>
        <v/>
      </c>
      <c r="U8" s="7" t="str">
        <f>IF(Topology!U8=1,10,"")</f>
        <v/>
      </c>
      <c r="V8" s="7" t="str">
        <f>IF(Topology!V8=1,10,"")</f>
        <v/>
      </c>
      <c r="W8" s="29" t="str">
        <f>IF(Topology!W8=1,10,"")</f>
        <v/>
      </c>
    </row>
    <row r="9" spans="1:23" s="6" customFormat="1" x14ac:dyDescent="0.3">
      <c r="A9" s="26" t="s">
        <v>81</v>
      </c>
      <c r="B9" s="38" t="s">
        <v>99</v>
      </c>
      <c r="C9" s="7" t="str">
        <f>IF(Topology!C9=1,10,"")</f>
        <v/>
      </c>
      <c r="D9" s="7" t="str">
        <f>IF(Topology!D9=1,10,"")</f>
        <v/>
      </c>
      <c r="E9" s="7" t="str">
        <f>IF(Topology!E9=1,10,"")</f>
        <v/>
      </c>
      <c r="F9" s="7" t="str">
        <f>IF(Topology!F9=1,10,"")</f>
        <v/>
      </c>
      <c r="G9" s="7" t="str">
        <f>IF(Topology!G9=1,10,"")</f>
        <v/>
      </c>
      <c r="H9" s="7" t="str">
        <f>IF(Topology!H9=1,10,"")</f>
        <v/>
      </c>
      <c r="I9" s="7" t="str">
        <f>IF(Topology!I9=1,10,"")</f>
        <v/>
      </c>
      <c r="J9" s="7" t="str">
        <f>IF(Topology!J9=1,10,"")</f>
        <v/>
      </c>
      <c r="K9" s="7" t="str">
        <f>IF(Topology!K9=1,10,"")</f>
        <v/>
      </c>
      <c r="L9" s="7" t="str">
        <f>IF(Topology!L9=1,10,"")</f>
        <v/>
      </c>
      <c r="M9" s="7" t="str">
        <f>IF(Topology!M9=1,10,"")</f>
        <v/>
      </c>
      <c r="N9" s="7">
        <f>IF(Topology!N9=1,10,"")</f>
        <v>10</v>
      </c>
      <c r="O9" s="7" t="str">
        <f>IF(Topology!O9=1,10,"")</f>
        <v/>
      </c>
      <c r="P9" s="7" t="str">
        <f>IF(Topology!P9=1,10,"")</f>
        <v/>
      </c>
      <c r="Q9" s="7" t="str">
        <f>IF(Topology!Q9=1,10,"")</f>
        <v/>
      </c>
      <c r="R9" s="7" t="str">
        <f>IF(Topology!R9=1,10,"")</f>
        <v/>
      </c>
      <c r="S9" s="7" t="str">
        <f>IF(Topology!S9=1,10,"")</f>
        <v/>
      </c>
      <c r="T9" s="7" t="str">
        <f>IF(Topology!T9=1,10,"")</f>
        <v/>
      </c>
      <c r="U9" s="7" t="str">
        <f>IF(Topology!U9=1,10,"")</f>
        <v/>
      </c>
      <c r="V9" s="7" t="str">
        <f>IF(Topology!V9=1,10,"")</f>
        <v/>
      </c>
      <c r="W9" s="29" t="str">
        <f>IF(Topology!W9=1,10,"")</f>
        <v/>
      </c>
    </row>
    <row r="10" spans="1:23" s="6" customFormat="1" x14ac:dyDescent="0.3">
      <c r="A10" s="26" t="s">
        <v>82</v>
      </c>
      <c r="B10" s="38" t="s">
        <v>99</v>
      </c>
      <c r="C10" s="7" t="str">
        <f>IF(Topology!C10=1,10,"")</f>
        <v/>
      </c>
      <c r="D10" s="7" t="str">
        <f>IF(Topology!D10=1,10,"")</f>
        <v/>
      </c>
      <c r="E10" s="7" t="str">
        <f>IF(Topology!E10=1,10,"")</f>
        <v/>
      </c>
      <c r="F10" s="7" t="str">
        <f>IF(Topology!F10=1,10,"")</f>
        <v/>
      </c>
      <c r="G10" s="7" t="str">
        <f>IF(Topology!G10=1,10,"")</f>
        <v/>
      </c>
      <c r="H10" s="7" t="str">
        <f>IF(Topology!H10=1,10,"")</f>
        <v/>
      </c>
      <c r="I10" s="7" t="str">
        <f>IF(Topology!I10=1,10,"")</f>
        <v/>
      </c>
      <c r="J10" s="7" t="str">
        <f>IF(Topology!J10=1,10,"")</f>
        <v/>
      </c>
      <c r="K10" s="7" t="str">
        <f>IF(Topology!K10=1,10,"")</f>
        <v/>
      </c>
      <c r="L10" s="7">
        <f>IF(Topology!L10=1,10,"")</f>
        <v>10</v>
      </c>
      <c r="M10" s="7" t="str">
        <f>IF(Topology!M10=1,10,"")</f>
        <v/>
      </c>
      <c r="N10" s="7" t="str">
        <f>IF(Topology!N10=1,10,"")</f>
        <v/>
      </c>
      <c r="O10" s="7" t="str">
        <f>IF(Topology!O10=1,10,"")</f>
        <v/>
      </c>
      <c r="P10" s="7" t="str">
        <f>IF(Topology!P10=1,10,"")</f>
        <v/>
      </c>
      <c r="Q10" s="7" t="str">
        <f>IF(Topology!Q10=1,10,"")</f>
        <v/>
      </c>
      <c r="R10" s="7" t="str">
        <f>IF(Topology!R10=1,10,"")</f>
        <v/>
      </c>
      <c r="S10" s="7">
        <f>IF(Topology!S10=1,10,"")</f>
        <v>10</v>
      </c>
      <c r="T10" s="7" t="str">
        <f>IF(Topology!T10=1,10,"")</f>
        <v/>
      </c>
      <c r="U10" s="7" t="str">
        <f>IF(Topology!U10=1,10,"")</f>
        <v/>
      </c>
      <c r="V10" s="7" t="str">
        <f>IF(Topology!V10=1,10,"")</f>
        <v/>
      </c>
      <c r="W10" s="29" t="str">
        <f>IF(Topology!W10=1,10,"")</f>
        <v/>
      </c>
    </row>
    <row r="11" spans="1:23" s="6" customFormat="1" x14ac:dyDescent="0.3">
      <c r="A11" s="26" t="s">
        <v>71</v>
      </c>
      <c r="B11" s="38" t="s">
        <v>99</v>
      </c>
      <c r="C11" s="7" t="str">
        <f>IF(Topology!C11=1,10,"")</f>
        <v/>
      </c>
      <c r="D11" s="7" t="str">
        <f>IF(Topology!D11=1,10,"")</f>
        <v/>
      </c>
      <c r="E11" s="7" t="str">
        <f>IF(Topology!E11=1,10,"")</f>
        <v/>
      </c>
      <c r="F11" s="7" t="str">
        <f>IF(Topology!F11=1,10,"")</f>
        <v/>
      </c>
      <c r="G11" s="7">
        <f>IF(Topology!G11=1,10,"")</f>
        <v>10</v>
      </c>
      <c r="H11" s="7" t="str">
        <f>IF(Topology!H11=1,10,"")</f>
        <v/>
      </c>
      <c r="I11" s="7" t="str">
        <f>IF(Topology!I11=1,10,"")</f>
        <v/>
      </c>
      <c r="J11" s="7" t="str">
        <f>IF(Topology!J11=1,10,"")</f>
        <v/>
      </c>
      <c r="K11" s="7" t="str">
        <f>IF(Topology!K11=1,10,"")</f>
        <v/>
      </c>
      <c r="L11" s="7" t="str">
        <f>IF(Topology!L11=1,10,"")</f>
        <v/>
      </c>
      <c r="M11" s="7" t="str">
        <f>IF(Topology!M11=1,10,"")</f>
        <v/>
      </c>
      <c r="N11" s="7">
        <f>IF(Topology!N11=1,10,"")</f>
        <v>10</v>
      </c>
      <c r="O11" s="7" t="str">
        <f>IF(Topology!O11=1,10,"")</f>
        <v/>
      </c>
      <c r="P11" s="7" t="str">
        <f>IF(Topology!P11=1,10,"")</f>
        <v/>
      </c>
      <c r="Q11" s="7" t="str">
        <f>IF(Topology!Q11=1,10,"")</f>
        <v/>
      </c>
      <c r="R11" s="7">
        <f>IF(Topology!R11=1,10,"")</f>
        <v>10</v>
      </c>
      <c r="S11" s="7" t="str">
        <f>IF(Topology!S11=1,10,"")</f>
        <v/>
      </c>
      <c r="T11" s="7" t="str">
        <f>IF(Topology!T11=1,10,"")</f>
        <v/>
      </c>
      <c r="U11" s="7" t="str">
        <f>IF(Topology!U11=1,10,"")</f>
        <v/>
      </c>
      <c r="V11" s="7" t="str">
        <f>IF(Topology!V11=1,10,"")</f>
        <v/>
      </c>
      <c r="W11" s="29" t="str">
        <f>IF(Topology!W11=1,10,"")</f>
        <v/>
      </c>
    </row>
    <row r="12" spans="1:23" s="6" customFormat="1" x14ac:dyDescent="0.3">
      <c r="A12" s="26" t="s">
        <v>97</v>
      </c>
      <c r="B12" s="38" t="s">
        <v>99</v>
      </c>
      <c r="C12" s="7" t="str">
        <f>IF(Topology!C12=1,10,"")</f>
        <v/>
      </c>
      <c r="D12" s="7" t="str">
        <f>IF(Topology!D12=1,10,"")</f>
        <v/>
      </c>
      <c r="E12" s="7" t="str">
        <f>IF(Topology!E12=1,10,"")</f>
        <v/>
      </c>
      <c r="F12" s="7" t="str">
        <f>IF(Topology!F12=1,10,"")</f>
        <v/>
      </c>
      <c r="G12" s="7" t="str">
        <f>IF(Topology!G12=1,10,"")</f>
        <v/>
      </c>
      <c r="H12" s="7" t="str">
        <f>IF(Topology!H12=1,10,"")</f>
        <v/>
      </c>
      <c r="I12" s="7" t="str">
        <f>IF(Topology!I12=1,10,"")</f>
        <v/>
      </c>
      <c r="J12" s="7">
        <f>IF(Topology!J12=1,10,"")</f>
        <v>10</v>
      </c>
      <c r="K12" s="7" t="str">
        <f>IF(Topology!K12=1,10,"")</f>
        <v/>
      </c>
      <c r="L12" s="7" t="str">
        <f>IF(Topology!L12=1,10,"")</f>
        <v/>
      </c>
      <c r="M12" s="7" t="str">
        <f>IF(Topology!M12=1,10,"")</f>
        <v/>
      </c>
      <c r="N12" s="7" t="str">
        <f>IF(Topology!N12=1,10,"")</f>
        <v/>
      </c>
      <c r="O12" s="7" t="str">
        <f>IF(Topology!O12=1,10,"")</f>
        <v/>
      </c>
      <c r="P12" s="7">
        <f>IF(Topology!P12=1,10,"")</f>
        <v>10</v>
      </c>
      <c r="Q12" s="7" t="str">
        <f>IF(Topology!Q12=1,10,"")</f>
        <v/>
      </c>
      <c r="R12" s="7">
        <f>IF(Topology!R12=1,10,"")</f>
        <v>10</v>
      </c>
      <c r="S12" s="7" t="str">
        <f>IF(Topology!S12=1,10,"")</f>
        <v/>
      </c>
      <c r="T12" s="7" t="str">
        <f>IF(Topology!T12=1,10,"")</f>
        <v/>
      </c>
      <c r="U12" s="7" t="str">
        <f>IF(Topology!U12=1,10,"")</f>
        <v/>
      </c>
      <c r="V12" s="7" t="str">
        <f>IF(Topology!V12=1,10,"")</f>
        <v/>
      </c>
      <c r="W12" s="29" t="str">
        <f>IF(Topology!W12=1,10,"")</f>
        <v/>
      </c>
    </row>
    <row r="13" spans="1:23" s="6" customFormat="1" x14ac:dyDescent="0.3">
      <c r="A13" s="26" t="s">
        <v>83</v>
      </c>
      <c r="B13" s="38" t="s">
        <v>99</v>
      </c>
      <c r="C13" s="7">
        <f>IF(Topology!C13=1,10,"")</f>
        <v>10</v>
      </c>
      <c r="D13" s="7">
        <f>IF(Topology!D13=1,10,"")</f>
        <v>10</v>
      </c>
      <c r="E13" s="7">
        <f>IF(Topology!E13=1,10,"")</f>
        <v>10</v>
      </c>
      <c r="F13" s="7">
        <f>IF(Topology!F13=1,10,"")</f>
        <v>10</v>
      </c>
      <c r="G13" s="7" t="str">
        <f>IF(Topology!G13=1,10,"")</f>
        <v/>
      </c>
      <c r="H13" s="7" t="str">
        <f>IF(Topology!H13=1,10,"")</f>
        <v/>
      </c>
      <c r="I13" s="7" t="str">
        <f>IF(Topology!I13=1,10,"")</f>
        <v/>
      </c>
      <c r="J13" s="7" t="str">
        <f>IF(Topology!J13=1,10,"")</f>
        <v/>
      </c>
      <c r="K13" s="7" t="str">
        <f>IF(Topology!K13=1,10,"")</f>
        <v/>
      </c>
      <c r="L13" s="7" t="str">
        <f>IF(Topology!L13=1,10,"")</f>
        <v/>
      </c>
      <c r="M13" s="7" t="str">
        <f>IF(Topology!M13=1,10,"")</f>
        <v/>
      </c>
      <c r="N13" s="7" t="str">
        <f>IF(Topology!N13=1,10,"")</f>
        <v/>
      </c>
      <c r="O13" s="7" t="str">
        <f>IF(Topology!O13=1,10,"")</f>
        <v/>
      </c>
      <c r="P13" s="7" t="str">
        <f>IF(Topology!P13=1,10,"")</f>
        <v/>
      </c>
      <c r="Q13" s="7" t="str">
        <f>IF(Topology!Q13=1,10,"")</f>
        <v/>
      </c>
      <c r="R13" s="7" t="str">
        <f>IF(Topology!R13=1,10,"")</f>
        <v/>
      </c>
      <c r="S13" s="7" t="str">
        <f>IF(Topology!S13=1,10,"")</f>
        <v/>
      </c>
      <c r="T13" s="7" t="str">
        <f>IF(Topology!T13=1,10,"")</f>
        <v/>
      </c>
      <c r="U13" s="7" t="str">
        <f>IF(Topology!U13=1,10,"")</f>
        <v/>
      </c>
      <c r="V13" s="7" t="str">
        <f>IF(Topology!V13=1,10,"")</f>
        <v/>
      </c>
      <c r="W13" s="29" t="str">
        <f>IF(Topology!W13=1,10,"")</f>
        <v/>
      </c>
    </row>
    <row r="14" spans="1:23" s="6" customFormat="1" x14ac:dyDescent="0.3">
      <c r="A14" s="26" t="s">
        <v>85</v>
      </c>
      <c r="B14" s="38" t="s">
        <v>99</v>
      </c>
      <c r="C14" s="7" t="str">
        <f>IF(Topology!C14=1,10,"")</f>
        <v/>
      </c>
      <c r="D14" s="7" t="str">
        <f>IF(Topology!D14=1,10,"")</f>
        <v/>
      </c>
      <c r="E14" s="7" t="str">
        <f>IF(Topology!E14=1,10,"")</f>
        <v/>
      </c>
      <c r="F14" s="7" t="str">
        <f>IF(Topology!F14=1,10,"")</f>
        <v/>
      </c>
      <c r="G14" s="7" t="str">
        <f>IF(Topology!G14=1,10,"")</f>
        <v/>
      </c>
      <c r="H14" s="7" t="str">
        <f>IF(Topology!H14=1,10,"")</f>
        <v/>
      </c>
      <c r="I14" s="7">
        <f>IF(Topology!I14=1,10,"")</f>
        <v>10</v>
      </c>
      <c r="J14" s="7" t="str">
        <f>IF(Topology!J14=1,10,"")</f>
        <v/>
      </c>
      <c r="K14" s="7">
        <f>IF(Topology!K14=1,10,"")</f>
        <v>10</v>
      </c>
      <c r="L14" s="7" t="str">
        <f>IF(Topology!L14=1,10,"")</f>
        <v/>
      </c>
      <c r="M14" s="7" t="str">
        <f>IF(Topology!M14=1,10,"")</f>
        <v/>
      </c>
      <c r="N14" s="7" t="str">
        <f>IF(Topology!N14=1,10,"")</f>
        <v/>
      </c>
      <c r="O14" s="7" t="str">
        <f>IF(Topology!O14=1,10,"")</f>
        <v/>
      </c>
      <c r="P14" s="7" t="str">
        <f>IF(Topology!P14=1,10,"")</f>
        <v/>
      </c>
      <c r="Q14" s="7" t="str">
        <f>IF(Topology!Q14=1,10,"")</f>
        <v/>
      </c>
      <c r="R14" s="7" t="str">
        <f>IF(Topology!R14=1,10,"")</f>
        <v/>
      </c>
      <c r="S14" s="7" t="str">
        <f>IF(Topology!S14=1,10,"")</f>
        <v/>
      </c>
      <c r="T14" s="7" t="str">
        <f>IF(Topology!T14=1,10,"")</f>
        <v/>
      </c>
      <c r="U14" s="7" t="str">
        <f>IF(Topology!U14=1,10,"")</f>
        <v/>
      </c>
      <c r="V14" s="7" t="str">
        <f>IF(Topology!V14=1,10,"")</f>
        <v/>
      </c>
      <c r="W14" s="29" t="str">
        <f>IF(Topology!W14=1,10,"")</f>
        <v/>
      </c>
    </row>
    <row r="15" spans="1:23" s="6" customFormat="1" x14ac:dyDescent="0.3">
      <c r="A15" s="26" t="s">
        <v>72</v>
      </c>
      <c r="B15" s="38" t="s">
        <v>99</v>
      </c>
      <c r="C15" s="7" t="str">
        <f>IF(Topology!C15=1,10,"")</f>
        <v/>
      </c>
      <c r="D15" s="7" t="str">
        <f>IF(Topology!D15=1,10,"")</f>
        <v/>
      </c>
      <c r="E15" s="7" t="str">
        <f>IF(Topology!E15=1,10,"")</f>
        <v/>
      </c>
      <c r="F15" s="7" t="str">
        <f>IF(Topology!F15=1,10,"")</f>
        <v/>
      </c>
      <c r="G15" s="7">
        <f>IF(Topology!G15=1,10,"")</f>
        <v>10</v>
      </c>
      <c r="H15" s="7">
        <f>IF(Topology!H15=1,10,"")</f>
        <v>10</v>
      </c>
      <c r="I15" s="7" t="str">
        <f>IF(Topology!I15=1,10,"")</f>
        <v/>
      </c>
      <c r="J15" s="7" t="str">
        <f>IF(Topology!J15=1,10,"")</f>
        <v/>
      </c>
      <c r="K15" s="7" t="str">
        <f>IF(Topology!K15=1,10,"")</f>
        <v/>
      </c>
      <c r="L15" s="7" t="str">
        <f>IF(Topology!L15=1,10,"")</f>
        <v/>
      </c>
      <c r="M15" s="7" t="str">
        <f>IF(Topology!M15=1,10,"")</f>
        <v/>
      </c>
      <c r="N15" s="7" t="str">
        <f>IF(Topology!N15=1,10,"")</f>
        <v/>
      </c>
      <c r="O15" s="7" t="str">
        <f>IF(Topology!O15=1,10,"")</f>
        <v/>
      </c>
      <c r="P15" s="7">
        <f>IF(Topology!P15=1,10,"")</f>
        <v>10</v>
      </c>
      <c r="Q15" s="7" t="str">
        <f>IF(Topology!Q15=1,10,"")</f>
        <v/>
      </c>
      <c r="R15" s="7" t="str">
        <f>IF(Topology!R15=1,10,"")</f>
        <v/>
      </c>
      <c r="S15" s="7" t="str">
        <f>IF(Topology!S15=1,10,"")</f>
        <v/>
      </c>
      <c r="T15" s="7" t="str">
        <f>IF(Topology!T15=1,10,"")</f>
        <v/>
      </c>
      <c r="U15" s="7" t="str">
        <f>IF(Topology!U15=1,10,"")</f>
        <v/>
      </c>
      <c r="V15" s="7" t="str">
        <f>IF(Topology!V15=1,10,"")</f>
        <v/>
      </c>
      <c r="W15" s="29" t="str">
        <f>IF(Topology!W15=1,10,"")</f>
        <v/>
      </c>
    </row>
    <row r="16" spans="1:23" s="6" customFormat="1" x14ac:dyDescent="0.3">
      <c r="A16" s="26" t="s">
        <v>73</v>
      </c>
      <c r="B16" s="38" t="s">
        <v>99</v>
      </c>
      <c r="C16" s="7" t="str">
        <f>IF(Topology!C16=1,10,"")</f>
        <v/>
      </c>
      <c r="D16" s="7" t="str">
        <f>IF(Topology!D16=1,10,"")</f>
        <v/>
      </c>
      <c r="E16" s="7" t="str">
        <f>IF(Topology!E16=1,10,"")</f>
        <v/>
      </c>
      <c r="F16" s="7" t="str">
        <f>IF(Topology!F16=1,10,"")</f>
        <v/>
      </c>
      <c r="G16" s="7" t="str">
        <f>IF(Topology!G16=1,10,"")</f>
        <v/>
      </c>
      <c r="H16" s="7" t="str">
        <f>IF(Topology!H16=1,10,"")</f>
        <v/>
      </c>
      <c r="I16" s="7" t="str">
        <f>IF(Topology!I16=1,10,"")</f>
        <v/>
      </c>
      <c r="J16" s="7" t="str">
        <f>IF(Topology!J16=1,10,"")</f>
        <v/>
      </c>
      <c r="K16" s="7" t="str">
        <f>IF(Topology!K16=1,10,"")</f>
        <v/>
      </c>
      <c r="L16" s="7">
        <f>IF(Topology!L16=1,10,"")</f>
        <v>10</v>
      </c>
      <c r="M16" s="7" t="str">
        <f>IF(Topology!M16=1,10,"")</f>
        <v/>
      </c>
      <c r="N16" s="7" t="str">
        <f>IF(Topology!N16=1,10,"")</f>
        <v/>
      </c>
      <c r="O16" s="7">
        <f>IF(Topology!O16=1,10,"")</f>
        <v>10</v>
      </c>
      <c r="P16" s="7" t="str">
        <f>IF(Topology!P16=1,10,"")</f>
        <v/>
      </c>
      <c r="Q16" s="7">
        <f>IF(Topology!Q16=1,10,"")</f>
        <v>10</v>
      </c>
      <c r="R16" s="7" t="str">
        <f>IF(Topology!R16=1,10,"")</f>
        <v/>
      </c>
      <c r="S16" s="7" t="str">
        <f>IF(Topology!S16=1,10,"")</f>
        <v/>
      </c>
      <c r="T16" s="7" t="str">
        <f>IF(Topology!T16=1,10,"")</f>
        <v/>
      </c>
      <c r="U16" s="7" t="str">
        <f>IF(Topology!U16=1,10,"")</f>
        <v/>
      </c>
      <c r="V16" s="7" t="str">
        <f>IF(Topology!V16=1,10,"")</f>
        <v/>
      </c>
      <c r="W16" s="29" t="str">
        <f>IF(Topology!W16=1,10,"")</f>
        <v/>
      </c>
    </row>
    <row r="17" spans="1:23" s="6" customFormat="1" x14ac:dyDescent="0.3">
      <c r="A17" s="26" t="s">
        <v>74</v>
      </c>
      <c r="B17" s="38" t="s">
        <v>99</v>
      </c>
      <c r="C17" s="7" t="str">
        <f>IF(Topology!C17=1,10,"")</f>
        <v/>
      </c>
      <c r="D17" s="7" t="str">
        <f>IF(Topology!D17=1,10,"")</f>
        <v/>
      </c>
      <c r="E17" s="7" t="str">
        <f>IF(Topology!E17=1,10,"")</f>
        <v/>
      </c>
      <c r="F17" s="7" t="str">
        <f>IF(Topology!F17=1,10,"")</f>
        <v/>
      </c>
      <c r="G17" s="7">
        <f>IF(Topology!G17=1,10,"")</f>
        <v>10</v>
      </c>
      <c r="H17" s="7" t="str">
        <f>IF(Topology!H17=1,10,"")</f>
        <v/>
      </c>
      <c r="I17" s="7" t="str">
        <f>IF(Topology!I17=1,10,"")</f>
        <v/>
      </c>
      <c r="J17" s="7" t="str">
        <f>IF(Topology!J17=1,10,"")</f>
        <v/>
      </c>
      <c r="K17" s="7" t="str">
        <f>IF(Topology!K17=1,10,"")</f>
        <v/>
      </c>
      <c r="L17" s="7" t="str">
        <f>IF(Topology!L17=1,10,"")</f>
        <v/>
      </c>
      <c r="M17" s="7" t="str">
        <f>IF(Topology!M17=1,10,"")</f>
        <v/>
      </c>
      <c r="N17" s="7" t="str">
        <f>IF(Topology!N17=1,10,"")</f>
        <v/>
      </c>
      <c r="O17" s="7" t="str">
        <f>IF(Topology!O17=1,10,"")</f>
        <v/>
      </c>
      <c r="P17" s="7">
        <f>IF(Topology!P17=1,10,"")</f>
        <v>10</v>
      </c>
      <c r="Q17" s="7" t="str">
        <f>IF(Topology!Q17=1,10,"")</f>
        <v/>
      </c>
      <c r="R17" s="7">
        <f>IF(Topology!R17=1,10,"")</f>
        <v>10</v>
      </c>
      <c r="S17" s="7" t="str">
        <f>IF(Topology!S17=1,10,"")</f>
        <v/>
      </c>
      <c r="T17" s="7" t="str">
        <f>IF(Topology!T17=1,10,"")</f>
        <v/>
      </c>
      <c r="U17" s="7" t="str">
        <f>IF(Topology!U17=1,10,"")</f>
        <v/>
      </c>
      <c r="V17" s="7" t="str">
        <f>IF(Topology!V17=1,10,"")</f>
        <v/>
      </c>
      <c r="W17" s="29" t="str">
        <f>IF(Topology!W17=1,10,"")</f>
        <v/>
      </c>
    </row>
    <row r="18" spans="1:23" s="6" customFormat="1" x14ac:dyDescent="0.3">
      <c r="A18" s="26" t="s">
        <v>75</v>
      </c>
      <c r="B18" s="38" t="s">
        <v>99</v>
      </c>
      <c r="C18" s="7" t="str">
        <f>IF(Topology!C18=1,10,"")</f>
        <v/>
      </c>
      <c r="D18" s="7" t="str">
        <f>IF(Topology!D18=1,10,"")</f>
        <v/>
      </c>
      <c r="E18" s="7" t="str">
        <f>IF(Topology!E18=1,10,"")</f>
        <v/>
      </c>
      <c r="F18" s="7" t="str">
        <f>IF(Topology!F18=1,10,"")</f>
        <v/>
      </c>
      <c r="G18" s="7" t="str">
        <f>IF(Topology!G18=1,10,"")</f>
        <v/>
      </c>
      <c r="H18" s="7" t="str">
        <f>IF(Topology!H18=1,10,"")</f>
        <v/>
      </c>
      <c r="I18" s="7" t="str">
        <f>IF(Topology!I18=1,10,"")</f>
        <v/>
      </c>
      <c r="J18" s="7" t="str">
        <f>IF(Topology!J18=1,10,"")</f>
        <v/>
      </c>
      <c r="K18" s="7">
        <f>IF(Topology!K18=1,10,"")</f>
        <v>10</v>
      </c>
      <c r="L18" s="7">
        <f>IF(Topology!L18=1,10,"")</f>
        <v>10</v>
      </c>
      <c r="M18" s="7" t="str">
        <f>IF(Topology!M18=1,10,"")</f>
        <v/>
      </c>
      <c r="N18" s="7" t="str">
        <f>IF(Topology!N18=1,10,"")</f>
        <v/>
      </c>
      <c r="O18" s="7" t="str">
        <f>IF(Topology!O18=1,10,"")</f>
        <v/>
      </c>
      <c r="P18" s="7" t="str">
        <f>IF(Topology!P18=1,10,"")</f>
        <v/>
      </c>
      <c r="Q18" s="7">
        <f>IF(Topology!Q18=1,10,"")</f>
        <v>10</v>
      </c>
      <c r="R18" s="7" t="str">
        <f>IF(Topology!R18=1,10,"")</f>
        <v/>
      </c>
      <c r="S18" s="7" t="str">
        <f>IF(Topology!S18=1,10,"")</f>
        <v/>
      </c>
      <c r="T18" s="7">
        <f>IF(Topology!T18=1,10,"")</f>
        <v>10</v>
      </c>
      <c r="U18" s="7" t="str">
        <f>IF(Topology!U18=1,10,"")</f>
        <v/>
      </c>
      <c r="V18" s="7" t="str">
        <f>IF(Topology!V18=1,10,"")</f>
        <v/>
      </c>
      <c r="W18" s="29" t="str">
        <f>IF(Topology!W18=1,10,"")</f>
        <v/>
      </c>
    </row>
    <row r="19" spans="1:23" s="6" customFormat="1" x14ac:dyDescent="0.3">
      <c r="A19" s="26" t="s">
        <v>76</v>
      </c>
      <c r="B19" s="38" t="s">
        <v>99</v>
      </c>
      <c r="C19" s="7" t="str">
        <f>IF(Topology!C19=1,10,"")</f>
        <v/>
      </c>
      <c r="D19" s="7" t="str">
        <f>IF(Topology!D19=1,10,"")</f>
        <v/>
      </c>
      <c r="E19" s="7" t="str">
        <f>IF(Topology!E19=1,10,"")</f>
        <v/>
      </c>
      <c r="F19" s="7" t="str">
        <f>IF(Topology!F19=1,10,"")</f>
        <v/>
      </c>
      <c r="G19" s="7" t="str">
        <f>IF(Topology!G19=1,10,"")</f>
        <v/>
      </c>
      <c r="H19" s="7" t="str">
        <f>IF(Topology!H19=1,10,"")</f>
        <v/>
      </c>
      <c r="I19" s="7" t="str">
        <f>IF(Topology!I19=1,10,"")</f>
        <v/>
      </c>
      <c r="J19" s="7">
        <f>IF(Topology!J19=1,10,"")</f>
        <v>10</v>
      </c>
      <c r="K19" s="7" t="str">
        <f>IF(Topology!K19=1,10,"")</f>
        <v/>
      </c>
      <c r="L19" s="7">
        <f>IF(Topology!L19=1,10,"")</f>
        <v>10</v>
      </c>
      <c r="M19" s="7" t="str">
        <f>IF(Topology!M19=1,10,"")</f>
        <v/>
      </c>
      <c r="N19" s="7" t="str">
        <f>IF(Topology!N19=1,10,"")</f>
        <v/>
      </c>
      <c r="O19" s="7" t="str">
        <f>IF(Topology!O19=1,10,"")</f>
        <v/>
      </c>
      <c r="P19" s="7" t="str">
        <f>IF(Topology!P19=1,10,"")</f>
        <v/>
      </c>
      <c r="Q19" s="7" t="str">
        <f>IF(Topology!Q19=1,10,"")</f>
        <v/>
      </c>
      <c r="R19" s="7" t="str">
        <f>IF(Topology!R19=1,10,"")</f>
        <v/>
      </c>
      <c r="S19" s="7" t="str">
        <f>IF(Topology!S19=1,10,"")</f>
        <v/>
      </c>
      <c r="T19" s="7" t="str">
        <f>IF(Topology!T19=1,10,"")</f>
        <v/>
      </c>
      <c r="U19" s="7" t="str">
        <f>IF(Topology!U19=1,10,"")</f>
        <v/>
      </c>
      <c r="V19" s="7" t="str">
        <f>IF(Topology!V19=1,10,"")</f>
        <v/>
      </c>
      <c r="W19" s="29" t="str">
        <f>IF(Topology!W19=1,10,"")</f>
        <v/>
      </c>
    </row>
    <row r="20" spans="1:23" s="6" customFormat="1" x14ac:dyDescent="0.3">
      <c r="A20" s="26" t="s">
        <v>98</v>
      </c>
      <c r="B20" s="38" t="s">
        <v>99</v>
      </c>
      <c r="C20" s="7" t="str">
        <f>IF(Topology!C20=1,10,"")</f>
        <v/>
      </c>
      <c r="D20" s="7" t="str">
        <f>IF(Topology!D20=1,10,"")</f>
        <v/>
      </c>
      <c r="E20" s="7" t="str">
        <f>IF(Topology!E20=1,10,"")</f>
        <v/>
      </c>
      <c r="F20" s="7" t="str">
        <f>IF(Topology!F20=1,10,"")</f>
        <v/>
      </c>
      <c r="G20" s="7" t="str">
        <f>IF(Topology!G20=1,10,"")</f>
        <v/>
      </c>
      <c r="H20" s="7" t="str">
        <f>IF(Topology!H20=1,10,"")</f>
        <v/>
      </c>
      <c r="I20" s="7" t="str">
        <f>IF(Topology!I20=1,10,"")</f>
        <v/>
      </c>
      <c r="J20" s="7" t="str">
        <f>IF(Topology!J20=1,10,"")</f>
        <v/>
      </c>
      <c r="K20" s="7" t="str">
        <f>IF(Topology!K20=1,10,"")</f>
        <v/>
      </c>
      <c r="L20" s="7" t="str">
        <f>IF(Topology!L20=1,10,"")</f>
        <v/>
      </c>
      <c r="M20" s="7" t="str">
        <f>IF(Topology!M20=1,10,"")</f>
        <v/>
      </c>
      <c r="N20" s="7" t="str">
        <f>IF(Topology!N20=1,10,"")</f>
        <v/>
      </c>
      <c r="O20" s="7" t="str">
        <f>IF(Topology!O20=1,10,"")</f>
        <v/>
      </c>
      <c r="P20" s="7" t="str">
        <f>IF(Topology!P20=1,10,"")</f>
        <v/>
      </c>
      <c r="Q20" s="7" t="str">
        <f>IF(Topology!Q20=1,10,"")</f>
        <v/>
      </c>
      <c r="R20" s="7" t="str">
        <f>IF(Topology!R20=1,10,"")</f>
        <v/>
      </c>
      <c r="S20" s="7" t="str">
        <f>IF(Topology!S20=1,10,"")</f>
        <v/>
      </c>
      <c r="T20" s="7" t="str">
        <f>IF(Topology!T20=1,10,"")</f>
        <v/>
      </c>
      <c r="U20" s="7" t="str">
        <f>IF(Topology!U20=1,10,"")</f>
        <v/>
      </c>
      <c r="V20" s="7" t="str">
        <f>IF(Topology!V20=1,10,"")</f>
        <v/>
      </c>
      <c r="W20" s="29" t="str">
        <f>IF(Topology!W20=1,10,"")</f>
        <v/>
      </c>
    </row>
    <row r="21" spans="1:23" s="6" customFormat="1" x14ac:dyDescent="0.3">
      <c r="A21" s="26" t="s">
        <v>65</v>
      </c>
      <c r="B21" s="38" t="s">
        <v>99</v>
      </c>
      <c r="C21" s="7" t="str">
        <f>IF(Topology!C21=1,10,"")</f>
        <v/>
      </c>
      <c r="D21" s="7" t="str">
        <f>IF(Topology!D21=1,10,"")</f>
        <v/>
      </c>
      <c r="E21" s="7" t="str">
        <f>IF(Topology!E21=1,10,"")</f>
        <v/>
      </c>
      <c r="F21" s="7" t="str">
        <f>IF(Topology!F21=1,10,"")</f>
        <v/>
      </c>
      <c r="G21" s="7">
        <f>IF(Topology!G21=1,10,"")</f>
        <v>10</v>
      </c>
      <c r="H21" s="7">
        <f>IF(Topology!H21=1,10,"")</f>
        <v>10</v>
      </c>
      <c r="I21" s="7">
        <f>IF(Topology!I21=1,10,"")</f>
        <v>10</v>
      </c>
      <c r="J21" s="7" t="str">
        <f>IF(Topology!J21=1,10,"")</f>
        <v/>
      </c>
      <c r="K21" s="7" t="str">
        <f>IF(Topology!K21=1,10,"")</f>
        <v/>
      </c>
      <c r="L21" s="7" t="str">
        <f>IF(Topology!L21=1,10,"")</f>
        <v/>
      </c>
      <c r="M21" s="7" t="str">
        <f>IF(Topology!M21=1,10,"")</f>
        <v/>
      </c>
      <c r="N21" s="7" t="str">
        <f>IF(Topology!N21=1,10,"")</f>
        <v/>
      </c>
      <c r="O21" s="7" t="str">
        <f>IF(Topology!O21=1,10,"")</f>
        <v/>
      </c>
      <c r="P21" s="7" t="str">
        <f>IF(Topology!P21=1,10,"")</f>
        <v/>
      </c>
      <c r="Q21" s="7" t="str">
        <f>IF(Topology!Q21=1,10,"")</f>
        <v/>
      </c>
      <c r="R21" s="7" t="str">
        <f>IF(Topology!R21=1,10,"")</f>
        <v/>
      </c>
      <c r="S21" s="7" t="str">
        <f>IF(Topology!S21=1,10,"")</f>
        <v/>
      </c>
      <c r="T21" s="7" t="str">
        <f>IF(Topology!T21=1,10,"")</f>
        <v/>
      </c>
      <c r="U21" s="7" t="str">
        <f>IF(Topology!U21=1,10,"")</f>
        <v/>
      </c>
      <c r="V21" s="7" t="str">
        <f>IF(Topology!V21=1,10,"")</f>
        <v/>
      </c>
      <c r="W21" s="29" t="str">
        <f>IF(Topology!W21=1,10,"")</f>
        <v/>
      </c>
    </row>
    <row r="22" spans="1:23" s="6" customFormat="1" x14ac:dyDescent="0.3">
      <c r="A22" s="26" t="s">
        <v>66</v>
      </c>
      <c r="B22" s="38" t="s">
        <v>99</v>
      </c>
      <c r="C22" s="7" t="str">
        <f>IF(Topology!C22=1,10,"")</f>
        <v/>
      </c>
      <c r="D22" s="7" t="str">
        <f>IF(Topology!D22=1,10,"")</f>
        <v/>
      </c>
      <c r="E22" s="7" t="str">
        <f>IF(Topology!E22=1,10,"")</f>
        <v/>
      </c>
      <c r="F22" s="7" t="str">
        <f>IF(Topology!F22=1,10,"")</f>
        <v/>
      </c>
      <c r="G22" s="7" t="str">
        <f>IF(Topology!G22=1,10,"")</f>
        <v/>
      </c>
      <c r="H22" s="7">
        <f>IF(Topology!H22=1,10,"")</f>
        <v>10</v>
      </c>
      <c r="I22" s="7" t="str">
        <f>IF(Topology!I22=1,10,"")</f>
        <v/>
      </c>
      <c r="J22" s="7" t="str">
        <f>IF(Topology!J22=1,10,"")</f>
        <v/>
      </c>
      <c r="K22" s="7" t="str">
        <f>IF(Topology!K22=1,10,"")</f>
        <v/>
      </c>
      <c r="L22" s="7" t="str">
        <f>IF(Topology!L22=1,10,"")</f>
        <v/>
      </c>
      <c r="M22" s="7" t="str">
        <f>IF(Topology!M22=1,10,"")</f>
        <v/>
      </c>
      <c r="N22" s="7" t="str">
        <f>IF(Topology!N22=1,10,"")</f>
        <v/>
      </c>
      <c r="O22" s="7" t="str">
        <f>IF(Topology!O22=1,10,"")</f>
        <v/>
      </c>
      <c r="P22" s="7" t="str">
        <f>IF(Topology!P22=1,10,"")</f>
        <v/>
      </c>
      <c r="Q22" s="7" t="str">
        <f>IF(Topology!Q22=1,10,"")</f>
        <v/>
      </c>
      <c r="R22" s="7" t="str">
        <f>IF(Topology!R22=1,10,"")</f>
        <v/>
      </c>
      <c r="S22" s="7" t="str">
        <f>IF(Topology!S22=1,10,"")</f>
        <v/>
      </c>
      <c r="T22" s="7" t="str">
        <f>IF(Topology!T22=1,10,"")</f>
        <v/>
      </c>
      <c r="U22" s="7" t="str">
        <f>IF(Topology!U22=1,10,"")</f>
        <v/>
      </c>
      <c r="V22" s="7" t="str">
        <f>IF(Topology!V22=1,10,"")</f>
        <v/>
      </c>
      <c r="W22" s="29" t="str">
        <f>IF(Topology!W22=1,10,"")</f>
        <v/>
      </c>
    </row>
    <row r="23" spans="1:23" ht="16.2" thickBot="1" x14ac:dyDescent="0.35">
      <c r="A23" s="27" t="s">
        <v>84</v>
      </c>
      <c r="B23" s="39" t="s">
        <v>99</v>
      </c>
      <c r="C23" s="8" t="str">
        <f>IF(Topology!C23=1,10,"")</f>
        <v/>
      </c>
      <c r="D23" s="8" t="str">
        <f>IF(Topology!D23=1,10,"")</f>
        <v/>
      </c>
      <c r="E23" s="8" t="str">
        <f>IF(Topology!E23=1,10,"")</f>
        <v/>
      </c>
      <c r="F23" s="8" t="str">
        <f>IF(Topology!F23=1,10,"")</f>
        <v/>
      </c>
      <c r="G23" s="8" t="str">
        <f>IF(Topology!G23=1,10,"")</f>
        <v/>
      </c>
      <c r="H23" s="8" t="str">
        <f>IF(Topology!H23=1,10,"")</f>
        <v/>
      </c>
      <c r="I23" s="8" t="str">
        <f>IF(Topology!I23=1,10,"")</f>
        <v/>
      </c>
      <c r="J23" s="8">
        <f>IF(Topology!J23=1,10,"")</f>
        <v>10</v>
      </c>
      <c r="K23" s="8" t="str">
        <f>IF(Topology!K23=1,10,"")</f>
        <v/>
      </c>
      <c r="L23" s="8" t="str">
        <f>IF(Topology!L23=1,10,"")</f>
        <v/>
      </c>
      <c r="M23" s="8" t="str">
        <f>IF(Topology!M23=1,10,"")</f>
        <v/>
      </c>
      <c r="N23" s="8" t="str">
        <f>IF(Topology!N23=1,10,"")</f>
        <v/>
      </c>
      <c r="O23" s="8" t="str">
        <f>IF(Topology!O23=1,10,"")</f>
        <v/>
      </c>
      <c r="P23" s="8" t="str">
        <f>IF(Topology!P23=1,10,"")</f>
        <v/>
      </c>
      <c r="Q23" s="8" t="str">
        <f>IF(Topology!Q23=1,10,"")</f>
        <v/>
      </c>
      <c r="R23" s="8" t="str">
        <f>IF(Topology!R23=1,10,"")</f>
        <v/>
      </c>
      <c r="S23" s="8" t="str">
        <f>IF(Topology!S23=1,10,"")</f>
        <v/>
      </c>
      <c r="T23" s="8" t="str">
        <f>IF(Topology!T23=1,10,"")</f>
        <v/>
      </c>
      <c r="U23" s="8" t="str">
        <f>IF(Topology!U23=1,10,"")</f>
        <v/>
      </c>
      <c r="V23" s="8" t="str">
        <f>IF(Topology!V23=1,10,"")</f>
        <v/>
      </c>
      <c r="W23" s="9" t="str">
        <f>IF(Topology!W23=1,10,"")</f>
        <v/>
      </c>
    </row>
    <row r="24" spans="1:23" x14ac:dyDescent="0.3">
      <c r="A24" s="40" t="s">
        <v>79</v>
      </c>
      <c r="B24" s="38" t="s">
        <v>100</v>
      </c>
      <c r="C24" s="7" t="str">
        <f>IF(Topology!C24=1,10,"")</f>
        <v/>
      </c>
      <c r="D24" s="7" t="str">
        <f>IF(Topology!D24=1,10,"")</f>
        <v/>
      </c>
      <c r="E24" s="7" t="str">
        <f>IF(Topology!E24=1,10,"")</f>
        <v/>
      </c>
      <c r="F24" s="7" t="str">
        <f>IF(Topology!F24=1,10,"")</f>
        <v/>
      </c>
      <c r="G24" s="7" t="str">
        <f>IF(Topology!G24=1,10,"")</f>
        <v/>
      </c>
      <c r="H24" s="7" t="str">
        <f>IF(Topology!H24=1,10,"")</f>
        <v/>
      </c>
      <c r="I24" s="7" t="str">
        <f>IF(Topology!I24=1,10,"")</f>
        <v/>
      </c>
      <c r="J24" s="7" t="str">
        <f>IF(Topology!J24=1,10,"")</f>
        <v/>
      </c>
      <c r="K24" s="7" t="str">
        <f>IF(Topology!K24=1,10,"")</f>
        <v/>
      </c>
      <c r="L24" s="7" t="str">
        <f>IF(Topology!L24=1,10,"")</f>
        <v/>
      </c>
      <c r="M24" s="7">
        <f>IF(Topology!M24=1,10,"")</f>
        <v>10</v>
      </c>
      <c r="N24" s="7" t="str">
        <f>IF(Topology!N24=1,10,"")</f>
        <v/>
      </c>
      <c r="O24" s="7" t="str">
        <f>IF(Topology!O24=1,10,"")</f>
        <v/>
      </c>
      <c r="P24" s="7" t="str">
        <f>IF(Topology!P24=1,10,"")</f>
        <v/>
      </c>
      <c r="Q24" s="7" t="str">
        <f>IF(Topology!Q24=1,10,"")</f>
        <v/>
      </c>
      <c r="R24" s="7" t="str">
        <f>IF(Topology!R24=1,10,"")</f>
        <v/>
      </c>
      <c r="S24" s="7" t="str">
        <f>IF(Topology!S24=1,10,"")</f>
        <v/>
      </c>
      <c r="T24" s="7" t="str">
        <f>IF(Topology!T24=1,10,"")</f>
        <v/>
      </c>
      <c r="U24" s="7" t="str">
        <f>IF(Topology!U24=1,10,"")</f>
        <v/>
      </c>
      <c r="V24" s="7" t="str">
        <f>IF(Topology!V24=1,10,"")</f>
        <v/>
      </c>
      <c r="W24" s="29" t="str">
        <f>IF(Topology!W24=1,10,"")</f>
        <v/>
      </c>
    </row>
    <row r="25" spans="1:23" x14ac:dyDescent="0.3">
      <c r="A25" s="26" t="s">
        <v>3</v>
      </c>
      <c r="B25" s="38" t="s">
        <v>100</v>
      </c>
      <c r="C25" s="7" t="str">
        <f>IF(Topology!C25=1,10,"")</f>
        <v/>
      </c>
      <c r="D25" s="7" t="str">
        <f>IF(Topology!D25=1,10,"")</f>
        <v/>
      </c>
      <c r="E25" s="7" t="str">
        <f>IF(Topology!E25=1,10,"")</f>
        <v/>
      </c>
      <c r="F25" s="7" t="str">
        <f>IF(Topology!F25=1,10,"")</f>
        <v/>
      </c>
      <c r="G25" s="7" t="str">
        <f>IF(Topology!G25=1,10,"")</f>
        <v/>
      </c>
      <c r="H25" s="7" t="str">
        <f>IF(Topology!H25=1,10,"")</f>
        <v/>
      </c>
      <c r="I25" s="7" t="str">
        <f>IF(Topology!I25=1,10,"")</f>
        <v/>
      </c>
      <c r="J25" s="7" t="str">
        <f>IF(Topology!J25=1,10,"")</f>
        <v/>
      </c>
      <c r="K25" s="7" t="str">
        <f>IF(Topology!K25=1,10,"")</f>
        <v/>
      </c>
      <c r="L25" s="7" t="str">
        <f>IF(Topology!L25=1,10,"")</f>
        <v/>
      </c>
      <c r="M25" s="7">
        <f>IF(Topology!M25=1,10,"")</f>
        <v>10</v>
      </c>
      <c r="N25" s="7" t="str">
        <f>IF(Topology!N25=1,10,"")</f>
        <v/>
      </c>
      <c r="O25" s="7" t="str">
        <f>IF(Topology!O25=1,10,"")</f>
        <v/>
      </c>
      <c r="P25" s="7" t="str">
        <f>IF(Topology!P25=1,10,"")</f>
        <v/>
      </c>
      <c r="Q25" s="7" t="str">
        <f>IF(Topology!Q25=1,10,"")</f>
        <v/>
      </c>
      <c r="R25" s="7" t="str">
        <f>IF(Topology!R25=1,10,"")</f>
        <v/>
      </c>
      <c r="S25" s="7" t="str">
        <f>IF(Topology!S25=1,10,"")</f>
        <v/>
      </c>
      <c r="T25" s="7" t="str">
        <f>IF(Topology!T25=1,10,"")</f>
        <v/>
      </c>
      <c r="U25" s="7" t="str">
        <f>IF(Topology!U25=1,10,"")</f>
        <v/>
      </c>
      <c r="V25" s="7" t="str">
        <f>IF(Topology!V25=1,10,"")</f>
        <v/>
      </c>
      <c r="W25" s="29" t="str">
        <f>IF(Topology!W25=1,10,"")</f>
        <v/>
      </c>
    </row>
    <row r="26" spans="1:23" x14ac:dyDescent="0.3">
      <c r="A26" s="26" t="s">
        <v>4</v>
      </c>
      <c r="B26" s="38" t="s">
        <v>100</v>
      </c>
      <c r="C26" s="7" t="str">
        <f>IF(Topology!C26=1,10,"")</f>
        <v/>
      </c>
      <c r="D26" s="7" t="str">
        <f>IF(Topology!D26=1,10,"")</f>
        <v/>
      </c>
      <c r="E26" s="7" t="str">
        <f>IF(Topology!E26=1,10,"")</f>
        <v/>
      </c>
      <c r="F26" s="7" t="str">
        <f>IF(Topology!F26=1,10,"")</f>
        <v/>
      </c>
      <c r="G26" s="7" t="str">
        <f>IF(Topology!G26=1,10,"")</f>
        <v/>
      </c>
      <c r="H26" s="7" t="str">
        <f>IF(Topology!H26=1,10,"")</f>
        <v/>
      </c>
      <c r="I26" s="7" t="str">
        <f>IF(Topology!I26=1,10,"")</f>
        <v/>
      </c>
      <c r="J26" s="7" t="str">
        <f>IF(Topology!J26=1,10,"")</f>
        <v/>
      </c>
      <c r="K26" s="7" t="str">
        <f>IF(Topology!K26=1,10,"")</f>
        <v/>
      </c>
      <c r="L26" s="7" t="str">
        <f>IF(Topology!L26=1,10,"")</f>
        <v/>
      </c>
      <c r="M26" s="7">
        <f>IF(Topology!M26=1,10,"")</f>
        <v>10</v>
      </c>
      <c r="N26" s="7" t="str">
        <f>IF(Topology!N26=1,10,"")</f>
        <v/>
      </c>
      <c r="O26" s="7" t="str">
        <f>IF(Topology!O26=1,10,"")</f>
        <v/>
      </c>
      <c r="P26" s="7" t="str">
        <f>IF(Topology!P26=1,10,"")</f>
        <v/>
      </c>
      <c r="Q26" s="7" t="str">
        <f>IF(Topology!Q26=1,10,"")</f>
        <v/>
      </c>
      <c r="R26" s="7" t="str">
        <f>IF(Topology!R26=1,10,"")</f>
        <v/>
      </c>
      <c r="S26" s="7" t="str">
        <f>IF(Topology!S26=1,10,"")</f>
        <v/>
      </c>
      <c r="T26" s="7" t="str">
        <f>IF(Topology!T26=1,10,"")</f>
        <v/>
      </c>
      <c r="U26" s="7" t="str">
        <f>IF(Topology!U26=1,10,"")</f>
        <v/>
      </c>
      <c r="V26" s="7" t="str">
        <f>IF(Topology!V26=1,10,"")</f>
        <v/>
      </c>
      <c r="W26" s="29" t="str">
        <f>IF(Topology!W26=1,10,"")</f>
        <v/>
      </c>
    </row>
    <row r="27" spans="1:23" x14ac:dyDescent="0.3">
      <c r="A27" s="26" t="s">
        <v>78</v>
      </c>
      <c r="B27" s="38" t="s">
        <v>100</v>
      </c>
      <c r="C27" s="7" t="str">
        <f>IF(Topology!C27=1,10,"")</f>
        <v/>
      </c>
      <c r="D27" s="7" t="str">
        <f>IF(Topology!D27=1,10,"")</f>
        <v/>
      </c>
      <c r="E27" s="7" t="str">
        <f>IF(Topology!E27=1,10,"")</f>
        <v/>
      </c>
      <c r="F27" s="7" t="str">
        <f>IF(Topology!F27=1,10,"")</f>
        <v/>
      </c>
      <c r="G27" s="7" t="str">
        <f>IF(Topology!G27=1,10,"")</f>
        <v/>
      </c>
      <c r="H27" s="7" t="str">
        <f>IF(Topology!H27=1,10,"")</f>
        <v/>
      </c>
      <c r="I27" s="7" t="str">
        <f>IF(Topology!I27=1,10,"")</f>
        <v/>
      </c>
      <c r="J27" s="7" t="str">
        <f>IF(Topology!J27=1,10,"")</f>
        <v/>
      </c>
      <c r="K27" s="7" t="str">
        <f>IF(Topology!K27=1,10,"")</f>
        <v/>
      </c>
      <c r="L27" s="7" t="str">
        <f>IF(Topology!L27=1,10,"")</f>
        <v/>
      </c>
      <c r="M27" s="7">
        <f>IF(Topology!M27=1,10,"")</f>
        <v>10</v>
      </c>
      <c r="N27" s="7" t="str">
        <f>IF(Topology!N27=1,10,"")</f>
        <v/>
      </c>
      <c r="O27" s="7" t="str">
        <f>IF(Topology!O27=1,10,"")</f>
        <v/>
      </c>
      <c r="P27" s="7" t="str">
        <f>IF(Topology!P27=1,10,"")</f>
        <v/>
      </c>
      <c r="Q27" s="7" t="str">
        <f>IF(Topology!Q27=1,10,"")</f>
        <v/>
      </c>
      <c r="R27" s="7" t="str">
        <f>IF(Topology!R27=1,10,"")</f>
        <v/>
      </c>
      <c r="S27" s="7" t="str">
        <f>IF(Topology!S27=1,10,"")</f>
        <v/>
      </c>
      <c r="T27" s="7" t="str">
        <f>IF(Topology!T27=1,10,"")</f>
        <v/>
      </c>
      <c r="U27" s="7" t="str">
        <f>IF(Topology!U27=1,10,"")</f>
        <v/>
      </c>
      <c r="V27" s="7" t="str">
        <f>IF(Topology!V27=1,10,"")</f>
        <v/>
      </c>
      <c r="W27" s="29" t="str">
        <f>IF(Topology!W27=1,10,"")</f>
        <v/>
      </c>
    </row>
    <row r="28" spans="1:23" x14ac:dyDescent="0.3">
      <c r="A28" s="26" t="s">
        <v>5</v>
      </c>
      <c r="B28" s="38" t="s">
        <v>100</v>
      </c>
      <c r="C28" s="7" t="str">
        <f>IF(Topology!C28=1,10,"")</f>
        <v/>
      </c>
      <c r="D28" s="7" t="str">
        <f>IF(Topology!D28=1,10,"")</f>
        <v/>
      </c>
      <c r="E28" s="7" t="str">
        <f>IF(Topology!E28=1,10,"")</f>
        <v/>
      </c>
      <c r="F28" s="7" t="str">
        <f>IF(Topology!F28=1,10,"")</f>
        <v/>
      </c>
      <c r="G28" s="7" t="str">
        <f>IF(Topology!G28=1,10,"")</f>
        <v/>
      </c>
      <c r="H28" s="7" t="str">
        <f>IF(Topology!H28=1,10,"")</f>
        <v/>
      </c>
      <c r="I28" s="7" t="str">
        <f>IF(Topology!I28=1,10,"")</f>
        <v/>
      </c>
      <c r="J28" s="7" t="str">
        <f>IF(Topology!J28=1,10,"")</f>
        <v/>
      </c>
      <c r="K28" s="7" t="str">
        <f>IF(Topology!K28=1,10,"")</f>
        <v/>
      </c>
      <c r="L28" s="7" t="str">
        <f>IF(Topology!L28=1,10,"")</f>
        <v/>
      </c>
      <c r="M28" s="7">
        <f>IF(Topology!M28=1,10,"")</f>
        <v>10</v>
      </c>
      <c r="N28" s="7" t="str">
        <f>IF(Topology!N28=1,10,"")</f>
        <v/>
      </c>
      <c r="O28" s="7" t="str">
        <f>IF(Topology!O28=1,10,"")</f>
        <v/>
      </c>
      <c r="P28" s="7" t="str">
        <f>IF(Topology!P28=1,10,"")</f>
        <v/>
      </c>
      <c r="Q28" s="7" t="str">
        <f>IF(Topology!Q28=1,10,"")</f>
        <v/>
      </c>
      <c r="R28" s="7" t="str">
        <f>IF(Topology!R28=1,10,"")</f>
        <v/>
      </c>
      <c r="S28" s="7" t="str">
        <f>IF(Topology!S28=1,10,"")</f>
        <v/>
      </c>
      <c r="T28" s="7" t="str">
        <f>IF(Topology!T28=1,10,"")</f>
        <v/>
      </c>
      <c r="U28" s="7" t="str">
        <f>IF(Topology!U28=1,10,"")</f>
        <v/>
      </c>
      <c r="V28" s="7" t="str">
        <f>IF(Topology!V28=1,10,"")</f>
        <v/>
      </c>
      <c r="W28" s="29" t="str">
        <f>IF(Topology!W28=1,10,"")</f>
        <v/>
      </c>
    </row>
    <row r="29" spans="1:23" x14ac:dyDescent="0.3">
      <c r="A29" s="26" t="s">
        <v>80</v>
      </c>
      <c r="B29" s="38" t="s">
        <v>100</v>
      </c>
      <c r="C29" s="7" t="str">
        <f>IF(Topology!C29=1,10,"")</f>
        <v/>
      </c>
      <c r="D29" s="7" t="str">
        <f>IF(Topology!D29=1,10,"")</f>
        <v/>
      </c>
      <c r="E29" s="7" t="str">
        <f>IF(Topology!E29=1,10,"")</f>
        <v/>
      </c>
      <c r="F29" s="7" t="str">
        <f>IF(Topology!F29=1,10,"")</f>
        <v/>
      </c>
      <c r="G29" s="7" t="str">
        <f>IF(Topology!G29=1,10,"")</f>
        <v/>
      </c>
      <c r="H29" s="7" t="str">
        <f>IF(Topology!H29=1,10,"")</f>
        <v/>
      </c>
      <c r="I29" s="7" t="str">
        <f>IF(Topology!I29=1,10,"")</f>
        <v/>
      </c>
      <c r="J29" s="7" t="str">
        <f>IF(Topology!J29=1,10,"")</f>
        <v/>
      </c>
      <c r="K29" s="7" t="str">
        <f>IF(Topology!K29=1,10,"")</f>
        <v/>
      </c>
      <c r="L29" s="7" t="str">
        <f>IF(Topology!L29=1,10,"")</f>
        <v/>
      </c>
      <c r="M29" s="7">
        <f>IF(Topology!M29=1,10,"")</f>
        <v>10</v>
      </c>
      <c r="N29" s="7" t="str">
        <f>IF(Topology!N29=1,10,"")</f>
        <v/>
      </c>
      <c r="O29" s="7" t="str">
        <f>IF(Topology!O29=1,10,"")</f>
        <v/>
      </c>
      <c r="P29" s="7" t="str">
        <f>IF(Topology!P29=1,10,"")</f>
        <v/>
      </c>
      <c r="Q29" s="7" t="str">
        <f>IF(Topology!Q29=1,10,"")</f>
        <v/>
      </c>
      <c r="R29" s="7" t="str">
        <f>IF(Topology!R29=1,10,"")</f>
        <v/>
      </c>
      <c r="S29" s="7" t="str">
        <f>IF(Topology!S29=1,10,"")</f>
        <v/>
      </c>
      <c r="T29" s="7" t="str">
        <f>IF(Topology!T29=1,10,"")</f>
        <v/>
      </c>
      <c r="U29" s="7" t="str">
        <f>IF(Topology!U29=1,10,"")</f>
        <v/>
      </c>
      <c r="V29" s="7" t="str">
        <f>IF(Topology!V29=1,10,"")</f>
        <v/>
      </c>
      <c r="W29" s="29" t="str">
        <f>IF(Topology!W29=1,10,"")</f>
        <v/>
      </c>
    </row>
    <row r="30" spans="1:23" x14ac:dyDescent="0.3">
      <c r="A30" s="26" t="s">
        <v>81</v>
      </c>
      <c r="B30" s="38" t="s">
        <v>100</v>
      </c>
      <c r="C30" s="7" t="str">
        <f>IF(Topology!C30=1,10,"")</f>
        <v/>
      </c>
      <c r="D30" s="7" t="str">
        <f>IF(Topology!D30=1,10,"")</f>
        <v/>
      </c>
      <c r="E30" s="7" t="str">
        <f>IF(Topology!E30=1,10,"")</f>
        <v/>
      </c>
      <c r="F30" s="7" t="str">
        <f>IF(Topology!F30=1,10,"")</f>
        <v/>
      </c>
      <c r="G30" s="7" t="str">
        <f>IF(Topology!G30=1,10,"")</f>
        <v/>
      </c>
      <c r="H30" s="7" t="str">
        <f>IF(Topology!H30=1,10,"")</f>
        <v/>
      </c>
      <c r="I30" s="7" t="str">
        <f>IF(Topology!I30=1,10,"")</f>
        <v/>
      </c>
      <c r="J30" s="7" t="str">
        <f>IF(Topology!J30=1,10,"")</f>
        <v/>
      </c>
      <c r="K30" s="7" t="str">
        <f>IF(Topology!K30=1,10,"")</f>
        <v/>
      </c>
      <c r="L30" s="7" t="str">
        <f>IF(Topology!L30=1,10,"")</f>
        <v/>
      </c>
      <c r="M30" s="7">
        <f>IF(Topology!M30=1,10,"")</f>
        <v>10</v>
      </c>
      <c r="N30" s="7" t="str">
        <f>IF(Topology!N30=1,10,"")</f>
        <v/>
      </c>
      <c r="O30" s="7" t="str">
        <f>IF(Topology!O30=1,10,"")</f>
        <v/>
      </c>
      <c r="P30" s="7" t="str">
        <f>IF(Topology!P30=1,10,"")</f>
        <v/>
      </c>
      <c r="Q30" s="7" t="str">
        <f>IF(Topology!Q30=1,10,"")</f>
        <v/>
      </c>
      <c r="R30" s="7" t="str">
        <f>IF(Topology!R30=1,10,"")</f>
        <v/>
      </c>
      <c r="S30" s="7" t="str">
        <f>IF(Topology!S30=1,10,"")</f>
        <v/>
      </c>
      <c r="T30" s="7" t="str">
        <f>IF(Topology!T30=1,10,"")</f>
        <v/>
      </c>
      <c r="U30" s="7" t="str">
        <f>IF(Topology!U30=1,10,"")</f>
        <v/>
      </c>
      <c r="V30" s="7" t="str">
        <f>IF(Topology!V30=1,10,"")</f>
        <v/>
      </c>
      <c r="W30" s="29" t="str">
        <f>IF(Topology!W30=1,10,"")</f>
        <v/>
      </c>
    </row>
    <row r="31" spans="1:23" x14ac:dyDescent="0.3">
      <c r="A31" s="26" t="s">
        <v>82</v>
      </c>
      <c r="B31" s="38" t="s">
        <v>100</v>
      </c>
      <c r="C31" s="7" t="str">
        <f>IF(Topology!C31=1,10,"")</f>
        <v/>
      </c>
      <c r="D31" s="7" t="str">
        <f>IF(Topology!D31=1,10,"")</f>
        <v/>
      </c>
      <c r="E31" s="7" t="str">
        <f>IF(Topology!E31=1,10,"")</f>
        <v/>
      </c>
      <c r="F31" s="7" t="str">
        <f>IF(Topology!F31=1,10,"")</f>
        <v/>
      </c>
      <c r="G31" s="7" t="str">
        <f>IF(Topology!G31=1,10,"")</f>
        <v/>
      </c>
      <c r="H31" s="7" t="str">
        <f>IF(Topology!H31=1,10,"")</f>
        <v/>
      </c>
      <c r="I31" s="7" t="str">
        <f>IF(Topology!I31=1,10,"")</f>
        <v/>
      </c>
      <c r="J31" s="7" t="str">
        <f>IF(Topology!J31=1,10,"")</f>
        <v/>
      </c>
      <c r="K31" s="7" t="str">
        <f>IF(Topology!K31=1,10,"")</f>
        <v/>
      </c>
      <c r="L31" s="7" t="str">
        <f>IF(Topology!L31=1,10,"")</f>
        <v/>
      </c>
      <c r="M31" s="7">
        <f>IF(Topology!M31=1,10,"")</f>
        <v>10</v>
      </c>
      <c r="N31" s="7" t="str">
        <f>IF(Topology!N31=1,10,"")</f>
        <v/>
      </c>
      <c r="O31" s="7" t="str">
        <f>IF(Topology!O31=1,10,"")</f>
        <v/>
      </c>
      <c r="P31" s="7" t="str">
        <f>IF(Topology!P31=1,10,"")</f>
        <v/>
      </c>
      <c r="Q31" s="7" t="str">
        <f>IF(Topology!Q31=1,10,"")</f>
        <v/>
      </c>
      <c r="R31" s="7" t="str">
        <f>IF(Topology!R31=1,10,"")</f>
        <v/>
      </c>
      <c r="S31" s="7" t="str">
        <f>IF(Topology!S31=1,10,"")</f>
        <v/>
      </c>
      <c r="T31" s="7" t="str">
        <f>IF(Topology!T31=1,10,"")</f>
        <v/>
      </c>
      <c r="U31" s="7" t="str">
        <f>IF(Topology!U31=1,10,"")</f>
        <v/>
      </c>
      <c r="V31" s="7" t="str">
        <f>IF(Topology!V31=1,10,"")</f>
        <v/>
      </c>
      <c r="W31" s="29" t="str">
        <f>IF(Topology!W31=1,10,"")</f>
        <v/>
      </c>
    </row>
    <row r="32" spans="1:23" x14ac:dyDescent="0.3">
      <c r="A32" s="26" t="s">
        <v>71</v>
      </c>
      <c r="B32" s="38" t="s">
        <v>100</v>
      </c>
      <c r="C32" s="7" t="str">
        <f>IF(Topology!C32=1,10,"")</f>
        <v/>
      </c>
      <c r="D32" s="7" t="str">
        <f>IF(Topology!D32=1,10,"")</f>
        <v/>
      </c>
      <c r="E32" s="7" t="str">
        <f>IF(Topology!E32=1,10,"")</f>
        <v/>
      </c>
      <c r="F32" s="7" t="str">
        <f>IF(Topology!F32=1,10,"")</f>
        <v/>
      </c>
      <c r="G32" s="7" t="str">
        <f>IF(Topology!G32=1,10,"")</f>
        <v/>
      </c>
      <c r="H32" s="7" t="str">
        <f>IF(Topology!H32=1,10,"")</f>
        <v/>
      </c>
      <c r="I32" s="7" t="str">
        <f>IF(Topology!I32=1,10,"")</f>
        <v/>
      </c>
      <c r="J32" s="7" t="str">
        <f>IF(Topology!J32=1,10,"")</f>
        <v/>
      </c>
      <c r="K32" s="7" t="str">
        <f>IF(Topology!K32=1,10,"")</f>
        <v/>
      </c>
      <c r="L32" s="7" t="str">
        <f>IF(Topology!L32=1,10,"")</f>
        <v/>
      </c>
      <c r="M32" s="7" t="str">
        <f>IF(Topology!M32=1,10,"")</f>
        <v/>
      </c>
      <c r="N32" s="7" t="str">
        <f>IF(Topology!N32=1,10,"")</f>
        <v/>
      </c>
      <c r="O32" s="7" t="str">
        <f>IF(Topology!O32=1,10,"")</f>
        <v/>
      </c>
      <c r="P32" s="7" t="str">
        <f>IF(Topology!P32=1,10,"")</f>
        <v/>
      </c>
      <c r="Q32" s="7" t="str">
        <f>IF(Topology!Q32=1,10,"")</f>
        <v/>
      </c>
      <c r="R32" s="7" t="str">
        <f>IF(Topology!R32=1,10,"")</f>
        <v/>
      </c>
      <c r="S32" s="7" t="str">
        <f>IF(Topology!S32=1,10,"")</f>
        <v/>
      </c>
      <c r="T32" s="7" t="str">
        <f>IF(Topology!T32=1,10,"")</f>
        <v/>
      </c>
      <c r="U32" s="7" t="str">
        <f>IF(Topology!U32=1,10,"")</f>
        <v/>
      </c>
      <c r="V32" s="7" t="str">
        <f>IF(Topology!V32=1,10,"")</f>
        <v/>
      </c>
      <c r="W32" s="29" t="str">
        <f>IF(Topology!W32=1,10,"")</f>
        <v/>
      </c>
    </row>
    <row r="33" spans="1:23" x14ac:dyDescent="0.3">
      <c r="A33" s="26" t="s">
        <v>97</v>
      </c>
      <c r="B33" s="38" t="s">
        <v>100</v>
      </c>
      <c r="C33" s="7" t="str">
        <f>IF(Topology!C33=1,10,"")</f>
        <v/>
      </c>
      <c r="D33" s="7" t="str">
        <f>IF(Topology!D33=1,10,"")</f>
        <v/>
      </c>
      <c r="E33" s="7" t="str">
        <f>IF(Topology!E33=1,10,"")</f>
        <v/>
      </c>
      <c r="F33" s="7" t="str">
        <f>IF(Topology!F33=1,10,"")</f>
        <v/>
      </c>
      <c r="G33" s="7" t="str">
        <f>IF(Topology!G33=1,10,"")</f>
        <v/>
      </c>
      <c r="H33" s="7" t="str">
        <f>IF(Topology!H33=1,10,"")</f>
        <v/>
      </c>
      <c r="I33" s="7" t="str">
        <f>IF(Topology!I33=1,10,"")</f>
        <v/>
      </c>
      <c r="J33" s="7" t="str">
        <f>IF(Topology!J33=1,10,"")</f>
        <v/>
      </c>
      <c r="K33" s="7" t="str">
        <f>IF(Topology!K33=1,10,"")</f>
        <v/>
      </c>
      <c r="L33" s="7" t="str">
        <f>IF(Topology!L33=1,10,"")</f>
        <v/>
      </c>
      <c r="M33" s="7" t="str">
        <f>IF(Topology!M33=1,10,"")</f>
        <v/>
      </c>
      <c r="N33" s="7" t="str">
        <f>IF(Topology!N33=1,10,"")</f>
        <v/>
      </c>
      <c r="O33" s="7" t="str">
        <f>IF(Topology!O33=1,10,"")</f>
        <v/>
      </c>
      <c r="P33" s="7" t="str">
        <f>IF(Topology!P33=1,10,"")</f>
        <v/>
      </c>
      <c r="Q33" s="7" t="str">
        <f>IF(Topology!Q33=1,10,"")</f>
        <v/>
      </c>
      <c r="R33" s="7" t="str">
        <f>IF(Topology!R33=1,10,"")</f>
        <v/>
      </c>
      <c r="S33" s="7" t="str">
        <f>IF(Topology!S33=1,10,"")</f>
        <v/>
      </c>
      <c r="T33" s="7" t="str">
        <f>IF(Topology!T33=1,10,"")</f>
        <v/>
      </c>
      <c r="U33" s="7" t="str">
        <f>IF(Topology!U33=1,10,"")</f>
        <v/>
      </c>
      <c r="V33" s="7" t="str">
        <f>IF(Topology!V33=1,10,"")</f>
        <v/>
      </c>
      <c r="W33" s="29" t="str">
        <f>IF(Topology!W33=1,10,"")</f>
        <v/>
      </c>
    </row>
    <row r="34" spans="1:23" x14ac:dyDescent="0.3">
      <c r="A34" s="26" t="s">
        <v>83</v>
      </c>
      <c r="B34" s="38" t="s">
        <v>100</v>
      </c>
      <c r="C34" s="7" t="str">
        <f>IF(Topology!C34=1,10,"")</f>
        <v/>
      </c>
      <c r="D34" s="7" t="str">
        <f>IF(Topology!D34=1,10,"")</f>
        <v/>
      </c>
      <c r="E34" s="7" t="str">
        <f>IF(Topology!E34=1,10,"")</f>
        <v/>
      </c>
      <c r="F34" s="7" t="str">
        <f>IF(Topology!F34=1,10,"")</f>
        <v/>
      </c>
      <c r="G34" s="7" t="str">
        <f>IF(Topology!G34=1,10,"")</f>
        <v/>
      </c>
      <c r="H34" s="7" t="str">
        <f>IF(Topology!H34=1,10,"")</f>
        <v/>
      </c>
      <c r="I34" s="7" t="str">
        <f>IF(Topology!I34=1,10,"")</f>
        <v/>
      </c>
      <c r="J34" s="7" t="str">
        <f>IF(Topology!J34=1,10,"")</f>
        <v/>
      </c>
      <c r="K34" s="7" t="str">
        <f>IF(Topology!K34=1,10,"")</f>
        <v/>
      </c>
      <c r="L34" s="7" t="str">
        <f>IF(Topology!L34=1,10,"")</f>
        <v/>
      </c>
      <c r="M34" s="7" t="str">
        <f>IF(Topology!M34=1,10,"")</f>
        <v/>
      </c>
      <c r="N34" s="7" t="str">
        <f>IF(Topology!N34=1,10,"")</f>
        <v/>
      </c>
      <c r="O34" s="7" t="str">
        <f>IF(Topology!O34=1,10,"")</f>
        <v/>
      </c>
      <c r="P34" s="7" t="str">
        <f>IF(Topology!P34=1,10,"")</f>
        <v/>
      </c>
      <c r="Q34" s="7" t="str">
        <f>IF(Topology!Q34=1,10,"")</f>
        <v/>
      </c>
      <c r="R34" s="7" t="str">
        <f>IF(Topology!R34=1,10,"")</f>
        <v/>
      </c>
      <c r="S34" s="7" t="str">
        <f>IF(Topology!S34=1,10,"")</f>
        <v/>
      </c>
      <c r="T34" s="7" t="str">
        <f>IF(Topology!T34=1,10,"")</f>
        <v/>
      </c>
      <c r="U34" s="7" t="str">
        <f>IF(Topology!U34=1,10,"")</f>
        <v/>
      </c>
      <c r="V34" s="7" t="str">
        <f>IF(Topology!V34=1,10,"")</f>
        <v/>
      </c>
      <c r="W34" s="29" t="str">
        <f>IF(Topology!W34=1,10,"")</f>
        <v/>
      </c>
    </row>
    <row r="35" spans="1:23" x14ac:dyDescent="0.3">
      <c r="A35" s="26" t="s">
        <v>98</v>
      </c>
      <c r="B35" s="38" t="s">
        <v>100</v>
      </c>
      <c r="C35" s="7" t="str">
        <f>IF(Topology!C35=1,10,"")</f>
        <v/>
      </c>
      <c r="D35" s="7" t="str">
        <f>IF(Topology!D35=1,10,"")</f>
        <v/>
      </c>
      <c r="E35" s="7" t="str">
        <f>IF(Topology!E35=1,10,"")</f>
        <v/>
      </c>
      <c r="F35" s="7" t="str">
        <f>IF(Topology!F35=1,10,"")</f>
        <v/>
      </c>
      <c r="G35" s="7" t="str">
        <f>IF(Topology!G35=1,10,"")</f>
        <v/>
      </c>
      <c r="H35" s="7" t="str">
        <f>IF(Topology!H35=1,10,"")</f>
        <v/>
      </c>
      <c r="I35" s="7" t="str">
        <f>IF(Topology!I35=1,10,"")</f>
        <v/>
      </c>
      <c r="J35" s="7" t="str">
        <f>IF(Topology!J35=1,10,"")</f>
        <v/>
      </c>
      <c r="K35" s="7" t="str">
        <f>IF(Topology!K35=1,10,"")</f>
        <v/>
      </c>
      <c r="L35" s="7" t="str">
        <f>IF(Topology!L35=1,10,"")</f>
        <v/>
      </c>
      <c r="M35" s="7" t="str">
        <f>IF(Topology!M35=1,10,"")</f>
        <v/>
      </c>
      <c r="N35" s="7" t="str">
        <f>IF(Topology!N35=1,10,"")</f>
        <v/>
      </c>
      <c r="O35" s="7" t="str">
        <f>IF(Topology!O35=1,10,"")</f>
        <v/>
      </c>
      <c r="P35" s="7" t="str">
        <f>IF(Topology!P35=1,10,"")</f>
        <v/>
      </c>
      <c r="Q35" s="7" t="str">
        <f>IF(Topology!Q35=1,10,"")</f>
        <v/>
      </c>
      <c r="R35" s="7" t="str">
        <f>IF(Topology!R35=1,10,"")</f>
        <v/>
      </c>
      <c r="S35" s="7" t="str">
        <f>IF(Topology!S35=1,10,"")</f>
        <v/>
      </c>
      <c r="T35" s="7" t="str">
        <f>IF(Topology!T35=1,10,"")</f>
        <v/>
      </c>
      <c r="U35" s="7" t="str">
        <f>IF(Topology!U35=1,10,"")</f>
        <v/>
      </c>
      <c r="V35" s="7" t="str">
        <f>IF(Topology!V35=1,10,"")</f>
        <v/>
      </c>
      <c r="W35" s="29" t="str">
        <f>IF(Topology!W35=1,10,"")</f>
        <v/>
      </c>
    </row>
    <row r="36" spans="1:23" x14ac:dyDescent="0.3">
      <c r="A36" s="26" t="s">
        <v>65</v>
      </c>
      <c r="B36" s="38" t="s">
        <v>100</v>
      </c>
      <c r="C36" s="7" t="str">
        <f>IF(Topology!C36=1,10,"")</f>
        <v/>
      </c>
      <c r="D36" s="7" t="str">
        <f>IF(Topology!D36=1,10,"")</f>
        <v/>
      </c>
      <c r="E36" s="7" t="str">
        <f>IF(Topology!E36=1,10,"")</f>
        <v/>
      </c>
      <c r="F36" s="7" t="str">
        <f>IF(Topology!F36=1,10,"")</f>
        <v/>
      </c>
      <c r="G36" s="7" t="str">
        <f>IF(Topology!G36=1,10,"")</f>
        <v/>
      </c>
      <c r="H36" s="7" t="str">
        <f>IF(Topology!H36=1,10,"")</f>
        <v/>
      </c>
      <c r="I36" s="7" t="str">
        <f>IF(Topology!I36=1,10,"")</f>
        <v/>
      </c>
      <c r="J36" s="7" t="str">
        <f>IF(Topology!J36=1,10,"")</f>
        <v/>
      </c>
      <c r="K36" s="7" t="str">
        <f>IF(Topology!K36=1,10,"")</f>
        <v/>
      </c>
      <c r="L36" s="7" t="str">
        <f>IF(Topology!L36=1,10,"")</f>
        <v/>
      </c>
      <c r="M36" s="7" t="str">
        <f>IF(Topology!M36=1,10,"")</f>
        <v/>
      </c>
      <c r="N36" s="7" t="str">
        <f>IF(Topology!N36=1,10,"")</f>
        <v/>
      </c>
      <c r="O36" s="7" t="str">
        <f>IF(Topology!O36=1,10,"")</f>
        <v/>
      </c>
      <c r="P36" s="7" t="str">
        <f>IF(Topology!P36=1,10,"")</f>
        <v/>
      </c>
      <c r="Q36" s="7" t="str">
        <f>IF(Topology!Q36=1,10,"")</f>
        <v/>
      </c>
      <c r="R36" s="7" t="str">
        <f>IF(Topology!R36=1,10,"")</f>
        <v/>
      </c>
      <c r="S36" s="7" t="str">
        <f>IF(Topology!S36=1,10,"")</f>
        <v/>
      </c>
      <c r="T36" s="7" t="str">
        <f>IF(Topology!T36=1,10,"")</f>
        <v/>
      </c>
      <c r="U36" s="7" t="str">
        <f>IF(Topology!U36=1,10,"")</f>
        <v/>
      </c>
      <c r="V36" s="7" t="str">
        <f>IF(Topology!V36=1,10,"")</f>
        <v/>
      </c>
      <c r="W36" s="29" t="str">
        <f>IF(Topology!W36=1,10,"")</f>
        <v/>
      </c>
    </row>
    <row r="37" spans="1:23" x14ac:dyDescent="0.3">
      <c r="A37" s="26" t="s">
        <v>66</v>
      </c>
      <c r="B37" s="38" t="s">
        <v>100</v>
      </c>
      <c r="C37" s="7" t="str">
        <f>IF(Topology!C37=1,10,"")</f>
        <v/>
      </c>
      <c r="D37" s="7" t="str">
        <f>IF(Topology!D37=1,10,"")</f>
        <v/>
      </c>
      <c r="E37" s="7" t="str">
        <f>IF(Topology!E37=1,10,"")</f>
        <v/>
      </c>
      <c r="F37" s="7" t="str">
        <f>IF(Topology!F37=1,10,"")</f>
        <v/>
      </c>
      <c r="G37" s="7" t="str">
        <f>IF(Topology!G37=1,10,"")</f>
        <v/>
      </c>
      <c r="H37" s="7" t="str">
        <f>IF(Topology!H37=1,10,"")</f>
        <v/>
      </c>
      <c r="I37" s="7" t="str">
        <f>IF(Topology!I37=1,10,"")</f>
        <v/>
      </c>
      <c r="J37" s="7" t="str">
        <f>IF(Topology!J37=1,10,"")</f>
        <v/>
      </c>
      <c r="K37" s="7" t="str">
        <f>IF(Topology!K37=1,10,"")</f>
        <v/>
      </c>
      <c r="L37" s="7" t="str">
        <f>IF(Topology!L37=1,10,"")</f>
        <v/>
      </c>
      <c r="M37" s="7" t="str">
        <f>IF(Topology!M37=1,10,"")</f>
        <v/>
      </c>
      <c r="N37" s="7" t="str">
        <f>IF(Topology!N37=1,10,"")</f>
        <v/>
      </c>
      <c r="O37" s="7" t="str">
        <f>IF(Topology!O37=1,10,"")</f>
        <v/>
      </c>
      <c r="P37" s="7" t="str">
        <f>IF(Topology!P37=1,10,"")</f>
        <v/>
      </c>
      <c r="Q37" s="7" t="str">
        <f>IF(Topology!Q37=1,10,"")</f>
        <v/>
      </c>
      <c r="R37" s="7" t="str">
        <f>IF(Topology!R37=1,10,"")</f>
        <v/>
      </c>
      <c r="S37" s="7" t="str">
        <f>IF(Topology!S37=1,10,"")</f>
        <v/>
      </c>
      <c r="T37" s="7" t="str">
        <f>IF(Topology!T37=1,10,"")</f>
        <v/>
      </c>
      <c r="U37" s="7" t="str">
        <f>IF(Topology!U37=1,10,"")</f>
        <v/>
      </c>
      <c r="V37" s="7" t="str">
        <f>IF(Topology!V37=1,10,"")</f>
        <v/>
      </c>
      <c r="W37" s="29" t="str">
        <f>IF(Topology!W37=1,10,"")</f>
        <v/>
      </c>
    </row>
    <row r="38" spans="1:23" ht="16.2" thickBot="1" x14ac:dyDescent="0.35">
      <c r="A38" s="27" t="s">
        <v>84</v>
      </c>
      <c r="B38" s="39" t="s">
        <v>100</v>
      </c>
      <c r="C38" s="8" t="str">
        <f>IF(Topology!C38=1,10,"")</f>
        <v/>
      </c>
      <c r="D38" s="8" t="str">
        <f>IF(Topology!D38=1,10,"")</f>
        <v/>
      </c>
      <c r="E38" s="8" t="str">
        <f>IF(Topology!E38=1,10,"")</f>
        <v/>
      </c>
      <c r="F38" s="8" t="str">
        <f>IF(Topology!F38=1,10,"")</f>
        <v/>
      </c>
      <c r="G38" s="8" t="str">
        <f>IF(Topology!G38=1,10,"")</f>
        <v/>
      </c>
      <c r="H38" s="8" t="str">
        <f>IF(Topology!H38=1,10,"")</f>
        <v/>
      </c>
      <c r="I38" s="8" t="str">
        <f>IF(Topology!I38=1,10,"")</f>
        <v/>
      </c>
      <c r="J38" s="8" t="str">
        <f>IF(Topology!J38=1,10,"")</f>
        <v/>
      </c>
      <c r="K38" s="8" t="str">
        <f>IF(Topology!K38=1,10,"")</f>
        <v/>
      </c>
      <c r="L38" s="8" t="str">
        <f>IF(Topology!L38=1,10,"")</f>
        <v/>
      </c>
      <c r="M38" s="8" t="str">
        <f>IF(Topology!M38=1,10,"")</f>
        <v/>
      </c>
      <c r="N38" s="8" t="str">
        <f>IF(Topology!N38=1,10,"")</f>
        <v/>
      </c>
      <c r="O38" s="8" t="str">
        <f>IF(Topology!O38=1,10,"")</f>
        <v/>
      </c>
      <c r="P38" s="8" t="str">
        <f>IF(Topology!P38=1,10,"")</f>
        <v/>
      </c>
      <c r="Q38" s="8" t="str">
        <f>IF(Topology!Q38=1,10,"")</f>
        <v/>
      </c>
      <c r="R38" s="8" t="str">
        <f>IF(Topology!R38=1,10,"")</f>
        <v/>
      </c>
      <c r="S38" s="8" t="str">
        <f>IF(Topology!S38=1,10,"")</f>
        <v/>
      </c>
      <c r="T38" s="8" t="str">
        <f>IF(Topology!T38=1,10,"")</f>
        <v/>
      </c>
      <c r="U38" s="8" t="str">
        <f>IF(Topology!U38=1,10,"")</f>
        <v/>
      </c>
      <c r="V38" s="8" t="str">
        <f>IF(Topology!V38=1,10,"")</f>
        <v/>
      </c>
      <c r="W38" s="9" t="str">
        <f>IF(Topology!W38=1,10,"")</f>
        <v/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H12"/>
  <sheetViews>
    <sheetView workbookViewId="0">
      <selection activeCell="B3" sqref="B3:B10"/>
    </sheetView>
  </sheetViews>
  <sheetFormatPr defaultColWidth="9.21875" defaultRowHeight="15.6" x14ac:dyDescent="0.3"/>
  <cols>
    <col min="1" max="1" width="9.21875" style="6"/>
    <col min="2" max="2" width="9.21875" style="1"/>
    <col min="3" max="3" width="10.44140625" style="1" bestFit="1" customWidth="1"/>
    <col min="4" max="5" width="10.109375" style="1" bestFit="1" customWidth="1"/>
    <col min="6" max="16384" width="9.21875" style="1"/>
  </cols>
  <sheetData>
    <row r="1" spans="1:8" ht="16.2" thickBot="1" x14ac:dyDescent="0.35">
      <c r="A1" s="28" t="s">
        <v>77</v>
      </c>
    </row>
    <row r="2" spans="1:8" s="6" customFormat="1" x14ac:dyDescent="0.3">
      <c r="A2" s="4" t="s">
        <v>93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25" t="s">
        <v>92</v>
      </c>
    </row>
    <row r="3" spans="1:8" s="6" customFormat="1" x14ac:dyDescent="0.3">
      <c r="A3" s="40" t="s">
        <v>79</v>
      </c>
      <c r="B3" s="36">
        <f>5000*7</f>
        <v>35000</v>
      </c>
      <c r="C3" s="36">
        <f>$B3*(VALUE(RIGHT(C$2,2)))^(-0.21)</f>
        <v>30258.803095775282</v>
      </c>
      <c r="D3" s="36">
        <f t="shared" ref="D3:H3" si="0">$B3*(VALUE(RIGHT(D$2,2)))^(-0.21)</f>
        <v>27788.978378196462</v>
      </c>
      <c r="E3" s="36">
        <f t="shared" si="0"/>
        <v>26159.861851111425</v>
      </c>
      <c r="F3" s="36">
        <f t="shared" si="0"/>
        <v>24962.285351788229</v>
      </c>
      <c r="G3" s="36">
        <f t="shared" si="0"/>
        <v>24024.606427960101</v>
      </c>
      <c r="H3" s="30">
        <f t="shared" si="0"/>
        <v>23259.343684102365</v>
      </c>
    </row>
    <row r="4" spans="1:8" s="6" customFormat="1" x14ac:dyDescent="0.3">
      <c r="A4" s="26" t="s">
        <v>3</v>
      </c>
      <c r="B4" s="36">
        <f>13000*7</f>
        <v>91000</v>
      </c>
      <c r="C4" s="36">
        <f t="shared" ref="C4:H4" si="1">$B4*(VALUE(RIGHT(C$2,2)))^(-0.35)</f>
        <v>71397.152908604316</v>
      </c>
      <c r="D4" s="36">
        <f t="shared" si="1"/>
        <v>61951.090169008989</v>
      </c>
      <c r="E4" s="36">
        <f t="shared" si="1"/>
        <v>56017.07080719369</v>
      </c>
      <c r="F4" s="36">
        <f t="shared" si="1"/>
        <v>51808.604067688932</v>
      </c>
      <c r="G4" s="36">
        <f t="shared" si="1"/>
        <v>48605.840193972173</v>
      </c>
      <c r="H4" s="30">
        <f t="shared" si="1"/>
        <v>46052.910067251345</v>
      </c>
    </row>
    <row r="5" spans="1:8" x14ac:dyDescent="0.3">
      <c r="A5" s="26" t="s">
        <v>4</v>
      </c>
      <c r="B5" s="36">
        <f>8000*7</f>
        <v>56000</v>
      </c>
      <c r="C5" s="36">
        <f>$B5*(VALUE(RIGHT(C$2,2)))^(-0.25)</f>
        <v>47090.199254208019</v>
      </c>
      <c r="D5" s="36">
        <f t="shared" ref="D5:H5" si="2">$B5*(VALUE(RIGHT(D$2,2)))^(-0.25)</f>
        <v>42550.798396489176</v>
      </c>
      <c r="E5" s="36">
        <f t="shared" si="2"/>
        <v>39597.979746446661</v>
      </c>
      <c r="F5" s="36">
        <f t="shared" si="2"/>
        <v>37449.457078679632</v>
      </c>
      <c r="G5" s="36">
        <f t="shared" si="2"/>
        <v>35780.813837791255</v>
      </c>
      <c r="H5" s="30">
        <f t="shared" si="2"/>
        <v>34428.136565270812</v>
      </c>
    </row>
    <row r="6" spans="1:8" x14ac:dyDescent="0.3">
      <c r="A6" s="26" t="s">
        <v>78</v>
      </c>
      <c r="B6" s="36">
        <f>2000*7</f>
        <v>14000</v>
      </c>
      <c r="C6" s="36">
        <f>$B6*(VALUE(RIGHT(C$2,2)))^(-0.02)</f>
        <v>13807.257862907029</v>
      </c>
      <c r="D6" s="36">
        <f t="shared" ref="D6:H6" si="3">$B6*(VALUE(RIGHT(D$2,2)))^(-0.02)</f>
        <v>13695.743400208396</v>
      </c>
      <c r="E6" s="36">
        <f t="shared" si="3"/>
        <v>13617.169263771997</v>
      </c>
      <c r="F6" s="36">
        <f t="shared" si="3"/>
        <v>13556.533000158817</v>
      </c>
      <c r="G6" s="36">
        <f t="shared" si="3"/>
        <v>13507.1900536346</v>
      </c>
      <c r="H6" s="30">
        <f t="shared" si="3"/>
        <v>13465.611329867192</v>
      </c>
    </row>
    <row r="7" spans="1:8" x14ac:dyDescent="0.3">
      <c r="A7" s="26" t="s">
        <v>5</v>
      </c>
      <c r="B7" s="36">
        <v>0</v>
      </c>
      <c r="C7" s="36">
        <v>140000</v>
      </c>
      <c r="D7" s="36">
        <v>109841.77370554511</v>
      </c>
      <c r="E7" s="36">
        <v>95309.369490783065</v>
      </c>
      <c r="F7" s="36">
        <v>86180.10893414414</v>
      </c>
      <c r="G7" s="36">
        <v>79705.544719521436</v>
      </c>
      <c r="H7" s="30">
        <v>79705.544719521436</v>
      </c>
    </row>
    <row r="8" spans="1:8" x14ac:dyDescent="0.3">
      <c r="A8" s="26" t="s">
        <v>80</v>
      </c>
      <c r="B8" s="36">
        <v>0</v>
      </c>
      <c r="C8" s="36">
        <v>0</v>
      </c>
      <c r="D8" s="36">
        <v>168000</v>
      </c>
      <c r="E8" s="36">
        <v>131810.12844665413</v>
      </c>
      <c r="F8" s="36">
        <v>114371.24338893968</v>
      </c>
      <c r="G8" s="36">
        <v>103416.13072097297</v>
      </c>
      <c r="H8" s="30">
        <v>95646.653663425721</v>
      </c>
    </row>
    <row r="9" spans="1:8" x14ac:dyDescent="0.3">
      <c r="A9" s="26" t="s">
        <v>81</v>
      </c>
      <c r="B9" s="36">
        <v>0</v>
      </c>
      <c r="C9" s="36">
        <v>0</v>
      </c>
      <c r="D9" s="36">
        <v>0</v>
      </c>
      <c r="E9" s="36">
        <v>189000</v>
      </c>
      <c r="F9" s="36">
        <v>148286.3945024859</v>
      </c>
      <c r="G9" s="36">
        <v>128667.64881255713</v>
      </c>
      <c r="H9" s="30">
        <v>116343.1470610946</v>
      </c>
    </row>
    <row r="10" spans="1:8" ht="16.2" thickBot="1" x14ac:dyDescent="0.35">
      <c r="A10" s="27" t="s">
        <v>82</v>
      </c>
      <c r="B10" s="31">
        <v>0</v>
      </c>
      <c r="C10" s="31">
        <v>0</v>
      </c>
      <c r="D10" s="31">
        <v>168000</v>
      </c>
      <c r="E10" s="31">
        <v>131810.12844665413</v>
      </c>
      <c r="F10" s="31">
        <v>114371.24338893968</v>
      </c>
      <c r="G10" s="31">
        <v>103416.13072097297</v>
      </c>
      <c r="H10" s="32">
        <v>95646.653663425721</v>
      </c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L25" sqref="L25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0</v>
      </c>
    </row>
    <row r="2" spans="1:18" x14ac:dyDescent="0.3">
      <c r="A2" s="3" t="s">
        <v>79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3</v>
      </c>
      <c r="C3" s="2"/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4</v>
      </c>
    </row>
    <row r="5" spans="1:18" x14ac:dyDescent="0.3">
      <c r="A5" s="3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67</v>
      </c>
    </row>
    <row r="2" spans="1:18" x14ac:dyDescent="0.3">
      <c r="A2" s="3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3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3" t="s">
        <v>53</v>
      </c>
      <c r="C4" s="2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3" t="s">
        <v>54</v>
      </c>
      <c r="C5" s="2"/>
      <c r="D5" s="2"/>
      <c r="E5" s="2"/>
      <c r="F5" s="2"/>
      <c r="G5" s="2"/>
      <c r="H5" s="2"/>
      <c r="I5" s="2"/>
      <c r="J5" s="2"/>
      <c r="K5" s="2"/>
      <c r="L5" s="2"/>
      <c r="M5" s="11"/>
      <c r="N5" s="11"/>
      <c r="O5" s="11"/>
      <c r="P5" s="2"/>
      <c r="Q5" s="2"/>
      <c r="R5" s="2"/>
    </row>
    <row r="6" spans="1:18" x14ac:dyDescent="0.3">
      <c r="A6" s="3" t="s">
        <v>55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3" t="s">
        <v>56</v>
      </c>
    </row>
    <row r="8" spans="1:18" x14ac:dyDescent="0.3">
      <c r="A8" s="3" t="s">
        <v>57</v>
      </c>
    </row>
    <row r="9" spans="1:18" x14ac:dyDescent="0.3">
      <c r="A9" s="3" t="s">
        <v>58</v>
      </c>
    </row>
    <row r="10" spans="1:18" x14ac:dyDescent="0.3">
      <c r="A10" s="3" t="s">
        <v>59</v>
      </c>
    </row>
    <row r="11" spans="1:18" x14ac:dyDescent="0.3">
      <c r="A11" s="3" t="s">
        <v>60</v>
      </c>
    </row>
    <row r="12" spans="1:18" x14ac:dyDescent="0.3">
      <c r="A12" s="3" t="s">
        <v>61</v>
      </c>
    </row>
    <row r="13" spans="1:18" x14ac:dyDescent="0.3">
      <c r="A13" s="3" t="s">
        <v>62</v>
      </c>
    </row>
    <row r="14" spans="1:18" x14ac:dyDescent="0.3">
      <c r="A14" s="3" t="s">
        <v>63</v>
      </c>
    </row>
    <row r="15" spans="1:18" x14ac:dyDescent="0.3">
      <c r="A15" s="3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A2" sqref="A2: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3" t="s">
        <v>5</v>
      </c>
    </row>
    <row r="3" spans="1:20" x14ac:dyDescent="0.3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7"/>
  <sheetViews>
    <sheetView workbookViewId="0">
      <selection activeCell="A2" sqref="A2: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69</v>
      </c>
    </row>
    <row r="2" spans="1:20" x14ac:dyDescent="0.3">
      <c r="A2" s="3" t="s">
        <v>71</v>
      </c>
    </row>
    <row r="3" spans="1:20" x14ac:dyDescent="0.3">
      <c r="A3" s="3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2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3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7"/>
  <sheetViews>
    <sheetView workbookViewId="0">
      <selection activeCell="A2" sqref="A2:A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70</v>
      </c>
    </row>
    <row r="2" spans="1:20" x14ac:dyDescent="0.3">
      <c r="A2" s="3" t="s">
        <v>85</v>
      </c>
    </row>
    <row r="3" spans="1:20" x14ac:dyDescent="0.3">
      <c r="A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1"/>
      <c r="O3" s="11"/>
      <c r="P3" s="11"/>
      <c r="Q3" s="2"/>
      <c r="R3" s="2"/>
      <c r="S3" s="2"/>
      <c r="T3" s="2"/>
    </row>
    <row r="4" spans="1:20" x14ac:dyDescent="0.3">
      <c r="A4" s="3" t="s">
        <v>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3" t="s">
        <v>74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3" t="s">
        <v>75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3" t="s">
        <v>76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4813-299D-47AB-8C4C-F3690FF14189}">
  <dimension ref="A1:A2"/>
  <sheetViews>
    <sheetView workbookViewId="0">
      <selection activeCell="L25" sqref="L2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106</v>
      </c>
    </row>
    <row r="2" spans="1:1" x14ac:dyDescent="0.3">
      <c r="A2" s="3" t="s">
        <v>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Schematic</vt:lpstr>
      <vt:lpstr>ProductionPads</vt:lpstr>
      <vt:lpstr>ProductionTanks</vt:lpstr>
      <vt:lpstr>CompletionsPads</vt:lpstr>
      <vt:lpstr>StorageSites</vt:lpstr>
      <vt:lpstr>SWDSites</vt:lpstr>
      <vt:lpstr>NetworkNodes</vt:lpstr>
      <vt:lpstr>Customers</vt:lpstr>
      <vt:lpstr>FreshwaterSources</vt:lpstr>
      <vt:lpstr>TransportMode</vt:lpstr>
      <vt:lpstr>TimePeriods</vt:lpstr>
      <vt:lpstr>Topology</vt:lpstr>
      <vt:lpstr>Demand</vt:lpstr>
      <vt:lpstr>DisposalCost</vt:lpstr>
      <vt:lpstr>FreshWaterAvailability</vt:lpstr>
      <vt:lpstr>FreshWaterCost</vt:lpstr>
      <vt:lpstr>StorageCapacity</vt:lpstr>
      <vt:lpstr>StorageInit</vt:lpstr>
      <vt:lpstr>TransportCapacity</vt:lpstr>
      <vt:lpstr>TransportCost</vt:lpstr>
      <vt:lpstr>TransportDistances</vt:lpstr>
      <vt:lpstr>WaterProfiles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Andres Joaquin Calderon</cp:lastModifiedBy>
  <dcterms:created xsi:type="dcterms:W3CDTF">2021-03-26T14:51:49Z</dcterms:created>
  <dcterms:modified xsi:type="dcterms:W3CDTF">2021-12-15T00:34:07Z</dcterms:modified>
</cp:coreProperties>
</file>