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O Y MEDIAS" sheetId="1" r:id="rId4"/>
    <sheet state="visible" name="EJE Z" sheetId="2" r:id="rId5"/>
    <sheet state="visible" name="EJE X" sheetId="3" r:id="rId6"/>
    <sheet state="visible" name="EJE Y" sheetId="4" r:id="rId7"/>
    <sheet state="visible" name="VELOCIDADES" sheetId="5" r:id="rId8"/>
    <sheet state="visible" name="ESPACIO DE TRABAJO" sheetId="6" r:id="rId9"/>
  </sheets>
  <definedNames/>
  <calcPr/>
  <extLst>
    <ext uri="GoogleSheetsCustomDataVersion1">
      <go:sheetsCustomData xmlns:go="http://customooxmlschemas.google.com/" r:id="rId10" roundtripDataSignature="AMtx7mhLJYauN2uT/qN9Fsed8F486yNUEA=="/>
    </ext>
  </extLst>
</workbook>
</file>

<file path=xl/sharedStrings.xml><?xml version="1.0" encoding="utf-8"?>
<sst xmlns="http://schemas.openxmlformats.org/spreadsheetml/2006/main" count="125" uniqueCount="88">
  <si>
    <t>Elemento</t>
  </si>
  <si>
    <t>Medidas (cm)</t>
  </si>
  <si>
    <t>Peso individual(g)</t>
  </si>
  <si>
    <t>Segmentos</t>
  </si>
  <si>
    <t>Peso total (g)</t>
  </si>
  <si>
    <t xml:space="preserve">Canal gruesa </t>
  </si>
  <si>
    <t>5 cm</t>
  </si>
  <si>
    <t>1 segmento</t>
  </si>
  <si>
    <t>Acero (rieles)</t>
  </si>
  <si>
    <t>9.7 cm</t>
  </si>
  <si>
    <t xml:space="preserve">canal delgada </t>
  </si>
  <si>
    <t>13.9cm</t>
  </si>
  <si>
    <t xml:space="preserve">8 segmentos </t>
  </si>
  <si>
    <t>Aluminio (estructura)</t>
  </si>
  <si>
    <t>56.7cm</t>
  </si>
  <si>
    <t>-------------</t>
  </si>
  <si>
    <t>Aluminio (soportes)</t>
  </si>
  <si>
    <t>48.6cm</t>
  </si>
  <si>
    <t xml:space="preserve">Aluminio soporte doble </t>
  </si>
  <si>
    <t>64.8cm</t>
  </si>
  <si>
    <t>Regla</t>
  </si>
  <si>
    <t>30 cm</t>
  </si>
  <si>
    <t>Aluminio soporte F.c</t>
  </si>
  <si>
    <t xml:space="preserve"> 5 cm </t>
  </si>
  <si>
    <t xml:space="preserve">correa de trasmicion </t>
  </si>
  <si>
    <t xml:space="preserve">131.5cm </t>
  </si>
  <si>
    <t xml:space="preserve">trornillos </t>
  </si>
  <si>
    <t xml:space="preserve">base servo </t>
  </si>
  <si>
    <t>5cm x 5cm</t>
  </si>
  <si>
    <t>rueda eje(X,Y,Z)</t>
  </si>
  <si>
    <t>1 cm</t>
  </si>
  <si>
    <t>cabeza motor (X,Y,Z)</t>
  </si>
  <si>
    <t>1cm</t>
  </si>
  <si>
    <t xml:space="preserve">cableado total </t>
  </si>
  <si>
    <t>40cm</t>
  </si>
  <si>
    <t xml:space="preserve">tornillo grande </t>
  </si>
  <si>
    <t>Motor(X,Y,Z)</t>
  </si>
  <si>
    <t>TOTAL</t>
  </si>
  <si>
    <t>MATERIALES</t>
  </si>
  <si>
    <t>PESO (g)</t>
  </si>
  <si>
    <t>LARGO (cm)</t>
  </si>
  <si>
    <t>ANCHO (cm)</t>
  </si>
  <si>
    <t>UNIDADES</t>
  </si>
  <si>
    <t>IMAGEN</t>
  </si>
  <si>
    <t>Riel (Acero)</t>
  </si>
  <si>
    <t>1.1</t>
  </si>
  <si>
    <t xml:space="preserve">Aluminio </t>
  </si>
  <si>
    <t>Base servo y FC5 FC6</t>
  </si>
  <si>
    <t>5.6</t>
  </si>
  <si>
    <t>Canaleta</t>
  </si>
  <si>
    <t>1.5</t>
  </si>
  <si>
    <t>Correa</t>
  </si>
  <si>
    <t>0.5</t>
  </si>
  <si>
    <t xml:space="preserve"> </t>
  </si>
  <si>
    <t>Cable</t>
  </si>
  <si>
    <t>Carro guía lineal</t>
  </si>
  <si>
    <t>4.5</t>
  </si>
  <si>
    <t>2.7</t>
  </si>
  <si>
    <t xml:space="preserve">Regla </t>
  </si>
  <si>
    <t>Motor 3 (EJE Z)</t>
  </si>
  <si>
    <t>Aluminio (Base motor Z)</t>
  </si>
  <si>
    <t xml:space="preserve">5.6 </t>
  </si>
  <si>
    <t>Base Carro guia lineal(eje Z)</t>
  </si>
  <si>
    <t xml:space="preserve">Cable </t>
  </si>
  <si>
    <t>Eje Z</t>
  </si>
  <si>
    <t>Total</t>
  </si>
  <si>
    <t>Riel 1 (eje X)</t>
  </si>
  <si>
    <t>Riel 2 (eje Y)</t>
  </si>
  <si>
    <t>Motor X</t>
  </si>
  <si>
    <t>Base cuadrada aluminio (eje x)</t>
  </si>
  <si>
    <t>Aluminio plano (eje x)</t>
  </si>
  <si>
    <t>2.5</t>
  </si>
  <si>
    <t>Aluminio (Base canaleta)</t>
  </si>
  <si>
    <t>36.5</t>
  </si>
  <si>
    <t>Aluminio doble (soporte eje x)</t>
  </si>
  <si>
    <t>FC4</t>
  </si>
  <si>
    <t xml:space="preserve">Correa </t>
  </si>
  <si>
    <t>Carro Guia lineal</t>
  </si>
  <si>
    <t>Eje X</t>
  </si>
  <si>
    <t>EJE Y</t>
  </si>
  <si>
    <t>0.085 m/s</t>
  </si>
  <si>
    <t>EJE X</t>
  </si>
  <si>
    <t>0.02 m/s</t>
  </si>
  <si>
    <t>EJE Z</t>
  </si>
  <si>
    <t>0.087 m/s</t>
  </si>
  <si>
    <t>41 cm</t>
  </si>
  <si>
    <t>18 cm</t>
  </si>
  <si>
    <t>36 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</si>
</sst>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1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1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/>
    </xf>
    <xf quotePrefix="1" borderId="6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1" numFmtId="1" xfId="0" applyAlignment="1" applyBorder="1" applyFont="1" applyNumberFormat="1">
      <alignment horizontal="center" vertical="center"/>
    </xf>
    <xf borderId="7" fillId="0" fontId="2" numFmtId="0" xfId="0" applyAlignment="1" applyBorder="1" applyFont="1">
      <alignment horizontal="center" vertical="center"/>
    </xf>
    <xf borderId="8" fillId="0" fontId="2" numFmtId="1" xfId="0" applyAlignment="1" applyBorder="1" applyFont="1" applyNumberFormat="1">
      <alignment horizontal="center" vertical="center"/>
    </xf>
    <xf borderId="8" fillId="0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textRotation="45" vertical="center"/>
    </xf>
    <xf borderId="6" fillId="0" fontId="1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Border="1" applyFont="1"/>
    <xf borderId="6" fillId="0" fontId="1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4">
    <tableStyle count="3" pivot="0" name="PESO Y MEDIAS-style">
      <tableStyleElement dxfId="1" type="headerRow"/>
      <tableStyleElement dxfId="2" type="firstRowStripe"/>
      <tableStyleElement dxfId="2" type="secondRowStripe"/>
    </tableStyle>
    <tableStyle count="3" pivot="0" name="EJE Z-style">
      <tableStyleElement dxfId="1" type="headerRow"/>
      <tableStyleElement dxfId="2" type="firstRowStripe"/>
      <tableStyleElement dxfId="2" type="secondRowStripe"/>
    </tableStyle>
    <tableStyle count="3" pivot="0" name="EJE X-style">
      <tableStyleElement dxfId="1" type="headerRow"/>
      <tableStyleElement dxfId="2" type="firstRowStripe"/>
      <tableStyleElement dxfId="2" type="secondRowStripe"/>
    </tableStyle>
    <tableStyle count="3" pivot="0" name="EJE Y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17.jpg"/><Relationship Id="rId3" Type="http://schemas.openxmlformats.org/officeDocument/2006/relationships/image" Target="../media/image9.jpg"/><Relationship Id="rId4" Type="http://schemas.openxmlformats.org/officeDocument/2006/relationships/image" Target="../media/image14.jpg"/><Relationship Id="rId5" Type="http://schemas.openxmlformats.org/officeDocument/2006/relationships/image" Target="../media/image13.jpg"/><Relationship Id="rId6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8.jpg"/><Relationship Id="rId3" Type="http://schemas.openxmlformats.org/officeDocument/2006/relationships/image" Target="../media/image5.jpg"/><Relationship Id="rId4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jpg"/><Relationship Id="rId2" Type="http://schemas.openxmlformats.org/officeDocument/2006/relationships/image" Target="../media/image11.jpg"/><Relationship Id="rId3" Type="http://schemas.openxmlformats.org/officeDocument/2006/relationships/image" Target="../media/image10.jpg"/><Relationship Id="rId4" Type="http://schemas.openxmlformats.org/officeDocument/2006/relationships/image" Target="../media/image6.jpg"/><Relationship Id="rId9" Type="http://schemas.openxmlformats.org/officeDocument/2006/relationships/image" Target="../media/image7.jpg"/><Relationship Id="rId5" Type="http://schemas.openxmlformats.org/officeDocument/2006/relationships/image" Target="../media/image15.jpg"/><Relationship Id="rId6" Type="http://schemas.openxmlformats.org/officeDocument/2006/relationships/image" Target="../media/image17.jpg"/><Relationship Id="rId7" Type="http://schemas.openxmlformats.org/officeDocument/2006/relationships/image" Target="../media/image1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</xdr:row>
      <xdr:rowOff>133350</xdr:rowOff>
    </xdr:from>
    <xdr:ext cx="1543050" cy="71437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247650</xdr:colOff>
      <xdr:row>7</xdr:row>
      <xdr:rowOff>238125</xdr:rowOff>
    </xdr:from>
    <xdr:ext cx="1600200" cy="561975"/>
    <xdr:pic>
      <xdr:nvPicPr>
        <xdr:cNvPr id="0" name="image1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809625</xdr:colOff>
      <xdr:row>1</xdr:row>
      <xdr:rowOff>114300</xdr:rowOff>
    </xdr:from>
    <xdr:ext cx="476250" cy="1066800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828675</xdr:colOff>
      <xdr:row>2</xdr:row>
      <xdr:rowOff>76200</xdr:rowOff>
    </xdr:from>
    <xdr:ext cx="514350" cy="1133475"/>
    <xdr:pic>
      <xdr:nvPicPr>
        <xdr:cNvPr id="0" name="image1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685800</xdr:colOff>
      <xdr:row>4</xdr:row>
      <xdr:rowOff>47625</xdr:rowOff>
    </xdr:from>
    <xdr:ext cx="695325" cy="1543050"/>
    <xdr:pic>
      <xdr:nvPicPr>
        <xdr:cNvPr id="0" name="image1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923925</xdr:colOff>
      <xdr:row>5</xdr:row>
      <xdr:rowOff>152400</xdr:rowOff>
    </xdr:from>
    <xdr:ext cx="133350" cy="1028700"/>
    <xdr:pic>
      <xdr:nvPicPr>
        <xdr:cNvPr id="0" name="image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2</xdr:row>
      <xdr:rowOff>0</xdr:rowOff>
    </xdr:from>
    <xdr:ext cx="981075" cy="590550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1</xdr:row>
      <xdr:rowOff>123825</xdr:rowOff>
    </xdr:from>
    <xdr:ext cx="914400" cy="657225"/>
    <xdr:pic>
      <xdr:nvPicPr>
        <xdr:cNvPr id="0" name="image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247650</xdr:colOff>
      <xdr:row>2</xdr:row>
      <xdr:rowOff>95250</xdr:rowOff>
    </xdr:from>
    <xdr:ext cx="1247775" cy="56197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638175</xdr:colOff>
      <xdr:row>3</xdr:row>
      <xdr:rowOff>133350</xdr:rowOff>
    </xdr:from>
    <xdr:ext cx="476250" cy="1076325"/>
    <xdr:pic>
      <xdr:nvPicPr>
        <xdr:cNvPr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1066800</xdr:colOff>
      <xdr:row>1</xdr:row>
      <xdr:rowOff>76200</xdr:rowOff>
    </xdr:from>
    <xdr:ext cx="314325" cy="1066800"/>
    <xdr:pic>
      <xdr:nvPicPr>
        <xdr:cNvPr id="0" name="image1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2</xdr:row>
      <xdr:rowOff>142875</xdr:rowOff>
    </xdr:from>
    <xdr:ext cx="495300" cy="1104900"/>
    <xdr:pic>
      <xdr:nvPicPr>
        <xdr:cNvPr id="0" name="image1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314325</xdr:colOff>
      <xdr:row>4</xdr:row>
      <xdr:rowOff>285750</xdr:rowOff>
    </xdr:from>
    <xdr:ext cx="1866900" cy="466725"/>
    <xdr:pic>
      <xdr:nvPicPr>
        <xdr:cNvPr id="0" name="image1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5</xdr:row>
      <xdr:rowOff>238125</xdr:rowOff>
    </xdr:from>
    <xdr:ext cx="2143125" cy="219075"/>
    <xdr:pic>
      <xdr:nvPicPr>
        <xdr:cNvPr id="0" name="image6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923925</xdr:colOff>
      <xdr:row>7</xdr:row>
      <xdr:rowOff>104775</xdr:rowOff>
    </xdr:from>
    <xdr:ext cx="590550" cy="1190625"/>
    <xdr:pic>
      <xdr:nvPicPr>
        <xdr:cNvPr id="0" name="image1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400050</xdr:colOff>
      <xdr:row>12</xdr:row>
      <xdr:rowOff>123825</xdr:rowOff>
    </xdr:from>
    <xdr:ext cx="1600200" cy="561975"/>
    <xdr:pic>
      <xdr:nvPicPr>
        <xdr:cNvPr id="0" name="image1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666750</xdr:colOff>
      <xdr:row>6</xdr:row>
      <xdr:rowOff>476250</xdr:rowOff>
    </xdr:from>
    <xdr:ext cx="981075" cy="590550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10</xdr:row>
      <xdr:rowOff>247650</xdr:rowOff>
    </xdr:from>
    <xdr:ext cx="1504950" cy="685800"/>
    <xdr:pic>
      <xdr:nvPicPr>
        <xdr:cNvPr id="0" name="image3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257175</xdr:colOff>
      <xdr:row>9</xdr:row>
      <xdr:rowOff>257175</xdr:rowOff>
    </xdr:from>
    <xdr:ext cx="1905000" cy="771525"/>
    <xdr:pic>
      <xdr:nvPicPr>
        <xdr:cNvPr id="0" name="image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8" displayName="Table_1" id="1">
  <tableColumns count="5">
    <tableColumn name="Elemento" id="1"/>
    <tableColumn name="Medidas (cm)" id="2"/>
    <tableColumn name="Peso individual(g)" id="3"/>
    <tableColumn name="Segmentos" id="4"/>
    <tableColumn name="Peso total (g)" id="5"/>
  </tableColumns>
  <tableStyleInfo name="PESO Y MEDIA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G10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EJE Z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F7" displayName="Table_3" id="3">
  <tableColumns count="6">
    <tableColumn name="MATERIALES" id="1"/>
    <tableColumn name="PESO (g)" id="2"/>
    <tableColumn name="LARGO (cm)" id="3"/>
    <tableColumn name="ANCHO (cm)" id="4"/>
    <tableColumn name="UNIDADES" id="5"/>
    <tableColumn name="IMAGEN" id="6"/>
  </tableColumns>
  <tableStyleInfo name="EJE X-style" showColumnStripes="0" showFirstColumn="1" showLastColumn="1" showRowStripes="1"/>
</table>
</file>

<file path=xl/tables/table4.xml><?xml version="1.0" encoding="utf-8"?>
<table xmlns="http://schemas.openxmlformats.org/spreadsheetml/2006/main" ref="A1:F14" displayName="Table_4" id="4">
  <tableColumns count="6">
    <tableColumn name="MATERIALES" id="1"/>
    <tableColumn name="PESO (g)" id="2"/>
    <tableColumn name="LARGO (cm)" id="3"/>
    <tableColumn name="ANCHO (cm)" id="4"/>
    <tableColumn name="UNIDADES" id="5"/>
    <tableColumn name="IMAGEN" id="6"/>
  </tableColumns>
  <tableStyleInfo name="EJE 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6.71"/>
    <col customWidth="1" min="3" max="3" width="21.71"/>
    <col customWidth="1" min="4" max="4" width="15.43"/>
    <col customWidth="1" min="5" max="5" width="17.29"/>
    <col customWidth="1" min="6" max="26" width="10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>
        <v>3.0</v>
      </c>
      <c r="D2" s="7" t="s">
        <v>7</v>
      </c>
      <c r="E2" s="9">
        <v>138.0</v>
      </c>
    </row>
    <row r="3">
      <c r="A3" s="6" t="s">
        <v>8</v>
      </c>
      <c r="B3" s="7" t="s">
        <v>9</v>
      </c>
      <c r="C3" s="8">
        <v>64.0</v>
      </c>
      <c r="D3" s="7">
        <v>2.0</v>
      </c>
      <c r="E3" s="9">
        <f>108+108+108</f>
        <v>324</v>
      </c>
    </row>
    <row r="4">
      <c r="A4" s="6" t="s">
        <v>10</v>
      </c>
      <c r="B4" s="7" t="s">
        <v>11</v>
      </c>
      <c r="C4" s="8">
        <v>11.0</v>
      </c>
      <c r="D4" s="7" t="s">
        <v>12</v>
      </c>
      <c r="E4" s="9">
        <v>22.0</v>
      </c>
    </row>
    <row r="5">
      <c r="A5" s="6" t="s">
        <v>13</v>
      </c>
      <c r="B5" s="7" t="s">
        <v>14</v>
      </c>
      <c r="C5" s="8">
        <v>323.0</v>
      </c>
      <c r="D5" s="10" t="s">
        <v>15</v>
      </c>
      <c r="E5" s="9">
        <f>43</f>
        <v>43</v>
      </c>
    </row>
    <row r="6">
      <c r="A6" s="6" t="s">
        <v>16</v>
      </c>
      <c r="B6" s="7" t="s">
        <v>17</v>
      </c>
      <c r="C6" s="8">
        <v>53.0</v>
      </c>
      <c r="D6" s="10" t="s">
        <v>15</v>
      </c>
      <c r="E6" s="11">
        <f>172+17.44</f>
        <v>189.44</v>
      </c>
    </row>
    <row r="7">
      <c r="A7" s="6" t="s">
        <v>18</v>
      </c>
      <c r="B7" s="7" t="s">
        <v>19</v>
      </c>
      <c r="C7" s="8">
        <v>522.0</v>
      </c>
      <c r="D7" s="10" t="s">
        <v>15</v>
      </c>
      <c r="E7" s="9">
        <f>281.94</f>
        <v>281.94</v>
      </c>
    </row>
    <row r="8">
      <c r="A8" s="6" t="s">
        <v>20</v>
      </c>
      <c r="B8" s="7" t="s">
        <v>21</v>
      </c>
      <c r="C8" s="8">
        <v>20.0</v>
      </c>
      <c r="D8" s="7">
        <v>3.0</v>
      </c>
      <c r="E8" s="9">
        <v>60.0</v>
      </c>
    </row>
    <row r="9">
      <c r="A9" s="6" t="s">
        <v>22</v>
      </c>
      <c r="B9" s="7" t="s">
        <v>23</v>
      </c>
      <c r="C9" s="8">
        <v>2.0</v>
      </c>
      <c r="D9" s="7">
        <v>6.0</v>
      </c>
      <c r="E9" s="9">
        <v>6.0</v>
      </c>
    </row>
    <row r="10">
      <c r="A10" s="6" t="s">
        <v>24</v>
      </c>
      <c r="B10" s="7" t="s">
        <v>25</v>
      </c>
      <c r="C10" s="8">
        <v>11.0</v>
      </c>
      <c r="D10" s="9"/>
      <c r="E10" s="9">
        <f>7.86+4.26</f>
        <v>12.12</v>
      </c>
    </row>
    <row r="11">
      <c r="A11" s="6" t="s">
        <v>26</v>
      </c>
      <c r="B11" s="10" t="s">
        <v>15</v>
      </c>
      <c r="C11" s="8">
        <v>1.0</v>
      </c>
      <c r="D11" s="10" t="s">
        <v>15</v>
      </c>
      <c r="E11" s="9"/>
    </row>
    <row r="12">
      <c r="A12" s="6" t="s">
        <v>27</v>
      </c>
      <c r="B12" s="7" t="s">
        <v>28</v>
      </c>
      <c r="C12" s="8">
        <v>156.0</v>
      </c>
      <c r="D12" s="10" t="s">
        <v>15</v>
      </c>
      <c r="E12" s="9">
        <v>156.0</v>
      </c>
    </row>
    <row r="13">
      <c r="A13" s="6" t="s">
        <v>29</v>
      </c>
      <c r="B13" s="7" t="s">
        <v>30</v>
      </c>
      <c r="C13" s="8">
        <v>3.0</v>
      </c>
      <c r="D13" s="9">
        <v>3.0</v>
      </c>
      <c r="E13" s="9">
        <v>9.0</v>
      </c>
    </row>
    <row r="14">
      <c r="A14" s="6" t="s">
        <v>31</v>
      </c>
      <c r="B14" s="7" t="s">
        <v>32</v>
      </c>
      <c r="C14" s="8">
        <v>10.0</v>
      </c>
      <c r="D14" s="9">
        <v>3.0</v>
      </c>
      <c r="E14" s="9">
        <v>30.0</v>
      </c>
    </row>
    <row r="15">
      <c r="A15" s="6" t="s">
        <v>33</v>
      </c>
      <c r="B15" s="7" t="s">
        <v>34</v>
      </c>
      <c r="C15" s="8">
        <v>2.0</v>
      </c>
      <c r="D15" s="10" t="s">
        <v>15</v>
      </c>
      <c r="E15" s="9">
        <f>15+8.1+8.1</f>
        <v>31.2</v>
      </c>
    </row>
    <row r="16">
      <c r="A16" s="12" t="s">
        <v>35</v>
      </c>
      <c r="B16" s="13" t="s">
        <v>32</v>
      </c>
      <c r="C16" s="14">
        <v>5.0</v>
      </c>
      <c r="D16" s="10" t="s">
        <v>15</v>
      </c>
      <c r="E16" s="10" t="s">
        <v>15</v>
      </c>
    </row>
    <row r="17">
      <c r="A17" s="12" t="s">
        <v>36</v>
      </c>
      <c r="B17" s="10" t="s">
        <v>15</v>
      </c>
      <c r="C17" s="14">
        <v>205.0</v>
      </c>
      <c r="D17" s="9">
        <v>3.0</v>
      </c>
      <c r="E17" s="9">
        <v>615.0</v>
      </c>
    </row>
    <row r="18">
      <c r="A18" s="15" t="s">
        <v>37</v>
      </c>
      <c r="B18" s="7"/>
      <c r="C18" s="16">
        <f>SUM(C2:C17)</f>
        <v>1391</v>
      </c>
      <c r="D18" s="7"/>
      <c r="E18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3.0"/>
    <col customWidth="1" min="3" max="3" width="16.14"/>
    <col customWidth="1" min="4" max="5" width="16.57"/>
    <col customWidth="1" min="6" max="6" width="30.29"/>
    <col customWidth="1" min="7" max="26" width="10.71"/>
  </cols>
  <sheetData>
    <row r="1">
      <c r="A1" s="1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18" t="s">
        <v>43</v>
      </c>
      <c r="G1" s="11"/>
    </row>
    <row r="2" ht="108.0" customHeight="1">
      <c r="A2" s="6" t="s">
        <v>44</v>
      </c>
      <c r="B2" s="7">
        <v>263.92</v>
      </c>
      <c r="C2" s="7">
        <v>40.0</v>
      </c>
      <c r="D2" s="7" t="s">
        <v>45</v>
      </c>
      <c r="E2" s="7">
        <v>1.0</v>
      </c>
      <c r="F2" s="19"/>
      <c r="G2" s="20"/>
    </row>
    <row r="3" ht="100.5" customHeight="1">
      <c r="A3" s="6" t="s">
        <v>46</v>
      </c>
      <c r="B3" s="7">
        <v>244.95</v>
      </c>
      <c r="C3" s="7">
        <v>43.0</v>
      </c>
      <c r="D3" s="7">
        <v>3.0</v>
      </c>
      <c r="E3" s="7">
        <v>1.0</v>
      </c>
      <c r="F3" s="19"/>
      <c r="G3" s="20"/>
    </row>
    <row r="4" ht="72.75" customHeight="1">
      <c r="A4" s="6" t="s">
        <v>47</v>
      </c>
      <c r="B4" s="7">
        <v>161.0</v>
      </c>
      <c r="C4" s="7" t="s">
        <v>48</v>
      </c>
      <c r="D4" s="7">
        <v>6.0</v>
      </c>
      <c r="E4" s="7">
        <v>1.0</v>
      </c>
      <c r="F4" s="19"/>
      <c r="G4" s="20"/>
    </row>
    <row r="5" ht="131.25" customHeight="1">
      <c r="A5" s="6" t="s">
        <v>49</v>
      </c>
      <c r="B5" s="7">
        <v>37.12</v>
      </c>
      <c r="C5" s="7">
        <v>45.0</v>
      </c>
      <c r="D5" s="7" t="s">
        <v>50</v>
      </c>
      <c r="E5" s="7">
        <v>1.0</v>
      </c>
      <c r="F5" s="19"/>
      <c r="G5" s="20"/>
    </row>
    <row r="6" ht="99.75" customHeight="1">
      <c r="A6" s="6" t="s">
        <v>51</v>
      </c>
      <c r="B6" s="7">
        <v>4.26</v>
      </c>
      <c r="C6" s="7">
        <v>51.0</v>
      </c>
      <c r="D6" s="7" t="s">
        <v>52</v>
      </c>
      <c r="E6" s="7">
        <v>1.0</v>
      </c>
      <c r="F6" s="19"/>
      <c r="G6" s="21" t="s">
        <v>53</v>
      </c>
    </row>
    <row r="7" ht="18.0" customHeight="1">
      <c r="A7" s="6" t="s">
        <v>54</v>
      </c>
      <c r="B7" s="7">
        <v>8.1</v>
      </c>
      <c r="C7" s="7"/>
      <c r="D7" s="7"/>
      <c r="E7" s="7"/>
      <c r="F7" s="19"/>
      <c r="G7" s="20"/>
    </row>
    <row r="8" ht="76.5" customHeight="1">
      <c r="A8" s="6" t="s">
        <v>55</v>
      </c>
      <c r="B8" s="7">
        <v>100.0</v>
      </c>
      <c r="C8" s="22" t="s">
        <v>56</v>
      </c>
      <c r="D8" s="22" t="s">
        <v>57</v>
      </c>
      <c r="E8" s="7">
        <v>2.0</v>
      </c>
      <c r="F8" s="19"/>
      <c r="G8" s="20"/>
    </row>
    <row r="9" ht="20.25" customHeight="1">
      <c r="A9" s="6" t="s">
        <v>58</v>
      </c>
      <c r="B9" s="7">
        <v>20.0</v>
      </c>
      <c r="C9" s="7">
        <v>30.0</v>
      </c>
      <c r="D9" s="7"/>
      <c r="E9" s="7">
        <v>1.0</v>
      </c>
      <c r="F9" s="19"/>
      <c r="G9" s="20"/>
    </row>
    <row r="10">
      <c r="A10" s="15" t="s">
        <v>37</v>
      </c>
      <c r="B10" s="23">
        <f t="shared" ref="B10:C10" si="1">SUM(B2:B9)</f>
        <v>839.35</v>
      </c>
      <c r="C10" s="13">
        <f t="shared" si="1"/>
        <v>209</v>
      </c>
      <c r="D10" s="13"/>
      <c r="E10" s="13"/>
      <c r="F10" s="24"/>
      <c r="G10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3.0"/>
    <col customWidth="1" min="3" max="3" width="16.14"/>
    <col customWidth="1" min="4" max="4" width="16.57"/>
    <col customWidth="1" min="5" max="5" width="14.86"/>
    <col customWidth="1" min="6" max="6" width="24.43"/>
    <col customWidth="1" min="7" max="26" width="10.71"/>
  </cols>
  <sheetData>
    <row r="1">
      <c r="A1" s="25" t="s">
        <v>38</v>
      </c>
      <c r="B1" s="26" t="s">
        <v>39</v>
      </c>
      <c r="C1" s="26" t="s">
        <v>40</v>
      </c>
      <c r="D1" s="26" t="s">
        <v>41</v>
      </c>
      <c r="E1" s="26" t="s">
        <v>42</v>
      </c>
      <c r="F1" s="27" t="s">
        <v>43</v>
      </c>
    </row>
    <row r="2" ht="77.25" customHeight="1">
      <c r="A2" s="28" t="s">
        <v>59</v>
      </c>
      <c r="B2" s="22">
        <v>205.0</v>
      </c>
      <c r="C2" s="22"/>
      <c r="D2" s="22"/>
      <c r="E2" s="22">
        <v>1.0</v>
      </c>
      <c r="F2" s="29"/>
    </row>
    <row r="3" ht="60.75" customHeight="1">
      <c r="A3" s="28" t="s">
        <v>60</v>
      </c>
      <c r="B3" s="22">
        <v>43.0</v>
      </c>
      <c r="C3" s="22" t="s">
        <v>61</v>
      </c>
      <c r="D3" s="22">
        <v>4.0</v>
      </c>
      <c r="E3" s="22">
        <v>1.0</v>
      </c>
      <c r="F3" s="29"/>
    </row>
    <row r="4" ht="102.0" customHeight="1">
      <c r="A4" s="28" t="s">
        <v>62</v>
      </c>
      <c r="B4" s="22">
        <v>46.0</v>
      </c>
      <c r="C4" s="22">
        <v>10.0</v>
      </c>
      <c r="D4" s="22" t="s">
        <v>56</v>
      </c>
      <c r="E4" s="22">
        <v>2.0</v>
      </c>
      <c r="F4" s="29"/>
    </row>
    <row r="5">
      <c r="A5" s="28" t="s">
        <v>63</v>
      </c>
      <c r="B5" s="22">
        <v>8.1</v>
      </c>
      <c r="C5" s="22"/>
      <c r="D5" s="22"/>
      <c r="E5" s="22"/>
      <c r="F5" s="29"/>
    </row>
    <row r="6" ht="26.25" customHeight="1">
      <c r="A6" s="28" t="s">
        <v>64</v>
      </c>
      <c r="B6" s="22">
        <v>839.35</v>
      </c>
      <c r="C6" s="22"/>
      <c r="D6" s="22"/>
      <c r="E6" s="22"/>
      <c r="F6" s="29"/>
    </row>
    <row r="7">
      <c r="A7" s="30" t="s">
        <v>65</v>
      </c>
      <c r="B7" s="31">
        <f>SUM(B2:B6)</f>
        <v>1141.45</v>
      </c>
      <c r="C7" s="31"/>
      <c r="D7" s="31"/>
      <c r="E7" s="32"/>
      <c r="F7" s="3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3.0"/>
    <col customWidth="1" min="3" max="3" width="16.14"/>
    <col customWidth="1" min="4" max="4" width="16.57"/>
    <col customWidth="1" min="5" max="5" width="14.86"/>
    <col customWidth="1" min="6" max="6" width="34.71"/>
    <col customWidth="1" min="7" max="26" width="10.71"/>
  </cols>
  <sheetData>
    <row r="1">
      <c r="A1" s="7" t="s">
        <v>38</v>
      </c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</row>
    <row r="2" ht="96.0" customHeight="1">
      <c r="A2" s="22" t="s">
        <v>66</v>
      </c>
      <c r="B2" s="22">
        <v>58.0</v>
      </c>
      <c r="C2" s="22">
        <v>35.0</v>
      </c>
      <c r="D2" s="22" t="s">
        <v>45</v>
      </c>
      <c r="E2" s="22">
        <v>1.0</v>
      </c>
      <c r="F2" s="22"/>
      <c r="G2" s="34"/>
    </row>
    <row r="3" ht="103.5" customHeight="1">
      <c r="A3" s="22" t="s">
        <v>67</v>
      </c>
      <c r="B3" s="22">
        <v>50.0</v>
      </c>
      <c r="C3" s="22">
        <v>30.0</v>
      </c>
      <c r="D3" s="22" t="s">
        <v>45</v>
      </c>
      <c r="E3" s="22">
        <v>1.0</v>
      </c>
      <c r="F3" s="22"/>
      <c r="G3" s="34"/>
    </row>
    <row r="4">
      <c r="A4" s="7" t="s">
        <v>68</v>
      </c>
      <c r="B4" s="7">
        <v>205.0</v>
      </c>
      <c r="C4" s="7"/>
      <c r="D4" s="7"/>
      <c r="E4" s="7"/>
      <c r="F4" s="7"/>
    </row>
    <row r="5" ht="78.75" customHeight="1">
      <c r="A5" s="7" t="s">
        <v>69</v>
      </c>
      <c r="B5" s="7">
        <v>172.0</v>
      </c>
      <c r="C5" s="7">
        <v>10.0</v>
      </c>
      <c r="D5" s="7">
        <v>10.0</v>
      </c>
      <c r="E5" s="7">
        <v>1.0</v>
      </c>
      <c r="F5" s="7"/>
    </row>
    <row r="6" ht="70.5" customHeight="1">
      <c r="A6" s="7" t="s">
        <v>70</v>
      </c>
      <c r="B6" s="7">
        <v>7.63</v>
      </c>
      <c r="C6" s="7">
        <v>7.0</v>
      </c>
      <c r="D6" s="7" t="s">
        <v>71</v>
      </c>
      <c r="E6" s="7">
        <v>1.0</v>
      </c>
      <c r="F6" s="7"/>
    </row>
    <row r="7" ht="132.75" customHeight="1">
      <c r="A7" s="22" t="s">
        <v>72</v>
      </c>
      <c r="B7" s="22">
        <v>17.44</v>
      </c>
      <c r="C7" s="22" t="s">
        <v>73</v>
      </c>
      <c r="D7" s="22">
        <v>4.0</v>
      </c>
      <c r="E7" s="22">
        <v>1.0</v>
      </c>
      <c r="F7" s="22"/>
    </row>
    <row r="8" ht="112.5" customHeight="1">
      <c r="A8" s="7" t="s">
        <v>74</v>
      </c>
      <c r="B8" s="7">
        <v>114.5</v>
      </c>
      <c r="C8" s="7">
        <v>36.0</v>
      </c>
      <c r="D8" s="7">
        <v>6.0</v>
      </c>
      <c r="E8" s="7">
        <v>1.0</v>
      </c>
      <c r="F8" s="7"/>
    </row>
    <row r="9" ht="57.75" customHeight="1">
      <c r="A9" s="7" t="s">
        <v>75</v>
      </c>
      <c r="B9" s="7">
        <v>2.0</v>
      </c>
      <c r="C9" s="7">
        <v>2.0</v>
      </c>
      <c r="D9" s="7" t="s">
        <v>50</v>
      </c>
      <c r="E9" s="7">
        <v>1.0</v>
      </c>
      <c r="F9" s="7"/>
    </row>
    <row r="10" ht="100.5" customHeight="1">
      <c r="A10" s="7" t="s">
        <v>76</v>
      </c>
      <c r="B10" s="7">
        <v>7.86</v>
      </c>
      <c r="C10" s="7">
        <v>94.0</v>
      </c>
      <c r="D10" s="7" t="s">
        <v>52</v>
      </c>
      <c r="E10" s="7">
        <v>1.0</v>
      </c>
      <c r="F10" s="7"/>
    </row>
    <row r="11" ht="84.75" customHeight="1">
      <c r="A11" s="7" t="s">
        <v>49</v>
      </c>
      <c r="B11" s="7">
        <v>138.0</v>
      </c>
      <c r="C11" s="7">
        <v>46.0</v>
      </c>
      <c r="D11" s="7" t="s">
        <v>71</v>
      </c>
      <c r="E11" s="7">
        <v>2.0</v>
      </c>
      <c r="F11" s="7"/>
    </row>
    <row r="12" ht="67.5" customHeight="1">
      <c r="A12" s="7" t="s">
        <v>54</v>
      </c>
      <c r="B12" s="7">
        <v>15.0</v>
      </c>
      <c r="C12" s="7">
        <v>120.0</v>
      </c>
      <c r="D12" s="7"/>
      <c r="E12" s="7"/>
      <c r="F12" s="7"/>
    </row>
    <row r="13" ht="63.0" customHeight="1">
      <c r="A13" s="7" t="s">
        <v>77</v>
      </c>
      <c r="B13" s="7">
        <v>108.0</v>
      </c>
      <c r="C13" s="22" t="s">
        <v>56</v>
      </c>
      <c r="D13" s="22" t="s">
        <v>57</v>
      </c>
      <c r="E13" s="7">
        <v>2.0</v>
      </c>
      <c r="F13" s="7"/>
    </row>
    <row r="14">
      <c r="A14" s="7" t="s">
        <v>78</v>
      </c>
      <c r="B14" s="22">
        <v>1141.45</v>
      </c>
      <c r="C14" s="7"/>
      <c r="D14" s="7"/>
      <c r="E14" s="7"/>
      <c r="F14" s="7"/>
    </row>
    <row r="15">
      <c r="A15" s="35" t="s">
        <v>37</v>
      </c>
      <c r="B15" s="35">
        <f>SUM('EJE Y'!$B$2:$B$14)</f>
        <v>2036.88</v>
      </c>
      <c r="C15" s="35"/>
      <c r="D15" s="36"/>
      <c r="E15" s="36"/>
      <c r="F15" s="3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7" t="s">
        <v>79</v>
      </c>
      <c r="B1" s="37" t="s">
        <v>80</v>
      </c>
    </row>
    <row r="2">
      <c r="A2" s="37" t="s">
        <v>81</v>
      </c>
      <c r="B2" s="37" t="s">
        <v>82</v>
      </c>
    </row>
    <row r="3">
      <c r="A3" s="37" t="s">
        <v>83</v>
      </c>
      <c r="B3" s="37" t="s">
        <v>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37" t="s">
        <v>79</v>
      </c>
      <c r="B1" s="37" t="s">
        <v>85</v>
      </c>
    </row>
    <row r="2">
      <c r="A2" s="37" t="s">
        <v>81</v>
      </c>
      <c r="B2" s="37" t="s">
        <v>86</v>
      </c>
    </row>
    <row r="3">
      <c r="A3" s="37" t="s">
        <v>83</v>
      </c>
      <c r="B3" s="37" t="s">
        <v>87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2022-09-06T11:51:01Z</dcterms:created>
  <dc:creator>ALVARO LEAL CLAVIJO</dc:creator>
</cp:coreProperties>
</file>