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20" yWindow="-20" windowWidth="24800" windowHeight="15800" tabRatio="840" activeTab="2"/>
  </bookViews>
  <sheets>
    <sheet name="Cow-Calf" sheetId="170" r:id="rId1"/>
    <sheet name="Backgrounding" sheetId="175" r:id="rId2"/>
    <sheet name="Summer Grazing" sheetId="176" r:id="rId3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64" i="175"/>
  <c r="D52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G35"/>
  <c r="G34"/>
  <c r="G33"/>
  <c r="G32"/>
  <c r="G31"/>
  <c r="G30"/>
  <c r="E65"/>
  <c r="G36"/>
  <c r="D64" i="170"/>
  <c r="D63"/>
  <c r="D47"/>
  <c r="D45"/>
  <c r="E64"/>
  <c r="E57"/>
  <c r="E45"/>
  <c r="E40"/>
  <c r="E41"/>
  <c r="E42"/>
  <c r="E43"/>
  <c r="E44"/>
  <c r="E46"/>
  <c r="E47"/>
  <c r="E48"/>
  <c r="E49"/>
  <c r="E50"/>
  <c r="E51"/>
  <c r="E52"/>
  <c r="E53"/>
  <c r="E54"/>
  <c r="E55"/>
  <c r="E56"/>
  <c r="E58"/>
  <c r="E59"/>
  <c r="E60"/>
  <c r="E61"/>
  <c r="E62"/>
  <c r="E63"/>
  <c r="G30"/>
  <c r="G31"/>
  <c r="G32"/>
  <c r="G33"/>
  <c r="G34"/>
  <c r="G35"/>
  <c r="G36"/>
  <c r="E65"/>
  <c r="D64" i="176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G35"/>
  <c r="G34"/>
  <c r="G33"/>
  <c r="G32"/>
  <c r="G31"/>
  <c r="G30"/>
  <c r="G36"/>
  <c r="E65"/>
</calcChain>
</file>

<file path=xl/sharedStrings.xml><?xml version="1.0" encoding="utf-8"?>
<sst xmlns="http://schemas.openxmlformats.org/spreadsheetml/2006/main" count="347" uniqueCount="83">
  <si>
    <r>
      <t>Gasoline, fuel, and oil</t>
    </r>
    <r>
      <rPr>
        <vertAlign val="superscript"/>
        <sz val="14"/>
        <color theme="1"/>
        <rFont val="Calibri"/>
        <family val="2"/>
        <scheme val="minor"/>
      </rPr>
      <t xml:space="preserve"> (1)</t>
    </r>
  </si>
  <si>
    <r>
      <t>Repairs and maintenance</t>
    </r>
    <r>
      <rPr>
        <vertAlign val="superscript"/>
        <sz val="14"/>
        <color theme="1"/>
        <rFont val="Calibri"/>
        <family val="2"/>
        <scheme val="minor"/>
      </rPr>
      <t xml:space="preserve"> (2)</t>
    </r>
  </si>
  <si>
    <t>Enterprise:</t>
  </si>
  <si>
    <t>Type:</t>
  </si>
  <si>
    <t>State:</t>
  </si>
  <si>
    <t>Region:</t>
  </si>
  <si>
    <t>Production Units Sold as/by:</t>
  </si>
  <si>
    <t>This Budget is Based on a Time Period of:</t>
  </si>
  <si>
    <t>Year</t>
  </si>
  <si>
    <t>Budget Name:</t>
  </si>
  <si>
    <t>Notes:</t>
  </si>
  <si>
    <t>Number of Time Period(s) for this Budget:</t>
  </si>
  <si>
    <t>Livestock</t>
  </si>
  <si>
    <t>Type of Production:</t>
  </si>
  <si>
    <t>Breed:</t>
  </si>
  <si>
    <t>Cross</t>
  </si>
  <si>
    <t>Class:</t>
  </si>
  <si>
    <t>N/A</t>
  </si>
  <si>
    <t>Commercial</t>
  </si>
  <si>
    <t>Meat</t>
  </si>
  <si>
    <t>Head</t>
  </si>
  <si>
    <t>Herd</t>
  </si>
  <si>
    <t>Market Use 1:</t>
  </si>
  <si>
    <t>Market Use 2:</t>
  </si>
  <si>
    <t>Market Type:</t>
  </si>
  <si>
    <t>Beef Cattle</t>
  </si>
  <si>
    <t>Weaning - Owned Grazing</t>
  </si>
  <si>
    <t>North Dakota</t>
  </si>
  <si>
    <r>
      <t>Cow/Calf Production</t>
    </r>
    <r>
      <rPr>
        <b/>
        <sz val="14"/>
        <color indexed="17"/>
        <rFont val="Calibri"/>
        <family val="2"/>
      </rPr>
      <t>, North Dakota</t>
    </r>
  </si>
  <si>
    <t>pound</t>
  </si>
  <si>
    <t>head</t>
  </si>
  <si>
    <t>Stocker/Yearling - owned grazing</t>
  </si>
  <si>
    <t>Steers Backgrounding, 550 lb., High Rate of Gain, North Dakota</t>
    <phoneticPr fontId="13" type="noConversion"/>
  </si>
  <si>
    <t>Steers Feeders, Summer Grazing, 550 lb., North Dakota</t>
    <phoneticPr fontId="13" type="noConversion"/>
  </si>
  <si>
    <t>This enterprise budget estimates the typical per-acre costs associated with backgrounding stocker/yearlings in North Dakota. It should be used as a guide to estimate your actual costs and does not represent any specific farm.    Source: Information in this budget is based on the North Dakota Farm and Ranch Business Management Annual Report 2016</t>
  </si>
  <si>
    <t>Steer</t>
  </si>
  <si>
    <t>This enterprise budget estimates the typical per-acre costs associated with a cow/calf operation in North Dakota. It should be used as a guide to estimate your actual costs and does not represent any specific farm.    Source: Information in this budget is based on the North Dakota Farm and Ranch Business Management Annual Report 2016</t>
    <phoneticPr fontId="13" type="noConversion"/>
  </si>
  <si>
    <t>Budget Unit for Income:</t>
  </si>
  <si>
    <t>Budget Unit for Expenses:</t>
  </si>
  <si>
    <t>Weight</t>
  </si>
  <si>
    <t>cwt</t>
  </si>
  <si>
    <t>Cull bulls</t>
  </si>
  <si>
    <t>Cull Cows</t>
  </si>
  <si>
    <t>Cull Horses</t>
  </si>
  <si>
    <t xml:space="preserve">Heifer Calves </t>
  </si>
  <si>
    <t xml:space="preserve">Open Heifers </t>
  </si>
  <si>
    <t>Steer Calves</t>
  </si>
  <si>
    <t>Gross Income</t>
  </si>
  <si>
    <t>Crop</t>
  </si>
  <si>
    <t>Quantity</t>
  </si>
  <si>
    <t>Unit Sold by/as</t>
  </si>
  <si>
    <t>Price per Unit</t>
  </si>
  <si>
    <t>Total</t>
  </si>
  <si>
    <t>Total Gross Income:</t>
  </si>
  <si>
    <t>Total Variable and Fixed Cash Costs</t>
  </si>
  <si>
    <t>Category</t>
  </si>
  <si>
    <t>Unit</t>
  </si>
  <si>
    <t>Total Variable &amp; Fixed Cash Costs:</t>
  </si>
  <si>
    <t>Conventional</t>
  </si>
  <si>
    <t>Cost of goods sold</t>
  </si>
  <si>
    <t>Car and truck expenses</t>
  </si>
  <si>
    <t>Chemicals</t>
  </si>
  <si>
    <t>Conservation expenses</t>
  </si>
  <si>
    <t>Custom hire (machine work)</t>
  </si>
  <si>
    <t>Employee benefits programs</t>
  </si>
  <si>
    <t>Feed</t>
  </si>
  <si>
    <t>Fertilizers and lime</t>
  </si>
  <si>
    <t>Freight and trucking</t>
  </si>
  <si>
    <t>Insurance (other than health)</t>
  </si>
  <si>
    <t>Interest on loans and mortgages</t>
  </si>
  <si>
    <t>Labor hired (less employment credits)</t>
  </si>
  <si>
    <t>Pension and profit-sharing plans</t>
  </si>
  <si>
    <t>Machinery, equipment or vehicle rent or lease</t>
  </si>
  <si>
    <t>Land and animal rent or lease</t>
  </si>
  <si>
    <t>Seeds and plants</t>
  </si>
  <si>
    <t>Storage and warehousing</t>
  </si>
  <si>
    <t>Supplies</t>
  </si>
  <si>
    <t>Property taxes</t>
  </si>
  <si>
    <t>Utilities</t>
  </si>
  <si>
    <t>Veterinary, breeding, and medicine</t>
  </si>
  <si>
    <t>Other expenses</t>
  </si>
  <si>
    <t>Long-term asset replacement and section 179 expense</t>
  </si>
  <si>
    <t/>
  </si>
</sst>
</file>

<file path=xl/styles.xml><?xml version="1.0" encoding="utf-8"?>
<styleSheet xmlns="http://schemas.openxmlformats.org/spreadsheetml/2006/main">
  <numFmts count="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&quot;$&quot;#,##0.00_);[Red]\(&quot;$&quot;#,##0.00\)"/>
    <numFmt numFmtId="168" formatCode="_(&quot;$&quot;* #,##0.00_);_(&quot;$&quot;* \(#,##0.00\);_(&quot;$&quot;* &quot;-&quot;??_);_(@_)"/>
    <numFmt numFmtId="169" formatCode="_(* #,##0.00_);_(* \(#,##0.00\);_(* &quot;-&quot;??_);_(@_)"/>
  </numFmts>
  <fonts count="1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34495E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4"/>
      <color theme="1"/>
      <name val="Calibri"/>
      <family val="2"/>
      <scheme val="minor"/>
    </font>
    <font>
      <u val="singleAccounting"/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b/>
      <sz val="14"/>
      <color rgb="FF008000"/>
      <name val="Calibri"/>
      <family val="2"/>
      <scheme val="minor"/>
    </font>
    <font>
      <sz val="8"/>
      <name val="Verdana"/>
    </font>
    <font>
      <b/>
      <sz val="14"/>
      <color indexed="17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9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8" fontId="2" fillId="0" borderId="0" applyFont="0" applyFill="0" applyBorder="0" applyAlignment="0" applyProtection="0"/>
    <xf numFmtId="169" fontId="1" fillId="0" borderId="0" applyFont="0" applyFill="0" applyBorder="0" applyAlignment="0" applyProtection="0"/>
  </cellStyleXfs>
  <cellXfs count="31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5" fontId="4" fillId="0" borderId="0" xfId="0" applyNumberFormat="1" applyFont="1" applyAlignment="1">
      <alignment horizontal="right"/>
    </xf>
    <xf numFmtId="168" fontId="4" fillId="0" borderId="0" xfId="2" applyFont="1"/>
    <xf numFmtId="165" fontId="9" fillId="0" borderId="0" xfId="0" applyNumberFormat="1" applyFont="1" applyAlignment="1">
      <alignment horizontal="right"/>
    </xf>
    <xf numFmtId="169" fontId="4" fillId="0" borderId="0" xfId="1" applyFont="1"/>
    <xf numFmtId="168" fontId="10" fillId="0" borderId="0" xfId="2" applyFont="1"/>
    <xf numFmtId="168" fontId="6" fillId="0" borderId="0" xfId="0" applyNumberFormat="1" applyFont="1"/>
    <xf numFmtId="0" fontId="12" fillId="0" borderId="0" xfId="0" applyFont="1" applyProtection="1">
      <protection locked="0"/>
    </xf>
    <xf numFmtId="168" fontId="0" fillId="0" borderId="0" xfId="0" applyNumberFormat="1"/>
    <xf numFmtId="0" fontId="12" fillId="0" borderId="0" xfId="0" quotePrefix="1" applyFont="1" applyProtection="1">
      <protection locked="0"/>
    </xf>
    <xf numFmtId="0" fontId="12" fillId="0" borderId="0" xfId="0" applyFont="1" applyAlignment="1" applyProtection="1">
      <alignment horizontal="center"/>
      <protection locked="0"/>
    </xf>
    <xf numFmtId="0" fontId="6" fillId="0" borderId="0" xfId="0" applyFont="1" applyAlignment="1">
      <alignment horizontal="center"/>
    </xf>
    <xf numFmtId="169" fontId="12" fillId="0" borderId="0" xfId="6" applyFont="1" applyAlignment="1" applyProtection="1">
      <alignment horizontal="right"/>
      <protection locked="0"/>
    </xf>
    <xf numFmtId="169" fontId="12" fillId="0" borderId="0" xfId="6" applyFont="1" applyProtection="1">
      <protection locked="0"/>
    </xf>
    <xf numFmtId="168" fontId="12" fillId="0" borderId="0" xfId="5" applyFont="1" applyAlignment="1" applyProtection="1">
      <alignment horizontal="right"/>
      <protection locked="0"/>
    </xf>
    <xf numFmtId="168" fontId="12" fillId="0" borderId="0" xfId="5" applyFont="1" applyProtection="1">
      <protection locked="0"/>
    </xf>
    <xf numFmtId="0" fontId="12" fillId="0" borderId="0" xfId="0" quotePrefix="1" applyFont="1" applyAlignment="1" applyProtection="1">
      <alignment horizontal="center"/>
      <protection locked="0"/>
    </xf>
    <xf numFmtId="0" fontId="12" fillId="0" borderId="0" xfId="0" applyFont="1" applyAlignment="1" applyProtection="1">
      <alignment horizontal="center"/>
      <protection locked="0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2" fillId="0" borderId="0" xfId="0" quotePrefix="1" applyFont="1" applyAlignment="1" applyProtection="1">
      <alignment horizontal="center" wrapText="1"/>
      <protection locked="0"/>
    </xf>
    <xf numFmtId="0" fontId="12" fillId="0" borderId="0" xfId="0" applyFont="1" applyAlignment="1" applyProtection="1">
      <alignment horizontal="center" wrapText="1"/>
      <protection locked="0"/>
    </xf>
    <xf numFmtId="0" fontId="12" fillId="0" borderId="0" xfId="0" applyFont="1" applyAlignment="1">
      <alignment horizontal="center"/>
    </xf>
    <xf numFmtId="0" fontId="12" fillId="0" borderId="0" xfId="0" applyFont="1" applyAlignment="1" applyProtection="1">
      <alignment horizontal="center"/>
      <protection locked="0"/>
    </xf>
    <xf numFmtId="0" fontId="12" fillId="0" borderId="0" xfId="0" applyFont="1" applyAlignment="1" applyProtection="1">
      <alignment horizontal="left" vertical="center" wrapText="1"/>
      <protection locked="0"/>
    </xf>
    <xf numFmtId="0" fontId="14" fillId="0" borderId="0" xfId="0" applyFont="1" applyAlignment="1">
      <alignment horizontal="center"/>
    </xf>
  </cellXfs>
  <cellStyles count="7">
    <cellStyle name="Comma" xfId="1" builtinId="3"/>
    <cellStyle name="Comma 2" xfId="6"/>
    <cellStyle name="Currency" xfId="2" builtinId="4"/>
    <cellStyle name="Currency 2" xfId="5"/>
    <cellStyle name="Followed Hyperlink" xfId="4" builtinId="9" hidden="1"/>
    <cellStyle name="Hyperlink" xfId="3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65"/>
  <sheetViews>
    <sheetView workbookViewId="0">
      <selection activeCell="B1" sqref="B1:D1"/>
    </sheetView>
  </sheetViews>
  <sheetFormatPr baseColWidth="10" defaultColWidth="11" defaultRowHeight="18"/>
  <cols>
    <col min="1" max="1" width="57.5" style="1" customWidth="1"/>
    <col min="2" max="2" width="9.83203125" style="1" bestFit="1" customWidth="1"/>
    <col min="3" max="3" width="16" style="1" bestFit="1" customWidth="1"/>
    <col min="4" max="4" width="14.5" style="1" bestFit="1" customWidth="1"/>
    <col min="5" max="5" width="16" style="1" bestFit="1" customWidth="1"/>
    <col min="6" max="6" width="14.5" style="1" bestFit="1" customWidth="1"/>
    <col min="7" max="7" width="13.1640625" bestFit="1" customWidth="1"/>
  </cols>
  <sheetData>
    <row r="1" spans="1:4" ht="18" customHeight="1">
      <c r="A1" s="2" t="s">
        <v>2</v>
      </c>
      <c r="B1" s="26" t="s">
        <v>12</v>
      </c>
      <c r="C1" s="26"/>
      <c r="D1" s="26"/>
    </row>
    <row r="2" spans="1:4" ht="18" customHeight="1">
      <c r="A2" s="2" t="s">
        <v>16</v>
      </c>
      <c r="B2" s="26" t="s">
        <v>25</v>
      </c>
      <c r="C2" s="26"/>
      <c r="D2" s="26"/>
    </row>
    <row r="3" spans="1:4" ht="18" customHeight="1">
      <c r="A3" s="2" t="s">
        <v>3</v>
      </c>
      <c r="B3" s="26" t="s">
        <v>18</v>
      </c>
      <c r="C3" s="26"/>
      <c r="D3" s="26"/>
    </row>
    <row r="4" spans="1:4" ht="18" customHeight="1">
      <c r="A4" s="2" t="s">
        <v>13</v>
      </c>
      <c r="B4" s="26" t="s">
        <v>26</v>
      </c>
      <c r="C4" s="26"/>
      <c r="D4" s="26"/>
    </row>
    <row r="5" spans="1:4" ht="18" customHeight="1">
      <c r="A5" s="2" t="s">
        <v>22</v>
      </c>
      <c r="B5" s="26" t="s">
        <v>19</v>
      </c>
      <c r="C5" s="26"/>
      <c r="D5" s="26"/>
    </row>
    <row r="6" spans="1:4" ht="18" customHeight="1">
      <c r="A6" s="2" t="s">
        <v>23</v>
      </c>
      <c r="B6" s="26" t="s">
        <v>17</v>
      </c>
      <c r="C6" s="26"/>
      <c r="D6" s="26"/>
    </row>
    <row r="7" spans="1:4" ht="18" customHeight="1">
      <c r="A7" s="2" t="s">
        <v>14</v>
      </c>
      <c r="B7" s="25" t="s">
        <v>15</v>
      </c>
      <c r="C7" s="26"/>
      <c r="D7" s="26"/>
    </row>
    <row r="8" spans="1:4" ht="18" customHeight="1">
      <c r="A8" s="2" t="s">
        <v>24</v>
      </c>
      <c r="B8" s="26" t="s">
        <v>58</v>
      </c>
      <c r="C8" s="26"/>
      <c r="D8" s="26"/>
    </row>
    <row r="9" spans="1:4" ht="18" customHeight="1">
      <c r="A9" s="2" t="s">
        <v>4</v>
      </c>
      <c r="B9" s="26" t="s">
        <v>27</v>
      </c>
      <c r="C9" s="26"/>
      <c r="D9" s="26"/>
    </row>
    <row r="10" spans="1:4" ht="18" customHeight="1">
      <c r="A10" s="2" t="s">
        <v>5</v>
      </c>
      <c r="B10" s="26"/>
      <c r="C10" s="26"/>
      <c r="D10" s="26"/>
    </row>
    <row r="11" spans="1:4">
      <c r="A11" s="2" t="s">
        <v>9</v>
      </c>
      <c r="B11" s="27" t="s">
        <v>28</v>
      </c>
      <c r="C11" s="27"/>
      <c r="D11" s="27"/>
    </row>
    <row r="12" spans="1:4">
      <c r="A12" s="2" t="s">
        <v>37</v>
      </c>
      <c r="B12" s="28" t="s">
        <v>20</v>
      </c>
      <c r="C12" s="28"/>
      <c r="D12" s="28"/>
    </row>
    <row r="13" spans="1:4">
      <c r="A13" s="2" t="s">
        <v>38</v>
      </c>
      <c r="B13" s="28" t="s">
        <v>21</v>
      </c>
      <c r="C13" s="28"/>
      <c r="D13" s="28"/>
    </row>
    <row r="14" spans="1:4">
      <c r="A14" s="2" t="s">
        <v>6</v>
      </c>
      <c r="B14" s="28" t="s">
        <v>29</v>
      </c>
      <c r="C14" s="28"/>
      <c r="D14" s="28"/>
    </row>
    <row r="15" spans="1:4">
      <c r="A15" s="2" t="s">
        <v>7</v>
      </c>
      <c r="B15" s="28" t="s">
        <v>8</v>
      </c>
      <c r="C15" s="28"/>
      <c r="D15" s="28"/>
    </row>
    <row r="16" spans="1:4">
      <c r="A16" s="2" t="s">
        <v>11</v>
      </c>
      <c r="B16" s="28">
        <v>1</v>
      </c>
      <c r="C16" s="28"/>
      <c r="D16" s="28"/>
    </row>
    <row r="17" spans="1:7">
      <c r="A17" s="2" t="s">
        <v>10</v>
      </c>
    </row>
    <row r="18" spans="1:7" ht="18" customHeight="1">
      <c r="A18" s="29" t="s">
        <v>36</v>
      </c>
      <c r="B18" s="29"/>
      <c r="C18" s="29"/>
      <c r="D18" s="29"/>
      <c r="E18" s="29"/>
    </row>
    <row r="19" spans="1:7">
      <c r="A19" s="29"/>
      <c r="B19" s="29"/>
      <c r="C19" s="29"/>
      <c r="D19" s="29"/>
      <c r="E19" s="29"/>
    </row>
    <row r="20" spans="1:7">
      <c r="A20" s="29"/>
      <c r="B20" s="29"/>
      <c r="C20" s="29"/>
      <c r="D20" s="29"/>
      <c r="E20" s="29"/>
    </row>
    <row r="21" spans="1:7">
      <c r="A21" s="29"/>
      <c r="B21" s="29"/>
      <c r="C21" s="29"/>
      <c r="D21" s="29"/>
      <c r="E21" s="29"/>
    </row>
    <row r="22" spans="1:7">
      <c r="A22" s="29"/>
      <c r="B22" s="29"/>
      <c r="C22" s="29"/>
      <c r="D22" s="29"/>
      <c r="E22" s="29"/>
    </row>
    <row r="23" spans="1:7">
      <c r="A23" s="29"/>
      <c r="B23" s="29"/>
      <c r="C23" s="29"/>
      <c r="D23" s="29"/>
      <c r="E23" s="29"/>
    </row>
    <row r="24" spans="1:7">
      <c r="A24" s="29"/>
      <c r="B24" s="29"/>
      <c r="C24" s="29"/>
      <c r="D24" s="29"/>
      <c r="E24" s="29"/>
    </row>
    <row r="25" spans="1:7">
      <c r="A25" s="29"/>
      <c r="B25" s="29"/>
      <c r="C25" s="29"/>
      <c r="D25" s="29"/>
      <c r="E25" s="29"/>
    </row>
    <row r="26" spans="1:7">
      <c r="A26" s="29"/>
      <c r="B26" s="29"/>
      <c r="C26" s="29"/>
      <c r="D26" s="29"/>
      <c r="E26" s="29"/>
    </row>
    <row r="27" spans="1:7">
      <c r="A27" s="2"/>
    </row>
    <row r="28" spans="1:7">
      <c r="A28" s="2" t="s">
        <v>47</v>
      </c>
    </row>
    <row r="29" spans="1:7">
      <c r="A29" s="3" t="s">
        <v>48</v>
      </c>
      <c r="B29" s="24" t="s">
        <v>49</v>
      </c>
      <c r="C29" s="24"/>
      <c r="D29" s="16" t="s">
        <v>39</v>
      </c>
      <c r="E29" s="5" t="s">
        <v>50</v>
      </c>
      <c r="F29" s="5" t="s">
        <v>51</v>
      </c>
      <c r="G29" s="5" t="s">
        <v>52</v>
      </c>
    </row>
    <row r="30" spans="1:7">
      <c r="A30" s="12" t="s">
        <v>41</v>
      </c>
      <c r="B30" s="17">
        <v>0</v>
      </c>
      <c r="C30" s="15" t="s">
        <v>20</v>
      </c>
      <c r="D30" s="18">
        <v>0</v>
      </c>
      <c r="E30" s="15" t="s">
        <v>29</v>
      </c>
      <c r="F30" s="19">
        <v>0</v>
      </c>
      <c r="G30" s="6">
        <f>B30*D30*F30</f>
        <v>0</v>
      </c>
    </row>
    <row r="31" spans="1:7">
      <c r="A31" s="14" t="s">
        <v>42</v>
      </c>
      <c r="B31" s="17">
        <v>0.14000000000000001</v>
      </c>
      <c r="C31" s="15" t="s">
        <v>20</v>
      </c>
      <c r="D31" s="18">
        <v>1300</v>
      </c>
      <c r="E31" s="22" t="s">
        <v>29</v>
      </c>
      <c r="F31" s="19">
        <v>0.7</v>
      </c>
      <c r="G31" s="6">
        <f t="shared" ref="G31:G35" si="0">B31*D31*F31</f>
        <v>127.4</v>
      </c>
    </row>
    <row r="32" spans="1:7">
      <c r="A32" s="14" t="s">
        <v>43</v>
      </c>
      <c r="B32" s="17">
        <v>0</v>
      </c>
      <c r="C32" s="15" t="s">
        <v>20</v>
      </c>
      <c r="D32" s="18">
        <v>0</v>
      </c>
      <c r="E32" s="22" t="s">
        <v>29</v>
      </c>
      <c r="F32" s="19">
        <v>0</v>
      </c>
      <c r="G32" s="6">
        <f t="shared" si="0"/>
        <v>0</v>
      </c>
    </row>
    <row r="33" spans="1:7">
      <c r="A33" s="14" t="s">
        <v>44</v>
      </c>
      <c r="B33" s="17">
        <v>0.26</v>
      </c>
      <c r="C33" s="15" t="s">
        <v>20</v>
      </c>
      <c r="D33" s="18">
        <v>570</v>
      </c>
      <c r="E33" s="22" t="s">
        <v>29</v>
      </c>
      <c r="F33" s="19">
        <v>1.25</v>
      </c>
      <c r="G33" s="6">
        <f t="shared" si="0"/>
        <v>185.25000000000003</v>
      </c>
    </row>
    <row r="34" spans="1:7">
      <c r="A34" s="14" t="s">
        <v>45</v>
      </c>
      <c r="B34" s="17">
        <v>0.05</v>
      </c>
      <c r="C34" s="15" t="s">
        <v>20</v>
      </c>
      <c r="D34" s="18">
        <v>900</v>
      </c>
      <c r="E34" s="22" t="s">
        <v>29</v>
      </c>
      <c r="F34" s="19">
        <v>1.1499999999999999</v>
      </c>
      <c r="G34" s="6">
        <f t="shared" si="0"/>
        <v>51.749999999999993</v>
      </c>
    </row>
    <row r="35" spans="1:7">
      <c r="A35" s="14" t="s">
        <v>46</v>
      </c>
      <c r="B35" s="17">
        <v>0.45</v>
      </c>
      <c r="C35" s="15" t="s">
        <v>20</v>
      </c>
      <c r="D35" s="18">
        <v>590</v>
      </c>
      <c r="E35" s="22" t="s">
        <v>29</v>
      </c>
      <c r="F35" s="19">
        <v>1.45</v>
      </c>
      <c r="G35" s="8">
        <f t="shared" si="0"/>
        <v>384.97499999999997</v>
      </c>
    </row>
    <row r="36" spans="1:7">
      <c r="A36" s="3" t="s">
        <v>53</v>
      </c>
      <c r="G36" s="7">
        <f>SUM(G30:G35)</f>
        <v>749.375</v>
      </c>
    </row>
    <row r="37" spans="1:7">
      <c r="A37" s="3"/>
    </row>
    <row r="38" spans="1:7">
      <c r="A38" s="2" t="s">
        <v>54</v>
      </c>
    </row>
    <row r="39" spans="1:7">
      <c r="A39" s="3" t="s">
        <v>55</v>
      </c>
      <c r="B39" s="5" t="s">
        <v>49</v>
      </c>
      <c r="C39" s="5" t="s">
        <v>56</v>
      </c>
      <c r="D39" s="5" t="s">
        <v>51</v>
      </c>
      <c r="E39" s="5" t="s">
        <v>52</v>
      </c>
    </row>
    <row r="40" spans="1:7">
      <c r="A40" s="1" t="s">
        <v>59</v>
      </c>
      <c r="B40" s="9">
        <v>1</v>
      </c>
      <c r="C40" s="4" t="s">
        <v>30</v>
      </c>
      <c r="D40" s="20">
        <v>0</v>
      </c>
      <c r="E40" s="7">
        <f>B40*D40</f>
        <v>0</v>
      </c>
    </row>
    <row r="41" spans="1:7">
      <c r="A41" s="1" t="s">
        <v>60</v>
      </c>
      <c r="B41" s="9">
        <v>1</v>
      </c>
      <c r="C41" s="4" t="s">
        <v>30</v>
      </c>
      <c r="D41" s="20">
        <v>0</v>
      </c>
      <c r="E41" s="7">
        <f t="shared" ref="E41:E64" si="1">B41*D41</f>
        <v>0</v>
      </c>
    </row>
    <row r="42" spans="1:7">
      <c r="A42" s="1" t="s">
        <v>61</v>
      </c>
      <c r="B42" s="9">
        <v>1</v>
      </c>
      <c r="C42" s="4" t="s">
        <v>30</v>
      </c>
      <c r="D42" s="20">
        <v>0</v>
      </c>
      <c r="E42" s="7">
        <f t="shared" si="1"/>
        <v>0</v>
      </c>
    </row>
    <row r="43" spans="1:7">
      <c r="A43" s="1" t="s">
        <v>62</v>
      </c>
      <c r="B43" s="9">
        <v>1</v>
      </c>
      <c r="C43" s="4" t="s">
        <v>30</v>
      </c>
      <c r="D43" s="20">
        <v>0</v>
      </c>
      <c r="E43" s="7">
        <f t="shared" si="1"/>
        <v>0</v>
      </c>
    </row>
    <row r="44" spans="1:7">
      <c r="A44" s="1" t="s">
        <v>63</v>
      </c>
      <c r="B44" s="9">
        <v>1</v>
      </c>
      <c r="C44" s="4" t="s">
        <v>30</v>
      </c>
      <c r="D44" s="20">
        <v>0</v>
      </c>
      <c r="E44" s="7">
        <f t="shared" si="1"/>
        <v>0</v>
      </c>
    </row>
    <row r="45" spans="1:7">
      <c r="A45" s="1" t="s">
        <v>81</v>
      </c>
      <c r="B45" s="9">
        <v>1</v>
      </c>
      <c r="C45" s="4" t="s">
        <v>30</v>
      </c>
      <c r="D45" s="20">
        <f>30</f>
        <v>30</v>
      </c>
      <c r="E45" s="7">
        <f t="shared" si="1"/>
        <v>30</v>
      </c>
    </row>
    <row r="46" spans="1:7">
      <c r="A46" s="1" t="s">
        <v>64</v>
      </c>
      <c r="B46" s="9">
        <v>1</v>
      </c>
      <c r="C46" s="4" t="s">
        <v>30</v>
      </c>
      <c r="D46" s="20">
        <v>0</v>
      </c>
      <c r="E46" s="7">
        <f t="shared" si="1"/>
        <v>0</v>
      </c>
    </row>
    <row r="47" spans="1:7">
      <c r="A47" s="1" t="s">
        <v>65</v>
      </c>
      <c r="B47" s="9">
        <v>1</v>
      </c>
      <c r="C47" s="4" t="s">
        <v>30</v>
      </c>
      <c r="D47" s="20">
        <f>170+25+25</f>
        <v>220</v>
      </c>
      <c r="E47" s="7">
        <f t="shared" si="1"/>
        <v>220</v>
      </c>
    </row>
    <row r="48" spans="1:7">
      <c r="A48" s="1" t="s">
        <v>66</v>
      </c>
      <c r="B48" s="9">
        <v>1</v>
      </c>
      <c r="C48" s="4" t="s">
        <v>30</v>
      </c>
      <c r="D48" s="20">
        <v>0</v>
      </c>
      <c r="E48" s="7">
        <f t="shared" si="1"/>
        <v>0</v>
      </c>
    </row>
    <row r="49" spans="1:7">
      <c r="A49" s="1" t="s">
        <v>67</v>
      </c>
      <c r="B49" s="9">
        <v>1</v>
      </c>
      <c r="C49" s="4" t="s">
        <v>30</v>
      </c>
      <c r="D49" s="20">
        <v>0</v>
      </c>
      <c r="E49" s="7">
        <f t="shared" si="1"/>
        <v>0</v>
      </c>
    </row>
    <row r="50" spans="1:7" ht="20">
      <c r="A50" s="1" t="s">
        <v>0</v>
      </c>
      <c r="B50" s="9">
        <v>1</v>
      </c>
      <c r="C50" s="4" t="s">
        <v>30</v>
      </c>
      <c r="D50" s="20">
        <v>30</v>
      </c>
      <c r="E50" s="7">
        <f t="shared" si="1"/>
        <v>30</v>
      </c>
    </row>
    <row r="51" spans="1:7">
      <c r="A51" s="1" t="s">
        <v>68</v>
      </c>
      <c r="B51" s="9">
        <v>1</v>
      </c>
      <c r="C51" s="4" t="s">
        <v>30</v>
      </c>
      <c r="D51" s="20">
        <v>10</v>
      </c>
      <c r="E51" s="7">
        <f t="shared" si="1"/>
        <v>10</v>
      </c>
    </row>
    <row r="52" spans="1:7">
      <c r="A52" s="1" t="s">
        <v>69</v>
      </c>
      <c r="B52" s="9">
        <v>1</v>
      </c>
      <c r="C52" s="4" t="s">
        <v>30</v>
      </c>
      <c r="D52" s="20">
        <v>14</v>
      </c>
      <c r="E52" s="7">
        <f t="shared" si="1"/>
        <v>14</v>
      </c>
    </row>
    <row r="53" spans="1:7">
      <c r="A53" s="1" t="s">
        <v>70</v>
      </c>
      <c r="B53" s="9">
        <v>1</v>
      </c>
      <c r="C53" s="4" t="s">
        <v>30</v>
      </c>
      <c r="D53" s="20">
        <v>25</v>
      </c>
      <c r="E53" s="7">
        <f t="shared" si="1"/>
        <v>25</v>
      </c>
    </row>
    <row r="54" spans="1:7">
      <c r="A54" s="1" t="s">
        <v>71</v>
      </c>
      <c r="B54" s="9">
        <v>1</v>
      </c>
      <c r="C54" s="4" t="s">
        <v>30</v>
      </c>
      <c r="D54" s="20">
        <v>0</v>
      </c>
      <c r="E54" s="7">
        <f t="shared" si="1"/>
        <v>0</v>
      </c>
    </row>
    <row r="55" spans="1:7">
      <c r="A55" s="1" t="s">
        <v>72</v>
      </c>
      <c r="B55" s="9">
        <v>1</v>
      </c>
      <c r="C55" s="4" t="s">
        <v>30</v>
      </c>
      <c r="D55" s="20">
        <v>0</v>
      </c>
      <c r="E55" s="7">
        <f t="shared" si="1"/>
        <v>0</v>
      </c>
    </row>
    <row r="56" spans="1:7">
      <c r="A56" s="1" t="s">
        <v>73</v>
      </c>
      <c r="B56" s="9">
        <v>1</v>
      </c>
      <c r="C56" s="4" t="s">
        <v>30</v>
      </c>
      <c r="D56" s="20">
        <v>140</v>
      </c>
      <c r="E56" s="7">
        <f t="shared" si="1"/>
        <v>140</v>
      </c>
    </row>
    <row r="57" spans="1:7" ht="20">
      <c r="A57" s="1" t="s">
        <v>1</v>
      </c>
      <c r="B57" s="9">
        <v>1</v>
      </c>
      <c r="C57" s="4" t="s">
        <v>30</v>
      </c>
      <c r="D57" s="20">
        <v>40</v>
      </c>
      <c r="E57" s="7">
        <f t="shared" si="1"/>
        <v>40</v>
      </c>
      <c r="G57" s="13"/>
    </row>
    <row r="58" spans="1:7">
      <c r="A58" s="1" t="s">
        <v>74</v>
      </c>
      <c r="B58" s="9">
        <v>1</v>
      </c>
      <c r="C58" s="4" t="s">
        <v>30</v>
      </c>
      <c r="D58" s="20">
        <v>0</v>
      </c>
      <c r="E58" s="7">
        <f t="shared" si="1"/>
        <v>0</v>
      </c>
    </row>
    <row r="59" spans="1:7">
      <c r="A59" s="1" t="s">
        <v>75</v>
      </c>
      <c r="B59" s="9">
        <v>1</v>
      </c>
      <c r="C59" s="4" t="s">
        <v>30</v>
      </c>
      <c r="D59" s="20">
        <v>0</v>
      </c>
      <c r="E59" s="7">
        <f t="shared" si="1"/>
        <v>0</v>
      </c>
    </row>
    <row r="60" spans="1:7">
      <c r="A60" s="1" t="s">
        <v>76</v>
      </c>
      <c r="B60" s="9">
        <v>1</v>
      </c>
      <c r="C60" s="4" t="s">
        <v>30</v>
      </c>
      <c r="D60" s="20">
        <v>0</v>
      </c>
      <c r="E60" s="7">
        <f t="shared" si="1"/>
        <v>0</v>
      </c>
    </row>
    <row r="61" spans="1:7">
      <c r="A61" s="1" t="s">
        <v>77</v>
      </c>
      <c r="B61" s="9">
        <v>1</v>
      </c>
      <c r="C61" s="4" t="s">
        <v>30</v>
      </c>
      <c r="D61" s="20">
        <v>0</v>
      </c>
      <c r="E61" s="7">
        <f t="shared" si="1"/>
        <v>0</v>
      </c>
    </row>
    <row r="62" spans="1:7">
      <c r="A62" s="1" t="s">
        <v>78</v>
      </c>
      <c r="B62" s="9">
        <v>1</v>
      </c>
      <c r="C62" s="4" t="s">
        <v>30</v>
      </c>
      <c r="D62" s="20">
        <v>0</v>
      </c>
      <c r="E62" s="7">
        <f t="shared" si="1"/>
        <v>0</v>
      </c>
    </row>
    <row r="63" spans="1:7">
      <c r="A63" s="1" t="s">
        <v>79</v>
      </c>
      <c r="B63" s="9">
        <v>1</v>
      </c>
      <c r="C63" s="4" t="s">
        <v>30</v>
      </c>
      <c r="D63" s="20">
        <f>25+10</f>
        <v>35</v>
      </c>
      <c r="E63" s="7">
        <f t="shared" si="1"/>
        <v>35</v>
      </c>
    </row>
    <row r="64" spans="1:7" ht="21">
      <c r="A64" s="1" t="s">
        <v>80</v>
      </c>
      <c r="B64" s="9">
        <v>1</v>
      </c>
      <c r="C64" s="4" t="s">
        <v>30</v>
      </c>
      <c r="D64" s="20">
        <f>15+20</f>
        <v>35</v>
      </c>
      <c r="E64" s="10">
        <f t="shared" si="1"/>
        <v>35</v>
      </c>
    </row>
    <row r="65" spans="1:9">
      <c r="A65" s="3" t="s">
        <v>57</v>
      </c>
      <c r="E65" s="11">
        <f>SUM(E40:E64)</f>
        <v>579</v>
      </c>
      <c r="I65" s="13"/>
    </row>
  </sheetData>
  <sheetCalcPr fullCalcOnLoad="1"/>
  <mergeCells count="18">
    <mergeCell ref="B6:D6"/>
    <mergeCell ref="B1:D1"/>
    <mergeCell ref="B2:D2"/>
    <mergeCell ref="B3:D3"/>
    <mergeCell ref="B4:D4"/>
    <mergeCell ref="B5:D5"/>
    <mergeCell ref="B29:C29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A18:E26"/>
  </mergeCells>
  <phoneticPr fontId="1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65"/>
  <sheetViews>
    <sheetView workbookViewId="0"/>
  </sheetViews>
  <sheetFormatPr baseColWidth="10" defaultColWidth="11" defaultRowHeight="18"/>
  <cols>
    <col min="1" max="1" width="57.5" style="1" customWidth="1"/>
    <col min="2" max="2" width="9.83203125" style="1" bestFit="1" customWidth="1"/>
    <col min="3" max="3" width="16" style="1" bestFit="1" customWidth="1"/>
    <col min="4" max="4" width="14.5" style="1" bestFit="1" customWidth="1"/>
    <col min="5" max="5" width="16" style="1" bestFit="1" customWidth="1"/>
    <col min="6" max="6" width="14.5" style="1" bestFit="1" customWidth="1"/>
    <col min="7" max="7" width="13.1640625" bestFit="1" customWidth="1"/>
  </cols>
  <sheetData>
    <row r="1" spans="1:4" ht="18" customHeight="1">
      <c r="A1" s="2" t="s">
        <v>2</v>
      </c>
      <c r="B1" s="26" t="s">
        <v>12</v>
      </c>
      <c r="C1" s="26"/>
      <c r="D1" s="26"/>
    </row>
    <row r="2" spans="1:4" ht="18" customHeight="1">
      <c r="A2" s="2" t="s">
        <v>16</v>
      </c>
      <c r="B2" s="26" t="s">
        <v>25</v>
      </c>
      <c r="C2" s="26"/>
      <c r="D2" s="26"/>
    </row>
    <row r="3" spans="1:4" ht="18" customHeight="1">
      <c r="A3" s="2" t="s">
        <v>3</v>
      </c>
      <c r="B3" s="26" t="s">
        <v>18</v>
      </c>
      <c r="C3" s="26"/>
      <c r="D3" s="26"/>
    </row>
    <row r="4" spans="1:4" ht="18" customHeight="1">
      <c r="A4" s="2" t="s">
        <v>13</v>
      </c>
      <c r="B4" s="26" t="s">
        <v>31</v>
      </c>
      <c r="C4" s="26"/>
      <c r="D4" s="26"/>
    </row>
    <row r="5" spans="1:4" ht="18" customHeight="1">
      <c r="A5" s="2" t="s">
        <v>22</v>
      </c>
      <c r="B5" s="26" t="s">
        <v>19</v>
      </c>
      <c r="C5" s="26"/>
      <c r="D5" s="26"/>
    </row>
    <row r="6" spans="1:4" ht="18" customHeight="1">
      <c r="A6" s="2" t="s">
        <v>23</v>
      </c>
      <c r="B6" s="26" t="s">
        <v>17</v>
      </c>
      <c r="C6" s="26"/>
      <c r="D6" s="26"/>
    </row>
    <row r="7" spans="1:4" ht="18" customHeight="1">
      <c r="A7" s="2" t="s">
        <v>14</v>
      </c>
      <c r="B7" s="25" t="s">
        <v>15</v>
      </c>
      <c r="C7" s="26"/>
      <c r="D7" s="26"/>
    </row>
    <row r="8" spans="1:4" ht="18" customHeight="1">
      <c r="A8" s="2" t="s">
        <v>24</v>
      </c>
      <c r="B8" s="26" t="s">
        <v>58</v>
      </c>
      <c r="C8" s="26"/>
      <c r="D8" s="26"/>
    </row>
    <row r="9" spans="1:4" ht="18" customHeight="1">
      <c r="A9" s="2" t="s">
        <v>4</v>
      </c>
      <c r="B9" s="26" t="s">
        <v>27</v>
      </c>
      <c r="C9" s="26"/>
      <c r="D9" s="26"/>
    </row>
    <row r="10" spans="1:4" ht="18" customHeight="1">
      <c r="A10" s="2" t="s">
        <v>5</v>
      </c>
      <c r="B10" s="26"/>
      <c r="C10" s="26"/>
      <c r="D10" s="26"/>
    </row>
    <row r="11" spans="1:4">
      <c r="A11" s="2" t="s">
        <v>9</v>
      </c>
      <c r="B11" s="30" t="s">
        <v>32</v>
      </c>
      <c r="C11" s="27"/>
      <c r="D11" s="27"/>
    </row>
    <row r="12" spans="1:4">
      <c r="A12" s="2" t="s">
        <v>37</v>
      </c>
      <c r="B12" s="28" t="s">
        <v>20</v>
      </c>
      <c r="C12" s="28"/>
      <c r="D12" s="28"/>
    </row>
    <row r="13" spans="1:4">
      <c r="A13" s="2" t="s">
        <v>38</v>
      </c>
      <c r="B13" s="28" t="s">
        <v>20</v>
      </c>
      <c r="C13" s="28"/>
      <c r="D13" s="28"/>
    </row>
    <row r="14" spans="1:4">
      <c r="A14" s="2" t="s">
        <v>6</v>
      </c>
      <c r="B14" s="28" t="s">
        <v>40</v>
      </c>
      <c r="C14" s="28"/>
      <c r="D14" s="28"/>
    </row>
    <row r="15" spans="1:4">
      <c r="A15" s="2" t="s">
        <v>7</v>
      </c>
      <c r="B15" s="28" t="s">
        <v>8</v>
      </c>
      <c r="C15" s="28"/>
      <c r="D15" s="28"/>
    </row>
    <row r="16" spans="1:4">
      <c r="A16" s="2" t="s">
        <v>11</v>
      </c>
      <c r="B16" s="28">
        <v>1</v>
      </c>
      <c r="C16" s="28"/>
      <c r="D16" s="28"/>
    </row>
    <row r="17" spans="1:7">
      <c r="A17" s="2" t="s">
        <v>10</v>
      </c>
    </row>
    <row r="18" spans="1:7" ht="18" customHeight="1">
      <c r="A18" s="29" t="s">
        <v>34</v>
      </c>
      <c r="B18" s="29"/>
      <c r="C18" s="29"/>
      <c r="D18" s="29"/>
      <c r="E18" s="29"/>
    </row>
    <row r="19" spans="1:7">
      <c r="A19" s="29"/>
      <c r="B19" s="29"/>
      <c r="C19" s="29"/>
      <c r="D19" s="29"/>
      <c r="E19" s="29"/>
    </row>
    <row r="20" spans="1:7">
      <c r="A20" s="29"/>
      <c r="B20" s="29"/>
      <c r="C20" s="29"/>
      <c r="D20" s="29"/>
      <c r="E20" s="29"/>
    </row>
    <row r="21" spans="1:7">
      <c r="A21" s="29"/>
      <c r="B21" s="29"/>
      <c r="C21" s="29"/>
      <c r="D21" s="29"/>
      <c r="E21" s="29"/>
    </row>
    <row r="22" spans="1:7">
      <c r="A22" s="29"/>
      <c r="B22" s="29"/>
      <c r="C22" s="29"/>
      <c r="D22" s="29"/>
      <c r="E22" s="29"/>
    </row>
    <row r="23" spans="1:7">
      <c r="A23" s="29"/>
      <c r="B23" s="29"/>
      <c r="C23" s="29"/>
      <c r="D23" s="29"/>
      <c r="E23" s="29"/>
    </row>
    <row r="24" spans="1:7">
      <c r="A24" s="29"/>
      <c r="B24" s="29"/>
      <c r="C24" s="29"/>
      <c r="D24" s="29"/>
      <c r="E24" s="29"/>
    </row>
    <row r="25" spans="1:7">
      <c r="A25" s="29"/>
      <c r="B25" s="29"/>
      <c r="C25" s="29"/>
      <c r="D25" s="29"/>
      <c r="E25" s="29"/>
    </row>
    <row r="26" spans="1:7">
      <c r="A26" s="29"/>
      <c r="B26" s="29"/>
      <c r="C26" s="29"/>
      <c r="D26" s="29"/>
      <c r="E26" s="29"/>
    </row>
    <row r="27" spans="1:7">
      <c r="A27" s="2"/>
    </row>
    <row r="28" spans="1:7">
      <c r="A28" s="2" t="s">
        <v>47</v>
      </c>
    </row>
    <row r="29" spans="1:7">
      <c r="A29" s="3" t="s">
        <v>48</v>
      </c>
      <c r="B29" s="24" t="s">
        <v>49</v>
      </c>
      <c r="C29" s="24"/>
      <c r="D29" s="23" t="s">
        <v>39</v>
      </c>
      <c r="E29" s="5" t="s">
        <v>50</v>
      </c>
      <c r="F29" s="5" t="s">
        <v>51</v>
      </c>
      <c r="G29" s="5" t="s">
        <v>52</v>
      </c>
    </row>
    <row r="30" spans="1:7">
      <c r="A30" s="12" t="s">
        <v>35</v>
      </c>
      <c r="B30" s="17">
        <v>1</v>
      </c>
      <c r="C30" s="22" t="s">
        <v>20</v>
      </c>
      <c r="D30" s="18">
        <v>7.49</v>
      </c>
      <c r="E30" s="22" t="s">
        <v>40</v>
      </c>
      <c r="F30" s="19">
        <v>140</v>
      </c>
      <c r="G30" s="6">
        <f>B30*D30*F30</f>
        <v>1048.6000000000001</v>
      </c>
    </row>
    <row r="31" spans="1:7">
      <c r="A31" s="14" t="s">
        <v>82</v>
      </c>
      <c r="B31" s="17">
        <v>0</v>
      </c>
      <c r="C31" s="22" t="s">
        <v>20</v>
      </c>
      <c r="D31" s="18">
        <v>0</v>
      </c>
      <c r="E31" s="22" t="s">
        <v>40</v>
      </c>
      <c r="F31" s="19">
        <v>0</v>
      </c>
      <c r="G31" s="6">
        <f t="shared" ref="G31:G35" si="0">B31*D31*F31</f>
        <v>0</v>
      </c>
    </row>
    <row r="32" spans="1:7">
      <c r="A32" s="14" t="s">
        <v>82</v>
      </c>
      <c r="B32" s="17">
        <v>0</v>
      </c>
      <c r="C32" s="22" t="s">
        <v>20</v>
      </c>
      <c r="D32" s="18">
        <v>0</v>
      </c>
      <c r="E32" s="22" t="s">
        <v>40</v>
      </c>
      <c r="F32" s="19">
        <v>0</v>
      </c>
      <c r="G32" s="6">
        <f t="shared" si="0"/>
        <v>0</v>
      </c>
    </row>
    <row r="33" spans="1:7">
      <c r="A33" s="14" t="s">
        <v>82</v>
      </c>
      <c r="B33" s="17">
        <v>0</v>
      </c>
      <c r="C33" s="22" t="s">
        <v>20</v>
      </c>
      <c r="D33" s="18">
        <v>0</v>
      </c>
      <c r="E33" s="22" t="s">
        <v>40</v>
      </c>
      <c r="F33" s="19">
        <v>0</v>
      </c>
      <c r="G33" s="6">
        <f t="shared" si="0"/>
        <v>0</v>
      </c>
    </row>
    <row r="34" spans="1:7">
      <c r="A34" s="14" t="s">
        <v>82</v>
      </c>
      <c r="B34" s="17">
        <v>0</v>
      </c>
      <c r="C34" s="22" t="s">
        <v>20</v>
      </c>
      <c r="D34" s="18">
        <v>0</v>
      </c>
      <c r="E34" s="22" t="s">
        <v>40</v>
      </c>
      <c r="F34" s="19">
        <v>0</v>
      </c>
      <c r="G34" s="6">
        <f t="shared" si="0"/>
        <v>0</v>
      </c>
    </row>
    <row r="35" spans="1:7">
      <c r="A35" s="14" t="s">
        <v>82</v>
      </c>
      <c r="B35" s="17">
        <v>0</v>
      </c>
      <c r="C35" s="22" t="s">
        <v>20</v>
      </c>
      <c r="D35" s="18">
        <v>0</v>
      </c>
      <c r="E35" s="22" t="s">
        <v>40</v>
      </c>
      <c r="F35" s="19">
        <v>0</v>
      </c>
      <c r="G35" s="8">
        <f t="shared" si="0"/>
        <v>0</v>
      </c>
    </row>
    <row r="36" spans="1:7">
      <c r="A36" s="3" t="s">
        <v>53</v>
      </c>
      <c r="E36" s="21" t="s">
        <v>82</v>
      </c>
      <c r="G36" s="7">
        <f>SUM(G30:G35)</f>
        <v>1048.6000000000001</v>
      </c>
    </row>
    <row r="37" spans="1:7">
      <c r="A37" s="3"/>
    </row>
    <row r="38" spans="1:7">
      <c r="A38" s="2" t="s">
        <v>54</v>
      </c>
    </row>
    <row r="39" spans="1:7">
      <c r="A39" s="3" t="s">
        <v>55</v>
      </c>
      <c r="B39" s="5" t="s">
        <v>49</v>
      </c>
      <c r="C39" s="5" t="s">
        <v>56</v>
      </c>
      <c r="D39" s="5" t="s">
        <v>51</v>
      </c>
      <c r="E39" s="5" t="s">
        <v>52</v>
      </c>
    </row>
    <row r="40" spans="1:7">
      <c r="A40" s="1" t="s">
        <v>59</v>
      </c>
      <c r="B40" s="9">
        <v>1</v>
      </c>
      <c r="C40" s="4" t="s">
        <v>30</v>
      </c>
      <c r="D40" s="20">
        <v>826.93</v>
      </c>
      <c r="E40" s="7">
        <f>B40*D40</f>
        <v>826.93</v>
      </c>
    </row>
    <row r="41" spans="1:7">
      <c r="A41" s="1" t="s">
        <v>60</v>
      </c>
      <c r="B41" s="9">
        <v>1</v>
      </c>
      <c r="C41" s="4" t="s">
        <v>30</v>
      </c>
      <c r="D41" s="20">
        <v>0</v>
      </c>
      <c r="E41" s="7">
        <f t="shared" ref="E41:E64" si="1">B41*D41</f>
        <v>0</v>
      </c>
    </row>
    <row r="42" spans="1:7">
      <c r="A42" s="1" t="s">
        <v>61</v>
      </c>
      <c r="B42" s="9">
        <v>1</v>
      </c>
      <c r="C42" s="4" t="s">
        <v>30</v>
      </c>
      <c r="D42" s="20">
        <v>0</v>
      </c>
      <c r="E42" s="7">
        <f t="shared" si="1"/>
        <v>0</v>
      </c>
    </row>
    <row r="43" spans="1:7">
      <c r="A43" s="1" t="s">
        <v>62</v>
      </c>
      <c r="B43" s="9">
        <v>1</v>
      </c>
      <c r="C43" s="4" t="s">
        <v>30</v>
      </c>
      <c r="D43" s="20">
        <v>0</v>
      </c>
      <c r="E43" s="7">
        <f t="shared" si="1"/>
        <v>0</v>
      </c>
    </row>
    <row r="44" spans="1:7">
      <c r="A44" s="1" t="s">
        <v>63</v>
      </c>
      <c r="B44" s="9">
        <v>1</v>
      </c>
      <c r="C44" s="4" t="s">
        <v>30</v>
      </c>
      <c r="D44" s="20">
        <v>0</v>
      </c>
      <c r="E44" s="7">
        <f t="shared" si="1"/>
        <v>0</v>
      </c>
    </row>
    <row r="45" spans="1:7">
      <c r="A45" s="1" t="s">
        <v>81</v>
      </c>
      <c r="B45" s="9">
        <v>1</v>
      </c>
      <c r="C45" s="4" t="s">
        <v>30</v>
      </c>
      <c r="D45" s="20">
        <v>0</v>
      </c>
      <c r="E45" s="7">
        <f t="shared" si="1"/>
        <v>0</v>
      </c>
    </row>
    <row r="46" spans="1:7">
      <c r="A46" s="1" t="s">
        <v>64</v>
      </c>
      <c r="B46" s="9">
        <v>1</v>
      </c>
      <c r="C46" s="4" t="s">
        <v>30</v>
      </c>
      <c r="D46" s="20">
        <v>0</v>
      </c>
      <c r="E46" s="7">
        <f t="shared" si="1"/>
        <v>0</v>
      </c>
    </row>
    <row r="47" spans="1:7">
      <c r="A47" s="1" t="s">
        <v>65</v>
      </c>
      <c r="B47" s="9">
        <v>1</v>
      </c>
      <c r="C47" s="4" t="s">
        <v>30</v>
      </c>
      <c r="D47" s="20">
        <v>73.97</v>
      </c>
      <c r="E47" s="7">
        <f t="shared" si="1"/>
        <v>73.97</v>
      </c>
    </row>
    <row r="48" spans="1:7">
      <c r="A48" s="1" t="s">
        <v>66</v>
      </c>
      <c r="B48" s="9">
        <v>1</v>
      </c>
      <c r="C48" s="4" t="s">
        <v>30</v>
      </c>
      <c r="D48" s="20">
        <v>0</v>
      </c>
      <c r="E48" s="7">
        <f t="shared" si="1"/>
        <v>0</v>
      </c>
    </row>
    <row r="49" spans="1:7">
      <c r="A49" s="1" t="s">
        <v>67</v>
      </c>
      <c r="B49" s="9">
        <v>1</v>
      </c>
      <c r="C49" s="4" t="s">
        <v>30</v>
      </c>
      <c r="D49" s="20">
        <v>1.5</v>
      </c>
      <c r="E49" s="7">
        <f t="shared" si="1"/>
        <v>1.5</v>
      </c>
    </row>
    <row r="50" spans="1:7" ht="20">
      <c r="A50" s="1" t="s">
        <v>0</v>
      </c>
      <c r="B50" s="9">
        <v>1</v>
      </c>
      <c r="C50" s="4" t="s">
        <v>30</v>
      </c>
      <c r="D50" s="20">
        <v>0</v>
      </c>
      <c r="E50" s="7">
        <f t="shared" si="1"/>
        <v>0</v>
      </c>
    </row>
    <row r="51" spans="1:7">
      <c r="A51" s="1" t="s">
        <v>68</v>
      </c>
      <c r="B51" s="9">
        <v>1</v>
      </c>
      <c r="C51" s="4" t="s">
        <v>30</v>
      </c>
      <c r="D51" s="20">
        <v>0</v>
      </c>
      <c r="E51" s="7">
        <f t="shared" si="1"/>
        <v>0</v>
      </c>
    </row>
    <row r="52" spans="1:7">
      <c r="A52" s="1" t="s">
        <v>69</v>
      </c>
      <c r="B52" s="9">
        <v>1</v>
      </c>
      <c r="C52" s="4" t="s">
        <v>30</v>
      </c>
      <c r="D52" s="20">
        <f>8.16+0.41</f>
        <v>8.57</v>
      </c>
      <c r="E52" s="7">
        <f t="shared" si="1"/>
        <v>8.57</v>
      </c>
    </row>
    <row r="53" spans="1:7">
      <c r="A53" s="1" t="s">
        <v>70</v>
      </c>
      <c r="B53" s="9">
        <v>1</v>
      </c>
      <c r="C53" s="4" t="s">
        <v>30</v>
      </c>
      <c r="D53" s="20">
        <v>0</v>
      </c>
      <c r="E53" s="7">
        <f t="shared" si="1"/>
        <v>0</v>
      </c>
    </row>
    <row r="54" spans="1:7">
      <c r="A54" s="1" t="s">
        <v>71</v>
      </c>
      <c r="B54" s="9">
        <v>1</v>
      </c>
      <c r="C54" s="4" t="s">
        <v>30</v>
      </c>
      <c r="D54" s="20">
        <v>0</v>
      </c>
      <c r="E54" s="7">
        <f t="shared" si="1"/>
        <v>0</v>
      </c>
    </row>
    <row r="55" spans="1:7">
      <c r="A55" s="1" t="s">
        <v>72</v>
      </c>
      <c r="B55" s="9">
        <v>1</v>
      </c>
      <c r="C55" s="4" t="s">
        <v>30</v>
      </c>
      <c r="D55" s="20">
        <v>0</v>
      </c>
      <c r="E55" s="7">
        <f t="shared" si="1"/>
        <v>0</v>
      </c>
    </row>
    <row r="56" spans="1:7">
      <c r="A56" s="1" t="s">
        <v>73</v>
      </c>
      <c r="B56" s="9">
        <v>1</v>
      </c>
      <c r="C56" s="4" t="s">
        <v>30</v>
      </c>
      <c r="D56" s="20">
        <v>0</v>
      </c>
      <c r="E56" s="7">
        <f t="shared" si="1"/>
        <v>0</v>
      </c>
    </row>
    <row r="57" spans="1:7" ht="20">
      <c r="A57" s="1" t="s">
        <v>1</v>
      </c>
      <c r="B57" s="9">
        <v>1</v>
      </c>
      <c r="C57" s="4" t="s">
        <v>30</v>
      </c>
      <c r="D57" s="20">
        <v>0</v>
      </c>
      <c r="E57" s="7">
        <f t="shared" si="1"/>
        <v>0</v>
      </c>
      <c r="G57" s="13"/>
    </row>
    <row r="58" spans="1:7">
      <c r="A58" s="1" t="s">
        <v>74</v>
      </c>
      <c r="B58" s="9">
        <v>1</v>
      </c>
      <c r="C58" s="4" t="s">
        <v>30</v>
      </c>
      <c r="D58" s="20">
        <v>0</v>
      </c>
      <c r="E58" s="7">
        <f t="shared" si="1"/>
        <v>0</v>
      </c>
    </row>
    <row r="59" spans="1:7">
      <c r="A59" s="1" t="s">
        <v>75</v>
      </c>
      <c r="B59" s="9">
        <v>1</v>
      </c>
      <c r="C59" s="4" t="s">
        <v>30</v>
      </c>
      <c r="D59" s="20">
        <v>0</v>
      </c>
      <c r="E59" s="7">
        <f t="shared" si="1"/>
        <v>0</v>
      </c>
    </row>
    <row r="60" spans="1:7">
      <c r="A60" s="1" t="s">
        <v>76</v>
      </c>
      <c r="B60" s="9">
        <v>1</v>
      </c>
      <c r="C60" s="4" t="s">
        <v>30</v>
      </c>
      <c r="D60" s="20">
        <v>0</v>
      </c>
      <c r="E60" s="7">
        <f t="shared" si="1"/>
        <v>0</v>
      </c>
    </row>
    <row r="61" spans="1:7">
      <c r="A61" s="1" t="s">
        <v>77</v>
      </c>
      <c r="B61" s="9">
        <v>1</v>
      </c>
      <c r="C61" s="4" t="s">
        <v>30</v>
      </c>
      <c r="D61" s="20">
        <v>0</v>
      </c>
      <c r="E61" s="7">
        <f t="shared" si="1"/>
        <v>0</v>
      </c>
    </row>
    <row r="62" spans="1:7">
      <c r="A62" s="1" t="s">
        <v>78</v>
      </c>
      <c r="B62" s="9">
        <v>1</v>
      </c>
      <c r="C62" s="4" t="s">
        <v>30</v>
      </c>
      <c r="D62" s="20">
        <v>0</v>
      </c>
      <c r="E62" s="7">
        <f t="shared" si="1"/>
        <v>0</v>
      </c>
    </row>
    <row r="63" spans="1:7">
      <c r="A63" s="1" t="s">
        <v>79</v>
      </c>
      <c r="B63" s="9">
        <v>1</v>
      </c>
      <c r="C63" s="4" t="s">
        <v>30</v>
      </c>
      <c r="D63" s="20">
        <v>10</v>
      </c>
      <c r="E63" s="7">
        <f t="shared" si="1"/>
        <v>10</v>
      </c>
    </row>
    <row r="64" spans="1:7" ht="21">
      <c r="A64" s="1" t="s">
        <v>80</v>
      </c>
      <c r="B64" s="9">
        <v>1</v>
      </c>
      <c r="C64" s="4" t="s">
        <v>30</v>
      </c>
      <c r="D64" s="20">
        <f>31.48+10.49+10+21.6</f>
        <v>73.569999999999993</v>
      </c>
      <c r="E64" s="10">
        <f t="shared" si="1"/>
        <v>73.569999999999993</v>
      </c>
    </row>
    <row r="65" spans="1:9">
      <c r="A65" s="3" t="s">
        <v>57</v>
      </c>
      <c r="E65" s="11">
        <f>SUM(E40:E64)</f>
        <v>994.54</v>
      </c>
      <c r="I65" s="13"/>
    </row>
  </sheetData>
  <sheetCalcPr fullCalcOnLoad="1"/>
  <mergeCells count="18">
    <mergeCell ref="B6:D6"/>
    <mergeCell ref="B1:D1"/>
    <mergeCell ref="B2:D2"/>
    <mergeCell ref="B3:D3"/>
    <mergeCell ref="B4:D4"/>
    <mergeCell ref="B5:D5"/>
    <mergeCell ref="B29:C29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A18:E26"/>
  </mergeCells>
  <phoneticPr fontId="1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65"/>
  <sheetViews>
    <sheetView tabSelected="1" workbookViewId="0"/>
  </sheetViews>
  <sheetFormatPr baseColWidth="10" defaultColWidth="11" defaultRowHeight="18"/>
  <cols>
    <col min="1" max="1" width="57.5" style="1" customWidth="1"/>
    <col min="2" max="2" width="9.83203125" style="1" bestFit="1" customWidth="1"/>
    <col min="3" max="3" width="16" style="1" bestFit="1" customWidth="1"/>
    <col min="4" max="4" width="14.5" style="1" bestFit="1" customWidth="1"/>
    <col min="5" max="5" width="16" style="1" bestFit="1" customWidth="1"/>
    <col min="6" max="6" width="14.5" style="1" bestFit="1" customWidth="1"/>
    <col min="7" max="7" width="13.1640625" bestFit="1" customWidth="1"/>
  </cols>
  <sheetData>
    <row r="1" spans="1:4" ht="18" customHeight="1">
      <c r="A1" s="2" t="s">
        <v>2</v>
      </c>
      <c r="B1" s="26" t="s">
        <v>12</v>
      </c>
      <c r="C1" s="26"/>
      <c r="D1" s="26"/>
    </row>
    <row r="2" spans="1:4" ht="18" customHeight="1">
      <c r="A2" s="2" t="s">
        <v>16</v>
      </c>
      <c r="B2" s="26" t="s">
        <v>25</v>
      </c>
      <c r="C2" s="26"/>
      <c r="D2" s="26"/>
    </row>
    <row r="3" spans="1:4" ht="18" customHeight="1">
      <c r="A3" s="2" t="s">
        <v>3</v>
      </c>
      <c r="B3" s="26" t="s">
        <v>18</v>
      </c>
      <c r="C3" s="26"/>
      <c r="D3" s="26"/>
    </row>
    <row r="4" spans="1:4" ht="18" customHeight="1">
      <c r="A4" s="2" t="s">
        <v>13</v>
      </c>
      <c r="B4" s="26" t="s">
        <v>31</v>
      </c>
      <c r="C4" s="26"/>
      <c r="D4" s="26"/>
    </row>
    <row r="5" spans="1:4" ht="18" customHeight="1">
      <c r="A5" s="2" t="s">
        <v>22</v>
      </c>
      <c r="B5" s="26" t="s">
        <v>19</v>
      </c>
      <c r="C5" s="26"/>
      <c r="D5" s="26"/>
    </row>
    <row r="6" spans="1:4" ht="18" customHeight="1">
      <c r="A6" s="2" t="s">
        <v>23</v>
      </c>
      <c r="B6" s="26" t="s">
        <v>17</v>
      </c>
      <c r="C6" s="26"/>
      <c r="D6" s="26"/>
    </row>
    <row r="7" spans="1:4" ht="18" customHeight="1">
      <c r="A7" s="2" t="s">
        <v>14</v>
      </c>
      <c r="B7" s="25" t="s">
        <v>15</v>
      </c>
      <c r="C7" s="26"/>
      <c r="D7" s="26"/>
    </row>
    <row r="8" spans="1:4" ht="18" customHeight="1">
      <c r="A8" s="2" t="s">
        <v>24</v>
      </c>
      <c r="B8" s="26" t="s">
        <v>58</v>
      </c>
      <c r="C8" s="26"/>
      <c r="D8" s="26"/>
    </row>
    <row r="9" spans="1:4" ht="18" customHeight="1">
      <c r="A9" s="2" t="s">
        <v>4</v>
      </c>
      <c r="B9" s="26" t="s">
        <v>27</v>
      </c>
      <c r="C9" s="26"/>
      <c r="D9" s="26"/>
    </row>
    <row r="10" spans="1:4" ht="18" customHeight="1">
      <c r="A10" s="2" t="s">
        <v>5</v>
      </c>
      <c r="B10" s="26"/>
      <c r="C10" s="26"/>
      <c r="D10" s="26"/>
    </row>
    <row r="11" spans="1:4">
      <c r="A11" s="2" t="s">
        <v>9</v>
      </c>
      <c r="B11" s="30" t="s">
        <v>33</v>
      </c>
      <c r="C11" s="27"/>
      <c r="D11" s="27"/>
    </row>
    <row r="12" spans="1:4">
      <c r="A12" s="2" t="s">
        <v>37</v>
      </c>
      <c r="B12" s="28" t="s">
        <v>20</v>
      </c>
      <c r="C12" s="28"/>
      <c r="D12" s="28"/>
    </row>
    <row r="13" spans="1:4">
      <c r="A13" s="2" t="s">
        <v>38</v>
      </c>
      <c r="B13" s="28" t="s">
        <v>20</v>
      </c>
      <c r="C13" s="28"/>
      <c r="D13" s="28"/>
    </row>
    <row r="14" spans="1:4">
      <c r="A14" s="2" t="s">
        <v>6</v>
      </c>
      <c r="B14" s="28" t="s">
        <v>29</v>
      </c>
      <c r="C14" s="28"/>
      <c r="D14" s="28"/>
    </row>
    <row r="15" spans="1:4">
      <c r="A15" s="2" t="s">
        <v>7</v>
      </c>
      <c r="B15" s="28" t="s">
        <v>8</v>
      </c>
      <c r="C15" s="28"/>
      <c r="D15" s="28"/>
    </row>
    <row r="16" spans="1:4">
      <c r="A16" s="2" t="s">
        <v>11</v>
      </c>
      <c r="B16" s="28">
        <v>1</v>
      </c>
      <c r="C16" s="28"/>
      <c r="D16" s="28"/>
    </row>
    <row r="17" spans="1:7">
      <c r="A17" s="2" t="s">
        <v>10</v>
      </c>
    </row>
    <row r="18" spans="1:7" ht="18" customHeight="1">
      <c r="A18" s="29" t="s">
        <v>34</v>
      </c>
      <c r="B18" s="29"/>
      <c r="C18" s="29"/>
      <c r="D18" s="29"/>
      <c r="E18" s="29"/>
    </row>
    <row r="19" spans="1:7">
      <c r="A19" s="29"/>
      <c r="B19" s="29"/>
      <c r="C19" s="29"/>
      <c r="D19" s="29"/>
      <c r="E19" s="29"/>
    </row>
    <row r="20" spans="1:7">
      <c r="A20" s="29"/>
      <c r="B20" s="29"/>
      <c r="C20" s="29"/>
      <c r="D20" s="29"/>
      <c r="E20" s="29"/>
    </row>
    <row r="21" spans="1:7">
      <c r="A21" s="29"/>
      <c r="B21" s="29"/>
      <c r="C21" s="29"/>
      <c r="D21" s="29"/>
      <c r="E21" s="29"/>
    </row>
    <row r="22" spans="1:7">
      <c r="A22" s="29"/>
      <c r="B22" s="29"/>
      <c r="C22" s="29"/>
      <c r="D22" s="29"/>
      <c r="E22" s="29"/>
    </row>
    <row r="23" spans="1:7">
      <c r="A23" s="29"/>
      <c r="B23" s="29"/>
      <c r="C23" s="29"/>
      <c r="D23" s="29"/>
      <c r="E23" s="29"/>
    </row>
    <row r="24" spans="1:7">
      <c r="A24" s="29"/>
      <c r="B24" s="29"/>
      <c r="C24" s="29"/>
      <c r="D24" s="29"/>
      <c r="E24" s="29"/>
    </row>
    <row r="25" spans="1:7">
      <c r="A25" s="29"/>
      <c r="B25" s="29"/>
      <c r="C25" s="29"/>
      <c r="D25" s="29"/>
      <c r="E25" s="29"/>
    </row>
    <row r="26" spans="1:7">
      <c r="A26" s="29"/>
      <c r="B26" s="29"/>
      <c r="C26" s="29"/>
      <c r="D26" s="29"/>
      <c r="E26" s="29"/>
    </row>
    <row r="27" spans="1:7">
      <c r="A27" s="2"/>
    </row>
    <row r="28" spans="1:7">
      <c r="A28" s="2" t="s">
        <v>47</v>
      </c>
    </row>
    <row r="29" spans="1:7">
      <c r="A29" s="3" t="s">
        <v>48</v>
      </c>
      <c r="B29" s="24" t="s">
        <v>49</v>
      </c>
      <c r="C29" s="24"/>
      <c r="D29" s="23" t="s">
        <v>39</v>
      </c>
      <c r="E29" s="5" t="s">
        <v>50</v>
      </c>
      <c r="F29" s="5" t="s">
        <v>51</v>
      </c>
      <c r="G29" s="5" t="s">
        <v>52</v>
      </c>
    </row>
    <row r="30" spans="1:7">
      <c r="A30" s="12" t="s">
        <v>35</v>
      </c>
      <c r="B30" s="17">
        <v>1</v>
      </c>
      <c r="C30" s="22" t="s">
        <v>20</v>
      </c>
      <c r="D30" s="18">
        <v>790</v>
      </c>
      <c r="E30" s="22" t="s">
        <v>29</v>
      </c>
      <c r="F30" s="19">
        <v>1.45</v>
      </c>
      <c r="G30" s="6">
        <f>B30*D30*F30</f>
        <v>1145.5</v>
      </c>
    </row>
    <row r="31" spans="1:7">
      <c r="A31" s="14" t="s">
        <v>82</v>
      </c>
      <c r="B31" s="17">
        <v>0</v>
      </c>
      <c r="C31" s="22" t="s">
        <v>20</v>
      </c>
      <c r="D31" s="18">
        <v>0</v>
      </c>
      <c r="E31" s="22" t="s">
        <v>29</v>
      </c>
      <c r="F31" s="19">
        <v>0</v>
      </c>
      <c r="G31" s="6">
        <f t="shared" ref="G31:G35" si="0">B31*D31*F31</f>
        <v>0</v>
      </c>
    </row>
    <row r="32" spans="1:7">
      <c r="A32" s="14" t="s">
        <v>82</v>
      </c>
      <c r="B32" s="17">
        <v>0</v>
      </c>
      <c r="C32" s="22" t="s">
        <v>20</v>
      </c>
      <c r="D32" s="18">
        <v>0</v>
      </c>
      <c r="E32" s="22" t="s">
        <v>29</v>
      </c>
      <c r="F32" s="19">
        <v>0</v>
      </c>
      <c r="G32" s="6">
        <f t="shared" si="0"/>
        <v>0</v>
      </c>
    </row>
    <row r="33" spans="1:7">
      <c r="A33" s="14" t="s">
        <v>82</v>
      </c>
      <c r="B33" s="17">
        <v>0</v>
      </c>
      <c r="C33" s="22" t="s">
        <v>20</v>
      </c>
      <c r="D33" s="18">
        <v>0</v>
      </c>
      <c r="E33" s="22" t="s">
        <v>29</v>
      </c>
      <c r="F33" s="19">
        <v>0</v>
      </c>
      <c r="G33" s="6">
        <f t="shared" si="0"/>
        <v>0</v>
      </c>
    </row>
    <row r="34" spans="1:7">
      <c r="A34" s="14" t="s">
        <v>82</v>
      </c>
      <c r="B34" s="17">
        <v>0</v>
      </c>
      <c r="C34" s="22" t="s">
        <v>20</v>
      </c>
      <c r="D34" s="18">
        <v>0</v>
      </c>
      <c r="E34" s="22" t="s">
        <v>29</v>
      </c>
      <c r="F34" s="19">
        <v>0</v>
      </c>
      <c r="G34" s="6">
        <f t="shared" si="0"/>
        <v>0</v>
      </c>
    </row>
    <row r="35" spans="1:7">
      <c r="A35" s="14" t="s">
        <v>82</v>
      </c>
      <c r="B35" s="17">
        <v>0</v>
      </c>
      <c r="C35" s="22" t="s">
        <v>20</v>
      </c>
      <c r="D35" s="18">
        <v>0</v>
      </c>
      <c r="E35" s="22" t="s">
        <v>29</v>
      </c>
      <c r="F35" s="19">
        <v>0</v>
      </c>
      <c r="G35" s="8">
        <f t="shared" si="0"/>
        <v>0</v>
      </c>
    </row>
    <row r="36" spans="1:7">
      <c r="A36" s="3" t="s">
        <v>53</v>
      </c>
      <c r="E36" s="21" t="s">
        <v>82</v>
      </c>
      <c r="G36" s="7">
        <f>SUM(G30:G35)</f>
        <v>1145.5</v>
      </c>
    </row>
    <row r="37" spans="1:7">
      <c r="A37" s="3"/>
    </row>
    <row r="38" spans="1:7">
      <c r="A38" s="2" t="s">
        <v>54</v>
      </c>
    </row>
    <row r="39" spans="1:7">
      <c r="A39" s="3" t="s">
        <v>55</v>
      </c>
      <c r="B39" s="5" t="s">
        <v>49</v>
      </c>
      <c r="C39" s="5" t="s">
        <v>56</v>
      </c>
      <c r="D39" s="5" t="s">
        <v>51</v>
      </c>
      <c r="E39" s="5" t="s">
        <v>52</v>
      </c>
    </row>
    <row r="40" spans="1:7">
      <c r="A40" s="1" t="s">
        <v>59</v>
      </c>
      <c r="B40" s="9">
        <v>1</v>
      </c>
      <c r="C40" s="4" t="s">
        <v>30</v>
      </c>
      <c r="D40" s="20">
        <v>907.5</v>
      </c>
      <c r="E40" s="7">
        <f>B40*D40</f>
        <v>907.5</v>
      </c>
    </row>
    <row r="41" spans="1:7">
      <c r="A41" s="1" t="s">
        <v>60</v>
      </c>
      <c r="B41" s="9">
        <v>1</v>
      </c>
      <c r="C41" s="4" t="s">
        <v>30</v>
      </c>
      <c r="D41" s="20">
        <v>0</v>
      </c>
      <c r="E41" s="7">
        <f t="shared" ref="E41:E64" si="1">B41*D41</f>
        <v>0</v>
      </c>
    </row>
    <row r="42" spans="1:7">
      <c r="A42" s="1" t="s">
        <v>61</v>
      </c>
      <c r="B42" s="9">
        <v>1</v>
      </c>
      <c r="C42" s="4" t="s">
        <v>30</v>
      </c>
      <c r="D42" s="20">
        <v>0</v>
      </c>
      <c r="E42" s="7">
        <f t="shared" si="1"/>
        <v>0</v>
      </c>
    </row>
    <row r="43" spans="1:7">
      <c r="A43" s="1" t="s">
        <v>62</v>
      </c>
      <c r="B43" s="9">
        <v>1</v>
      </c>
      <c r="C43" s="4" t="s">
        <v>30</v>
      </c>
      <c r="D43" s="20">
        <v>0</v>
      </c>
      <c r="E43" s="7">
        <f t="shared" si="1"/>
        <v>0</v>
      </c>
    </row>
    <row r="44" spans="1:7">
      <c r="A44" s="1" t="s">
        <v>63</v>
      </c>
      <c r="B44" s="9">
        <v>1</v>
      </c>
      <c r="C44" s="4" t="s">
        <v>30</v>
      </c>
      <c r="D44" s="20">
        <v>0</v>
      </c>
      <c r="E44" s="7">
        <f t="shared" si="1"/>
        <v>0</v>
      </c>
    </row>
    <row r="45" spans="1:7">
      <c r="A45" s="1" t="s">
        <v>81</v>
      </c>
      <c r="B45" s="9">
        <v>1</v>
      </c>
      <c r="C45" s="4" t="s">
        <v>30</v>
      </c>
      <c r="D45" s="20">
        <v>3</v>
      </c>
      <c r="E45" s="7">
        <f t="shared" si="1"/>
        <v>3</v>
      </c>
    </row>
    <row r="46" spans="1:7">
      <c r="A46" s="1" t="s">
        <v>64</v>
      </c>
      <c r="B46" s="9">
        <v>1</v>
      </c>
      <c r="C46" s="4" t="s">
        <v>30</v>
      </c>
      <c r="D46" s="20">
        <v>0</v>
      </c>
      <c r="E46" s="7">
        <f t="shared" si="1"/>
        <v>0</v>
      </c>
    </row>
    <row r="47" spans="1:7">
      <c r="A47" s="1" t="s">
        <v>65</v>
      </c>
      <c r="B47" s="9">
        <v>1</v>
      </c>
      <c r="C47" s="4" t="s">
        <v>30</v>
      </c>
      <c r="D47" s="20">
        <v>0.5</v>
      </c>
      <c r="E47" s="7">
        <f t="shared" si="1"/>
        <v>0.5</v>
      </c>
    </row>
    <row r="48" spans="1:7">
      <c r="A48" s="1" t="s">
        <v>66</v>
      </c>
      <c r="B48" s="9">
        <v>1</v>
      </c>
      <c r="C48" s="4" t="s">
        <v>30</v>
      </c>
      <c r="D48" s="20">
        <v>0</v>
      </c>
      <c r="E48" s="7">
        <f t="shared" si="1"/>
        <v>0</v>
      </c>
    </row>
    <row r="49" spans="1:7">
      <c r="A49" s="1" t="s">
        <v>67</v>
      </c>
      <c r="B49" s="9">
        <v>1</v>
      </c>
      <c r="C49" s="4" t="s">
        <v>30</v>
      </c>
      <c r="D49" s="20">
        <v>0</v>
      </c>
      <c r="E49" s="7">
        <f t="shared" si="1"/>
        <v>0</v>
      </c>
    </row>
    <row r="50" spans="1:7" ht="20">
      <c r="A50" s="1" t="s">
        <v>0</v>
      </c>
      <c r="B50" s="9">
        <v>1</v>
      </c>
      <c r="C50" s="4" t="s">
        <v>30</v>
      </c>
      <c r="D50" s="20">
        <v>5</v>
      </c>
      <c r="E50" s="7">
        <f t="shared" si="1"/>
        <v>5</v>
      </c>
    </row>
    <row r="51" spans="1:7">
      <c r="A51" s="1" t="s">
        <v>68</v>
      </c>
      <c r="B51" s="9">
        <v>1</v>
      </c>
      <c r="C51" s="4" t="s">
        <v>30</v>
      </c>
      <c r="D51" s="20">
        <v>0</v>
      </c>
      <c r="E51" s="7">
        <f t="shared" si="1"/>
        <v>0</v>
      </c>
    </row>
    <row r="52" spans="1:7">
      <c r="A52" s="1" t="s">
        <v>69</v>
      </c>
      <c r="B52" s="9">
        <v>1</v>
      </c>
      <c r="C52" s="4" t="s">
        <v>30</v>
      </c>
      <c r="D52" s="20">
        <v>15</v>
      </c>
      <c r="E52" s="7">
        <f t="shared" si="1"/>
        <v>15</v>
      </c>
    </row>
    <row r="53" spans="1:7">
      <c r="A53" s="1" t="s">
        <v>70</v>
      </c>
      <c r="B53" s="9">
        <v>1</v>
      </c>
      <c r="C53" s="4" t="s">
        <v>30</v>
      </c>
      <c r="D53" s="20">
        <v>0</v>
      </c>
      <c r="E53" s="7">
        <f t="shared" si="1"/>
        <v>0</v>
      </c>
    </row>
    <row r="54" spans="1:7">
      <c r="A54" s="1" t="s">
        <v>71</v>
      </c>
      <c r="B54" s="9">
        <v>1</v>
      </c>
      <c r="C54" s="4" t="s">
        <v>30</v>
      </c>
      <c r="D54" s="20">
        <v>0</v>
      </c>
      <c r="E54" s="7">
        <f t="shared" si="1"/>
        <v>0</v>
      </c>
    </row>
    <row r="55" spans="1:7">
      <c r="A55" s="1" t="s">
        <v>72</v>
      </c>
      <c r="B55" s="9">
        <v>1</v>
      </c>
      <c r="C55" s="4" t="s">
        <v>30</v>
      </c>
      <c r="D55" s="20">
        <v>0</v>
      </c>
      <c r="E55" s="7">
        <f t="shared" si="1"/>
        <v>0</v>
      </c>
    </row>
    <row r="56" spans="1:7">
      <c r="A56" s="1" t="s">
        <v>73</v>
      </c>
      <c r="B56" s="9">
        <v>1</v>
      </c>
      <c r="C56" s="4" t="s">
        <v>30</v>
      </c>
      <c r="D56" s="20">
        <v>120</v>
      </c>
      <c r="E56" s="7">
        <f t="shared" si="1"/>
        <v>120</v>
      </c>
    </row>
    <row r="57" spans="1:7" ht="20">
      <c r="A57" s="1" t="s">
        <v>1</v>
      </c>
      <c r="B57" s="9">
        <v>1</v>
      </c>
      <c r="C57" s="4" t="s">
        <v>30</v>
      </c>
      <c r="D57" s="20">
        <v>3</v>
      </c>
      <c r="E57" s="7">
        <f t="shared" si="1"/>
        <v>3</v>
      </c>
      <c r="G57" s="13"/>
    </row>
    <row r="58" spans="1:7">
      <c r="A58" s="1" t="s">
        <v>74</v>
      </c>
      <c r="B58" s="9">
        <v>1</v>
      </c>
      <c r="C58" s="4" t="s">
        <v>30</v>
      </c>
      <c r="D58" s="20">
        <v>0</v>
      </c>
      <c r="E58" s="7">
        <f t="shared" si="1"/>
        <v>0</v>
      </c>
    </row>
    <row r="59" spans="1:7">
      <c r="A59" s="1" t="s">
        <v>75</v>
      </c>
      <c r="B59" s="9">
        <v>1</v>
      </c>
      <c r="C59" s="4" t="s">
        <v>30</v>
      </c>
      <c r="D59" s="20">
        <v>0</v>
      </c>
      <c r="E59" s="7">
        <f t="shared" si="1"/>
        <v>0</v>
      </c>
    </row>
    <row r="60" spans="1:7">
      <c r="A60" s="1" t="s">
        <v>76</v>
      </c>
      <c r="B60" s="9">
        <v>1</v>
      </c>
      <c r="C60" s="4" t="s">
        <v>30</v>
      </c>
      <c r="D60" s="20">
        <v>0</v>
      </c>
      <c r="E60" s="7">
        <f t="shared" si="1"/>
        <v>0</v>
      </c>
    </row>
    <row r="61" spans="1:7">
      <c r="A61" s="1" t="s">
        <v>77</v>
      </c>
      <c r="B61" s="9">
        <v>1</v>
      </c>
      <c r="C61" s="4" t="s">
        <v>30</v>
      </c>
      <c r="D61" s="20">
        <v>0</v>
      </c>
      <c r="E61" s="7">
        <f t="shared" si="1"/>
        <v>0</v>
      </c>
    </row>
    <row r="62" spans="1:7">
      <c r="A62" s="1" t="s">
        <v>78</v>
      </c>
      <c r="B62" s="9">
        <v>1</v>
      </c>
      <c r="C62" s="4" t="s">
        <v>30</v>
      </c>
      <c r="D62" s="20">
        <v>0</v>
      </c>
      <c r="E62" s="7">
        <f t="shared" si="1"/>
        <v>0</v>
      </c>
    </row>
    <row r="63" spans="1:7">
      <c r="A63" s="1" t="s">
        <v>79</v>
      </c>
      <c r="B63" s="9">
        <v>1</v>
      </c>
      <c r="C63" s="4" t="s">
        <v>30</v>
      </c>
      <c r="D63" s="20">
        <v>12</v>
      </c>
      <c r="E63" s="7">
        <f t="shared" si="1"/>
        <v>12</v>
      </c>
    </row>
    <row r="64" spans="1:7" ht="21">
      <c r="A64" s="1" t="s">
        <v>80</v>
      </c>
      <c r="B64" s="9">
        <v>1</v>
      </c>
      <c r="C64" s="4" t="s">
        <v>30</v>
      </c>
      <c r="D64" s="20">
        <f>20+2+9.08+1</f>
        <v>32.08</v>
      </c>
      <c r="E64" s="10">
        <f t="shared" si="1"/>
        <v>32.08</v>
      </c>
    </row>
    <row r="65" spans="1:9">
      <c r="A65" s="3" t="s">
        <v>57</v>
      </c>
      <c r="E65" s="11">
        <f>SUM(E40:E64)</f>
        <v>1098.08</v>
      </c>
      <c r="I65" s="13"/>
    </row>
  </sheetData>
  <sheetCalcPr fullCalcOnLoad="1"/>
  <mergeCells count="18">
    <mergeCell ref="B6:D6"/>
    <mergeCell ref="B1:D1"/>
    <mergeCell ref="B2:D2"/>
    <mergeCell ref="B3:D3"/>
    <mergeCell ref="B4:D4"/>
    <mergeCell ref="B5:D5"/>
    <mergeCell ref="B29:C29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A18:E26"/>
  </mergeCells>
  <phoneticPr fontId="1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Cow-Calf</vt:lpstr>
      <vt:lpstr>Backgrounding</vt:lpstr>
      <vt:lpstr>Summer Grazing</vt:lpstr>
    </vt:vector>
  </TitlesOfParts>
  <Company>Oregon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Seavert</dc:creator>
  <cp:lastModifiedBy>Laynee</cp:lastModifiedBy>
  <dcterms:created xsi:type="dcterms:W3CDTF">2016-02-02T20:20:04Z</dcterms:created>
  <dcterms:modified xsi:type="dcterms:W3CDTF">2018-03-04T01:15:34Z</dcterms:modified>
</cp:coreProperties>
</file>