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120"/>
  <workbookPr showInkAnnotation="0" autoCompressPictures="0"/>
  <bookViews>
    <workbookView xWindow="40" yWindow="-80" windowWidth="13780" windowHeight="15780" tabRatio="840" activeTab="20"/>
  </bookViews>
  <sheets>
    <sheet name="Barley, Spring, GRCCT, NI" sheetId="133" r:id="rId1"/>
    <sheet name="Barley, Spring, GRCDS, NI" sheetId="144" r:id="rId2"/>
    <sheet name="Beans, Garbanzo, GRCCT, NI" sheetId="137" r:id="rId3"/>
    <sheet name="Beans, Garbanzo, GRCDS, NI" sheetId="147" r:id="rId4"/>
    <sheet name="Bluegrass, Estab, NI" sheetId="111" r:id="rId5"/>
    <sheet name="Bluegrass, Prod, BB, Y1, NI" sheetId="118" r:id="rId6"/>
    <sheet name="Bluegrass, Prod, BB, Y2, NI" sheetId="119" r:id="rId7"/>
    <sheet name="Bluegrass, Prod, BB, Y3, NI" sheetId="121" r:id="rId8"/>
    <sheet name="Bluegrass, Prod, BB, Y4, NI" sheetId="122" r:id="rId9"/>
    <sheet name="Bluegrass, Prod, BB, Y5, NI" sheetId="123" r:id="rId10"/>
    <sheet name="Bluegrass, Prod, FB, Y1, NI" sheetId="112" r:id="rId11"/>
    <sheet name="Bluegrass, Prod, FB, Y2, NI" sheetId="113" r:id="rId12"/>
    <sheet name="Bluegrass, Prod, FB, Y3, NI" sheetId="114" r:id="rId13"/>
    <sheet name="Bluegrass, Prod, FB, Y4, NI" sheetId="115" r:id="rId14"/>
    <sheet name="Bluegrass, Prod, FB, Y5, NI" sheetId="116" r:id="rId15"/>
    <sheet name="Bluegrass, Prod, FB, Y6, NI" sheetId="117" r:id="rId16"/>
    <sheet name="Bluegrass, Prod, NB, Y1, NI" sheetId="124" r:id="rId17"/>
    <sheet name="Bluegrass, Prod, NB, Y2, NI" sheetId="125" r:id="rId18"/>
    <sheet name="Bluegrass, Prod, NB, Y3, NI" sheetId="126" r:id="rId19"/>
    <sheet name="Canola, Spring, GRCCT, NI" sheetId="138" r:id="rId20"/>
    <sheet name="Cover Crops, GRCDS, NI" sheetId="148" r:id="rId21"/>
    <sheet name="Fallow, GRCCT, NI" sheetId="140" r:id="rId22"/>
    <sheet name="Hay, Alfalfa, Estab, NI" sheetId="109" r:id="rId23"/>
    <sheet name="Hay, Alfalfa, Estab&amp;Prod, NI" sheetId="110" r:id="rId24"/>
    <sheet name="Hay, Alfalfa, Prod, 2 Cuts, NI" sheetId="120" r:id="rId25"/>
    <sheet name="Hay, Grass, Estab, NI" sheetId="127" r:id="rId26"/>
    <sheet name="Hay, Grass, Prod, NI" sheetId="128" r:id="rId27"/>
    <sheet name="Lentils, Spring, GRCCT, NI" sheetId="136" r:id="rId28"/>
    <sheet name="Mustard, GRCCT, NI" sheetId="139" r:id="rId29"/>
    <sheet name="Peas, AW, GRCCT, NI" sheetId="135" r:id="rId30"/>
    <sheet name="Peas, AW, GRCDS, NI" sheetId="146" r:id="rId31"/>
    <sheet name="Peas, Spring, GRCCT, NI" sheetId="134" r:id="rId32"/>
    <sheet name="Peas, Spring, GRCDS, NI" sheetId="145" r:id="rId33"/>
    <sheet name="Wheat, HRW, GRCCT, NI" sheetId="132" r:id="rId34"/>
    <sheet name="Wheat, HRW, GRCDS, NI" sheetId="143" r:id="rId35"/>
    <sheet name="Wheat, SWS, GRCCT, NI" sheetId="130" r:id="rId36"/>
    <sheet name="Wheat, SWS, GRCDS, NI" sheetId="142" r:id="rId37"/>
    <sheet name="Wheat, SWW, GRCCT, NI" sheetId="129" r:id="rId38"/>
    <sheet name="Wheat, SWW, GRCDS, NI" sheetId="141" r:id="rId39"/>
    <sheet name="Barley, Feed, SCI" sheetId="149" r:id="rId40"/>
    <sheet name="Barley, Malting, SCI" sheetId="150" r:id="rId41"/>
    <sheet name="Beans, Dry-Pinto, SCI" sheetId="151" r:id="rId42"/>
    <sheet name="Corn, Field, GM, SCI" sheetId="152" r:id="rId43"/>
    <sheet name="Corn, Silage, GM, SCI" sheetId="153" r:id="rId44"/>
    <sheet name="Hay, Alfalfa, SCI" sheetId="154" r:id="rId45"/>
    <sheet name="Hay, Alfalfa, Estab, Oats, SCI" sheetId="155" r:id="rId46"/>
    <sheet name="Hay, Alfalfa, Estab, Wht, SCI" sheetId="156" r:id="rId47"/>
    <sheet name="Potatoes, RB, On-Farm, SCI" sheetId="157" r:id="rId48"/>
    <sheet name="Potatoes, RB, On-Farm, F, SCI" sheetId="158" r:id="rId49"/>
    <sheet name="Sugarbeets, SCI" sheetId="159" r:id="rId50"/>
    <sheet name="Wheat, HRS, SCI" sheetId="160" r:id="rId51"/>
    <sheet name="Wheat, SWS, SCI" sheetId="161" r:id="rId52"/>
    <sheet name="Wheat, SWW, SCI" sheetId="162" r:id="rId53"/>
    <sheet name="Barley, Feed, SEID" sheetId="163" r:id="rId54"/>
    <sheet name="Barley, Malting, SEID" sheetId="164" r:id="rId55"/>
    <sheet name="Wheat, HRW, After SF, SEID" sheetId="165" r:id="rId56"/>
    <sheet name="Wheat, HWS, Higher Rain, SEID" sheetId="166" r:id="rId57"/>
    <sheet name="Wheat, HWS, Lower Rain, SEID" sheetId="167" r:id="rId58"/>
    <sheet name="Wheat, SWW, After SF, SEID" sheetId="168" r:id="rId59"/>
    <sheet name="Barley, Feed, SEII" sheetId="169" r:id="rId60"/>
    <sheet name="Barley, Malting, SEII" sheetId="170" r:id="rId61"/>
    <sheet name="Hay, Alfalfa, SEII" sheetId="171" r:id="rId62"/>
    <sheet name="Hay, Alfalfa, Estab, GS, SEII" sheetId="172" r:id="rId63"/>
    <sheet name="Potatoes, RBSeed, On-Farm, SEII" sheetId="173" r:id="rId64"/>
    <sheet name="Potatoes, RB, On-Farm, N-SEII" sheetId="174" r:id="rId65"/>
    <sheet name="Potatoes, RB, On-Farm, S-SEII" sheetId="175" r:id="rId66"/>
    <sheet name="Potatoes, RB, On-Farm,F,S-SEII" sheetId="176" r:id="rId67"/>
    <sheet name="Sugarbeets, SEII" sheetId="177" r:id="rId68"/>
    <sheet name="Wheat, HRS, SEII" sheetId="178" r:id="rId69"/>
    <sheet name="Wheat, SWS, SEII" sheetId="179" r:id="rId70"/>
    <sheet name="Wheat, SWW, SEII" sheetId="180" r:id="rId71"/>
    <sheet name="Alfalfa Seed, SWID" sheetId="181" r:id="rId72"/>
    <sheet name="Beans, Dry-Pinto, SWID" sheetId="182" r:id="rId73"/>
    <sheet name="Corn, Field, SWID" sheetId="183" r:id="rId74"/>
    <sheet name="Corn, Silage, SWID" sheetId="184" r:id="rId75"/>
    <sheet name="Hay, Alfalfa, SWID" sheetId="185" r:id="rId76"/>
    <sheet name="Onions, Yellow, SWID" sheetId="186" r:id="rId77"/>
    <sheet name="Peppermint, Center Pivot" sheetId="187" r:id="rId78"/>
    <sheet name="Peppermint, Gravity-fed Irrigat" sheetId="188" r:id="rId79"/>
    <sheet name="Potatoes, Russet Burbank, SWID" sheetId="189" r:id="rId80"/>
    <sheet name="Wheat, Soft White Spring, SWID" sheetId="190" r:id="rId81"/>
    <sheet name="Wheat, Soft White Winter, SWID" sheetId="191" r:id="rId82"/>
  </sheets>
  <calcPr calcId="17901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0" i="181" l="1"/>
  <c r="E41" i="181"/>
  <c r="E42" i="181"/>
  <c r="E43" i="181"/>
  <c r="E44" i="181"/>
  <c r="E45" i="181"/>
  <c r="E46" i="181"/>
  <c r="E47" i="181"/>
  <c r="E48" i="181"/>
  <c r="E49" i="181"/>
  <c r="E50" i="181"/>
  <c r="E51" i="181"/>
  <c r="E52" i="181"/>
  <c r="E53" i="181"/>
  <c r="E54" i="181"/>
  <c r="E55" i="181"/>
  <c r="E56" i="181"/>
  <c r="E57" i="181"/>
  <c r="E58" i="181"/>
  <c r="E59" i="181"/>
  <c r="E60" i="181"/>
  <c r="E61" i="181"/>
  <c r="E62" i="181"/>
  <c r="E63" i="181"/>
  <c r="E64" i="181"/>
  <c r="E65" i="181"/>
  <c r="E30" i="181"/>
  <c r="E31" i="181"/>
  <c r="E32" i="181"/>
  <c r="E33" i="181"/>
  <c r="E34" i="181"/>
  <c r="E35" i="181"/>
  <c r="E36" i="181"/>
  <c r="E40" i="149"/>
  <c r="E41" i="149"/>
  <c r="E42" i="149"/>
  <c r="E43" i="149"/>
  <c r="E44" i="149"/>
  <c r="E45" i="149"/>
  <c r="E46" i="149"/>
  <c r="E47" i="149"/>
  <c r="E48" i="149"/>
  <c r="E49" i="149"/>
  <c r="E50" i="149"/>
  <c r="E51" i="149"/>
  <c r="E52" i="149"/>
  <c r="E53" i="149"/>
  <c r="E54" i="149"/>
  <c r="E55" i="149"/>
  <c r="E56" i="149"/>
  <c r="E57" i="149"/>
  <c r="E58" i="149"/>
  <c r="E59" i="149"/>
  <c r="E60" i="149"/>
  <c r="E61" i="149"/>
  <c r="E62" i="149"/>
  <c r="E63" i="149"/>
  <c r="E64" i="149"/>
  <c r="E65" i="149"/>
  <c r="E30" i="149"/>
  <c r="E31" i="149"/>
  <c r="E32" i="149"/>
  <c r="E33" i="149"/>
  <c r="E34" i="149"/>
  <c r="E35" i="149"/>
  <c r="E36" i="149"/>
  <c r="E40" i="163"/>
  <c r="E41" i="163"/>
  <c r="E42" i="163"/>
  <c r="E43" i="163"/>
  <c r="E44" i="163"/>
  <c r="E45" i="163"/>
  <c r="E46" i="163"/>
  <c r="E47" i="163"/>
  <c r="E48" i="163"/>
  <c r="E49" i="163"/>
  <c r="E50" i="163"/>
  <c r="E51" i="163"/>
  <c r="E52" i="163"/>
  <c r="E53" i="163"/>
  <c r="E54" i="163"/>
  <c r="E55" i="163"/>
  <c r="E56" i="163"/>
  <c r="E57" i="163"/>
  <c r="E58" i="163"/>
  <c r="E59" i="163"/>
  <c r="E60" i="163"/>
  <c r="E61" i="163"/>
  <c r="E62" i="163"/>
  <c r="E63" i="163"/>
  <c r="E64" i="163"/>
  <c r="E65" i="163"/>
  <c r="E30" i="163"/>
  <c r="E31" i="163"/>
  <c r="E32" i="163"/>
  <c r="E33" i="163"/>
  <c r="E34" i="163"/>
  <c r="E35" i="163"/>
  <c r="E36" i="163"/>
  <c r="E40" i="169"/>
  <c r="E41" i="169"/>
  <c r="E42" i="169"/>
  <c r="E43" i="169"/>
  <c r="E44" i="169"/>
  <c r="E45" i="169"/>
  <c r="E46" i="169"/>
  <c r="E47" i="169"/>
  <c r="E48" i="169"/>
  <c r="E49" i="169"/>
  <c r="E50" i="169"/>
  <c r="E51" i="169"/>
  <c r="E52" i="169"/>
  <c r="E53" i="169"/>
  <c r="E54" i="169"/>
  <c r="E55" i="169"/>
  <c r="E56" i="169"/>
  <c r="E57" i="169"/>
  <c r="E58" i="169"/>
  <c r="E59" i="169"/>
  <c r="E60" i="169"/>
  <c r="E61" i="169"/>
  <c r="E62" i="169"/>
  <c r="E63" i="169"/>
  <c r="E64" i="169"/>
  <c r="E65" i="169"/>
  <c r="E30" i="169"/>
  <c r="E31" i="169"/>
  <c r="E32" i="169"/>
  <c r="E33" i="169"/>
  <c r="E34" i="169"/>
  <c r="E35" i="169"/>
  <c r="E36" i="169"/>
  <c r="E40" i="150"/>
  <c r="E41" i="150"/>
  <c r="E42" i="150"/>
  <c r="E43" i="150"/>
  <c r="E44" i="150"/>
  <c r="E45" i="150"/>
  <c r="E46" i="150"/>
  <c r="E47" i="150"/>
  <c r="E48" i="150"/>
  <c r="E49" i="150"/>
  <c r="E50" i="150"/>
  <c r="E51" i="150"/>
  <c r="E52" i="150"/>
  <c r="E53" i="150"/>
  <c r="E54" i="150"/>
  <c r="E55" i="150"/>
  <c r="E56" i="150"/>
  <c r="E57" i="150"/>
  <c r="E58" i="150"/>
  <c r="E59" i="150"/>
  <c r="E60" i="150"/>
  <c r="E61" i="150"/>
  <c r="E62" i="150"/>
  <c r="E63" i="150"/>
  <c r="E64" i="150"/>
  <c r="E65" i="150"/>
  <c r="E30" i="150"/>
  <c r="E31" i="150"/>
  <c r="E32" i="150"/>
  <c r="E33" i="150"/>
  <c r="E34" i="150"/>
  <c r="E35" i="150"/>
  <c r="E36" i="150"/>
  <c r="E40" i="164"/>
  <c r="E41" i="164"/>
  <c r="E42" i="164"/>
  <c r="E43" i="164"/>
  <c r="E44" i="164"/>
  <c r="E45" i="164"/>
  <c r="E46" i="164"/>
  <c r="E47" i="164"/>
  <c r="E48" i="164"/>
  <c r="E49" i="164"/>
  <c r="E50" i="164"/>
  <c r="E51" i="164"/>
  <c r="E52" i="164"/>
  <c r="E53" i="164"/>
  <c r="E54" i="164"/>
  <c r="E55" i="164"/>
  <c r="E56" i="164"/>
  <c r="E57" i="164"/>
  <c r="E58" i="164"/>
  <c r="E59" i="164"/>
  <c r="E60" i="164"/>
  <c r="E61" i="164"/>
  <c r="E62" i="164"/>
  <c r="E63" i="164"/>
  <c r="E64" i="164"/>
  <c r="E65" i="164"/>
  <c r="E30" i="164"/>
  <c r="E31" i="164"/>
  <c r="E32" i="164"/>
  <c r="E33" i="164"/>
  <c r="E34" i="164"/>
  <c r="E35" i="164"/>
  <c r="E36" i="164"/>
  <c r="E40" i="170"/>
  <c r="E41" i="170"/>
  <c r="E42" i="170"/>
  <c r="E43" i="170"/>
  <c r="E44" i="170"/>
  <c r="E45" i="170"/>
  <c r="E46" i="170"/>
  <c r="E47" i="170"/>
  <c r="E48" i="170"/>
  <c r="E49" i="170"/>
  <c r="E50" i="170"/>
  <c r="E51" i="170"/>
  <c r="E52" i="170"/>
  <c r="E53" i="170"/>
  <c r="E54" i="170"/>
  <c r="E55" i="170"/>
  <c r="E56" i="170"/>
  <c r="E57" i="170"/>
  <c r="E58" i="170"/>
  <c r="E59" i="170"/>
  <c r="E60" i="170"/>
  <c r="E61" i="170"/>
  <c r="E62" i="170"/>
  <c r="E63" i="170"/>
  <c r="E64" i="170"/>
  <c r="E65" i="170"/>
  <c r="E30" i="170"/>
  <c r="E31" i="170"/>
  <c r="E32" i="170"/>
  <c r="E33" i="170"/>
  <c r="E34" i="170"/>
  <c r="E35" i="170"/>
  <c r="E36" i="170"/>
  <c r="E40" i="133"/>
  <c r="E41" i="133"/>
  <c r="E42" i="133"/>
  <c r="E43" i="133"/>
  <c r="E44" i="133"/>
  <c r="E45" i="133"/>
  <c r="E46" i="133"/>
  <c r="E47" i="133"/>
  <c r="E48" i="133"/>
  <c r="E49" i="133"/>
  <c r="E50" i="133"/>
  <c r="E51" i="133"/>
  <c r="E52" i="133"/>
  <c r="E53" i="133"/>
  <c r="E54" i="133"/>
  <c r="E55" i="133"/>
  <c r="E56" i="133"/>
  <c r="E57" i="133"/>
  <c r="E58" i="133"/>
  <c r="E59" i="133"/>
  <c r="E60" i="133"/>
  <c r="E61" i="133"/>
  <c r="E62" i="133"/>
  <c r="E63" i="133"/>
  <c r="E64" i="133"/>
  <c r="E65" i="133"/>
  <c r="E30" i="133"/>
  <c r="E31" i="133"/>
  <c r="E32" i="133"/>
  <c r="E33" i="133"/>
  <c r="E34" i="133"/>
  <c r="E35" i="133"/>
  <c r="E36" i="133"/>
  <c r="E40" i="144"/>
  <c r="E41" i="144"/>
  <c r="E42" i="144"/>
  <c r="E43" i="144"/>
  <c r="E44" i="144"/>
  <c r="E45" i="144"/>
  <c r="E46" i="144"/>
  <c r="E47" i="144"/>
  <c r="E48" i="144"/>
  <c r="E49" i="144"/>
  <c r="E50" i="144"/>
  <c r="E51" i="144"/>
  <c r="E52" i="144"/>
  <c r="E53" i="144"/>
  <c r="E54" i="144"/>
  <c r="E55" i="144"/>
  <c r="E56" i="144"/>
  <c r="E57" i="144"/>
  <c r="E58" i="144"/>
  <c r="E59" i="144"/>
  <c r="E60" i="144"/>
  <c r="E61" i="144"/>
  <c r="E62" i="144"/>
  <c r="E63" i="144"/>
  <c r="E64" i="144"/>
  <c r="E65" i="144"/>
  <c r="E30" i="144"/>
  <c r="E31" i="144"/>
  <c r="E32" i="144"/>
  <c r="E33" i="144"/>
  <c r="E34" i="144"/>
  <c r="E35" i="144"/>
  <c r="E36" i="144"/>
  <c r="E40" i="151"/>
  <c r="E41" i="151"/>
  <c r="E42" i="151"/>
  <c r="E43" i="151"/>
  <c r="E44" i="151"/>
  <c r="E45" i="151"/>
  <c r="E46" i="151"/>
  <c r="E47" i="151"/>
  <c r="E48" i="151"/>
  <c r="E49" i="151"/>
  <c r="E50" i="151"/>
  <c r="E51" i="151"/>
  <c r="E52" i="151"/>
  <c r="E53" i="151"/>
  <c r="E54" i="151"/>
  <c r="E55" i="151"/>
  <c r="E56" i="151"/>
  <c r="E57" i="151"/>
  <c r="E58" i="151"/>
  <c r="E59" i="151"/>
  <c r="E60" i="151"/>
  <c r="E61" i="151"/>
  <c r="E62" i="151"/>
  <c r="E63" i="151"/>
  <c r="E64" i="151"/>
  <c r="E65" i="151"/>
  <c r="E30" i="151"/>
  <c r="E31" i="151"/>
  <c r="E32" i="151"/>
  <c r="E33" i="151"/>
  <c r="E34" i="151"/>
  <c r="E35" i="151"/>
  <c r="E36" i="151"/>
  <c r="E40" i="182"/>
  <c r="E41" i="182"/>
  <c r="E42" i="182"/>
  <c r="E43" i="182"/>
  <c r="E44" i="182"/>
  <c r="E45" i="182"/>
  <c r="E46" i="182"/>
  <c r="E47" i="182"/>
  <c r="E48" i="182"/>
  <c r="E49" i="182"/>
  <c r="E50" i="182"/>
  <c r="E51" i="182"/>
  <c r="E52" i="182"/>
  <c r="E53" i="182"/>
  <c r="E54" i="182"/>
  <c r="E55" i="182"/>
  <c r="E56" i="182"/>
  <c r="E57" i="182"/>
  <c r="E58" i="182"/>
  <c r="E59" i="182"/>
  <c r="E60" i="182"/>
  <c r="E61" i="182"/>
  <c r="E62" i="182"/>
  <c r="E63" i="182"/>
  <c r="E64" i="182"/>
  <c r="E65" i="182"/>
  <c r="E30" i="182"/>
  <c r="E31" i="182"/>
  <c r="E32" i="182"/>
  <c r="E33" i="182"/>
  <c r="E34" i="182"/>
  <c r="E35" i="182"/>
  <c r="E36" i="182"/>
  <c r="E40" i="137"/>
  <c r="E41" i="137"/>
  <c r="E42" i="137"/>
  <c r="E43" i="137"/>
  <c r="E44" i="137"/>
  <c r="E45" i="137"/>
  <c r="E46" i="137"/>
  <c r="E47" i="137"/>
  <c r="E48" i="137"/>
  <c r="E49" i="137"/>
  <c r="E50" i="137"/>
  <c r="E51" i="137"/>
  <c r="E52" i="137"/>
  <c r="E53" i="137"/>
  <c r="E54" i="137"/>
  <c r="E55" i="137"/>
  <c r="E56" i="137"/>
  <c r="E57" i="137"/>
  <c r="E58" i="137"/>
  <c r="E59" i="137"/>
  <c r="E60" i="137"/>
  <c r="E61" i="137"/>
  <c r="E62" i="137"/>
  <c r="E63" i="137"/>
  <c r="E64" i="137"/>
  <c r="E65" i="137"/>
  <c r="E30" i="137"/>
  <c r="E31" i="137"/>
  <c r="E32" i="137"/>
  <c r="E33" i="137"/>
  <c r="E34" i="137"/>
  <c r="E35" i="137"/>
  <c r="E36" i="137"/>
  <c r="E40" i="147"/>
  <c r="E41" i="147"/>
  <c r="E42" i="147"/>
  <c r="E43" i="147"/>
  <c r="E44" i="147"/>
  <c r="E45" i="147"/>
  <c r="E46" i="147"/>
  <c r="E47" i="147"/>
  <c r="E48" i="147"/>
  <c r="E49" i="147"/>
  <c r="E50" i="147"/>
  <c r="E51" i="147"/>
  <c r="E52" i="147"/>
  <c r="E53" i="147"/>
  <c r="E54" i="147"/>
  <c r="E55" i="147"/>
  <c r="E56" i="147"/>
  <c r="E57" i="147"/>
  <c r="E58" i="147"/>
  <c r="E59" i="147"/>
  <c r="E60" i="147"/>
  <c r="E61" i="147"/>
  <c r="E62" i="147"/>
  <c r="E63" i="147"/>
  <c r="E64" i="147"/>
  <c r="E65" i="147"/>
  <c r="E30" i="147"/>
  <c r="E31" i="147"/>
  <c r="E32" i="147"/>
  <c r="E33" i="147"/>
  <c r="E34" i="147"/>
  <c r="E35" i="147"/>
  <c r="E36" i="147"/>
  <c r="E40" i="111"/>
  <c r="E41" i="111"/>
  <c r="E42" i="111"/>
  <c r="E43" i="111"/>
  <c r="E44" i="111"/>
  <c r="E45" i="111"/>
  <c r="E46" i="111"/>
  <c r="E47" i="111"/>
  <c r="E48" i="111"/>
  <c r="E49" i="111"/>
  <c r="E50" i="111"/>
  <c r="E51" i="111"/>
  <c r="E52" i="111"/>
  <c r="E53" i="111"/>
  <c r="E54" i="111"/>
  <c r="E55" i="111"/>
  <c r="E56" i="111"/>
  <c r="E57" i="111"/>
  <c r="E58" i="111"/>
  <c r="E59" i="111"/>
  <c r="E60" i="111"/>
  <c r="E61" i="111"/>
  <c r="E62" i="111"/>
  <c r="E63" i="111"/>
  <c r="E64" i="111"/>
  <c r="E65" i="111"/>
  <c r="E30" i="111"/>
  <c r="E31" i="111"/>
  <c r="E32" i="111"/>
  <c r="E33" i="111"/>
  <c r="E34" i="111"/>
  <c r="E35" i="111"/>
  <c r="E36" i="111"/>
  <c r="E64" i="118"/>
  <c r="E40" i="118"/>
  <c r="E41" i="118"/>
  <c r="E42" i="118"/>
  <c r="E43" i="118"/>
  <c r="E44" i="118"/>
  <c r="E45" i="118"/>
  <c r="E46" i="118"/>
  <c r="E47" i="118"/>
  <c r="E48" i="118"/>
  <c r="E49" i="118"/>
  <c r="E50" i="118"/>
  <c r="E51" i="118"/>
  <c r="E52" i="118"/>
  <c r="E53" i="118"/>
  <c r="E54" i="118"/>
  <c r="E55" i="118"/>
  <c r="E56" i="118"/>
  <c r="E57" i="118"/>
  <c r="E58" i="118"/>
  <c r="E59" i="118"/>
  <c r="E60" i="118"/>
  <c r="E61" i="118"/>
  <c r="E62" i="118"/>
  <c r="E63" i="118"/>
  <c r="E65" i="118"/>
  <c r="E30" i="118"/>
  <c r="E31" i="118"/>
  <c r="E32" i="118"/>
  <c r="E33" i="118"/>
  <c r="E34" i="118"/>
  <c r="E35" i="118"/>
  <c r="E36" i="118"/>
  <c r="E40" i="119"/>
  <c r="E41" i="119"/>
  <c r="E42" i="119"/>
  <c r="E43" i="119"/>
  <c r="E44" i="119"/>
  <c r="E45" i="119"/>
  <c r="E46" i="119"/>
  <c r="E47" i="119"/>
  <c r="E48" i="119"/>
  <c r="E49" i="119"/>
  <c r="E50" i="119"/>
  <c r="E51" i="119"/>
  <c r="E52" i="119"/>
  <c r="E53" i="119"/>
  <c r="E54" i="119"/>
  <c r="E55" i="119"/>
  <c r="E56" i="119"/>
  <c r="E57" i="119"/>
  <c r="E58" i="119"/>
  <c r="E59" i="119"/>
  <c r="E60" i="119"/>
  <c r="E61" i="119"/>
  <c r="E62" i="119"/>
  <c r="E63" i="119"/>
  <c r="E64" i="119"/>
  <c r="E65" i="119"/>
  <c r="E30" i="119"/>
  <c r="E31" i="119"/>
  <c r="E32" i="119"/>
  <c r="E33" i="119"/>
  <c r="E34" i="119"/>
  <c r="E35" i="119"/>
  <c r="E36" i="119"/>
  <c r="E40" i="121"/>
  <c r="E41" i="121"/>
  <c r="E42" i="121"/>
  <c r="E43" i="121"/>
  <c r="E44" i="121"/>
  <c r="E45" i="121"/>
  <c r="E46" i="121"/>
  <c r="E47" i="121"/>
  <c r="E48" i="121"/>
  <c r="E49" i="121"/>
  <c r="E50" i="121"/>
  <c r="E51" i="121"/>
  <c r="E52" i="121"/>
  <c r="E53" i="121"/>
  <c r="E54" i="121"/>
  <c r="E55" i="121"/>
  <c r="E56" i="121"/>
  <c r="E57" i="121"/>
  <c r="E58" i="121"/>
  <c r="E59" i="121"/>
  <c r="E60" i="121"/>
  <c r="E61" i="121"/>
  <c r="E62" i="121"/>
  <c r="E63" i="121"/>
  <c r="E64" i="121"/>
  <c r="E65" i="121"/>
  <c r="E30" i="121"/>
  <c r="E31" i="121"/>
  <c r="E32" i="121"/>
  <c r="E33" i="121"/>
  <c r="E34" i="121"/>
  <c r="E35" i="121"/>
  <c r="E36" i="121"/>
  <c r="E40" i="122"/>
  <c r="E41" i="122"/>
  <c r="E42" i="122"/>
  <c r="E43" i="122"/>
  <c r="E44" i="122"/>
  <c r="E45" i="122"/>
  <c r="E46" i="122"/>
  <c r="E47" i="122"/>
  <c r="E48" i="122"/>
  <c r="E49" i="122"/>
  <c r="E50" i="122"/>
  <c r="E51" i="122"/>
  <c r="E52" i="122"/>
  <c r="E53" i="122"/>
  <c r="E54" i="122"/>
  <c r="E55" i="122"/>
  <c r="E56" i="122"/>
  <c r="E57" i="122"/>
  <c r="E58" i="122"/>
  <c r="E59" i="122"/>
  <c r="E60" i="122"/>
  <c r="E61" i="122"/>
  <c r="E62" i="122"/>
  <c r="E63" i="122"/>
  <c r="E64" i="122"/>
  <c r="E65" i="122"/>
  <c r="E30" i="122"/>
  <c r="E31" i="122"/>
  <c r="E32" i="122"/>
  <c r="E33" i="122"/>
  <c r="E34" i="122"/>
  <c r="E35" i="122"/>
  <c r="E36" i="122"/>
  <c r="E40" i="123"/>
  <c r="E41" i="123"/>
  <c r="E42" i="123"/>
  <c r="E43" i="123"/>
  <c r="E44" i="123"/>
  <c r="E45" i="123"/>
  <c r="E46" i="123"/>
  <c r="E47" i="123"/>
  <c r="E48" i="123"/>
  <c r="E49" i="123"/>
  <c r="E50" i="123"/>
  <c r="E51" i="123"/>
  <c r="E52" i="123"/>
  <c r="E53" i="123"/>
  <c r="E54" i="123"/>
  <c r="E55" i="123"/>
  <c r="E56" i="123"/>
  <c r="E57" i="123"/>
  <c r="E58" i="123"/>
  <c r="E59" i="123"/>
  <c r="E60" i="123"/>
  <c r="E61" i="123"/>
  <c r="E62" i="123"/>
  <c r="E63" i="123"/>
  <c r="E64" i="123"/>
  <c r="E65" i="123"/>
  <c r="E30" i="123"/>
  <c r="E31" i="123"/>
  <c r="E32" i="123"/>
  <c r="E33" i="123"/>
  <c r="E34" i="123"/>
  <c r="E35" i="123"/>
  <c r="E36" i="123"/>
  <c r="E40" i="112"/>
  <c r="E41" i="112"/>
  <c r="E42" i="112"/>
  <c r="E43" i="112"/>
  <c r="E44" i="112"/>
  <c r="E45" i="112"/>
  <c r="E46" i="112"/>
  <c r="E47" i="112"/>
  <c r="E48" i="112"/>
  <c r="E49" i="112"/>
  <c r="E50" i="112"/>
  <c r="E51" i="112"/>
  <c r="E52" i="112"/>
  <c r="E53" i="112"/>
  <c r="E54" i="112"/>
  <c r="E55" i="112"/>
  <c r="E56" i="112"/>
  <c r="E57" i="112"/>
  <c r="E58" i="112"/>
  <c r="E59" i="112"/>
  <c r="E60" i="112"/>
  <c r="E61" i="112"/>
  <c r="E62" i="112"/>
  <c r="E63" i="112"/>
  <c r="E64" i="112"/>
  <c r="E65" i="112"/>
  <c r="E30" i="112"/>
  <c r="E31" i="112"/>
  <c r="E32" i="112"/>
  <c r="E33" i="112"/>
  <c r="E34" i="112"/>
  <c r="E35" i="112"/>
  <c r="E36" i="112"/>
  <c r="E40" i="113"/>
  <c r="E41" i="113"/>
  <c r="E42" i="113"/>
  <c r="E43" i="113"/>
  <c r="E44" i="113"/>
  <c r="E45" i="113"/>
  <c r="E46" i="113"/>
  <c r="E47" i="113"/>
  <c r="E48" i="113"/>
  <c r="E49" i="113"/>
  <c r="E50" i="113"/>
  <c r="E51" i="113"/>
  <c r="E52" i="113"/>
  <c r="E53" i="113"/>
  <c r="E54" i="113"/>
  <c r="E55" i="113"/>
  <c r="E56" i="113"/>
  <c r="E57" i="113"/>
  <c r="E58" i="113"/>
  <c r="E59" i="113"/>
  <c r="E60" i="113"/>
  <c r="E61" i="113"/>
  <c r="E62" i="113"/>
  <c r="E63" i="113"/>
  <c r="E64" i="113"/>
  <c r="E65" i="113"/>
  <c r="E30" i="113"/>
  <c r="E31" i="113"/>
  <c r="E32" i="113"/>
  <c r="E33" i="113"/>
  <c r="E34" i="113"/>
  <c r="E35" i="113"/>
  <c r="E36" i="113"/>
  <c r="E40" i="114"/>
  <c r="E41" i="114"/>
  <c r="E42" i="114"/>
  <c r="E43" i="114"/>
  <c r="E44" i="114"/>
  <c r="E45" i="114"/>
  <c r="E46" i="114"/>
  <c r="E47" i="114"/>
  <c r="E48" i="114"/>
  <c r="E49" i="114"/>
  <c r="E50" i="114"/>
  <c r="E51" i="114"/>
  <c r="E52" i="114"/>
  <c r="E53" i="114"/>
  <c r="E54" i="114"/>
  <c r="E55" i="114"/>
  <c r="E56" i="114"/>
  <c r="E57" i="114"/>
  <c r="E58" i="114"/>
  <c r="E59" i="114"/>
  <c r="E60" i="114"/>
  <c r="E61" i="114"/>
  <c r="E62" i="114"/>
  <c r="E63" i="114"/>
  <c r="E64" i="114"/>
  <c r="E65" i="114"/>
  <c r="E30" i="114"/>
  <c r="E31" i="114"/>
  <c r="E32" i="114"/>
  <c r="E33" i="114"/>
  <c r="E34" i="114"/>
  <c r="E35" i="114"/>
  <c r="E36" i="114"/>
  <c r="E40" i="115"/>
  <c r="E41" i="115"/>
  <c r="E42" i="115"/>
  <c r="E43" i="115"/>
  <c r="E44" i="115"/>
  <c r="E45" i="115"/>
  <c r="E46" i="115"/>
  <c r="E47" i="115"/>
  <c r="E48" i="115"/>
  <c r="E49" i="115"/>
  <c r="E50" i="115"/>
  <c r="E51" i="115"/>
  <c r="E52" i="115"/>
  <c r="E53" i="115"/>
  <c r="E54" i="115"/>
  <c r="E55" i="115"/>
  <c r="E56" i="115"/>
  <c r="E57" i="115"/>
  <c r="E58" i="115"/>
  <c r="E59" i="115"/>
  <c r="E60" i="115"/>
  <c r="E61" i="115"/>
  <c r="E62" i="115"/>
  <c r="E63" i="115"/>
  <c r="E64" i="115"/>
  <c r="E65" i="115"/>
  <c r="E30" i="115"/>
  <c r="E31" i="115"/>
  <c r="E32" i="115"/>
  <c r="E33" i="115"/>
  <c r="E34" i="115"/>
  <c r="E35" i="115"/>
  <c r="E36" i="115"/>
  <c r="E40" i="116"/>
  <c r="E41" i="116"/>
  <c r="E42" i="116"/>
  <c r="E43" i="116"/>
  <c r="E44" i="116"/>
  <c r="E45" i="116"/>
  <c r="E46" i="116"/>
  <c r="E47" i="116"/>
  <c r="E48" i="116"/>
  <c r="E49" i="116"/>
  <c r="E50" i="116"/>
  <c r="E51" i="116"/>
  <c r="E52" i="116"/>
  <c r="E53" i="116"/>
  <c r="E54" i="116"/>
  <c r="E55" i="116"/>
  <c r="E56" i="116"/>
  <c r="E57" i="116"/>
  <c r="E58" i="116"/>
  <c r="E59" i="116"/>
  <c r="E60" i="116"/>
  <c r="E61" i="116"/>
  <c r="E62" i="116"/>
  <c r="E63" i="116"/>
  <c r="E64" i="116"/>
  <c r="E65" i="116"/>
  <c r="E30" i="116"/>
  <c r="E31" i="116"/>
  <c r="E32" i="116"/>
  <c r="E33" i="116"/>
  <c r="E34" i="116"/>
  <c r="E35" i="116"/>
  <c r="E36" i="116"/>
  <c r="E40" i="117"/>
  <c r="E41" i="117"/>
  <c r="E42" i="117"/>
  <c r="E43" i="117"/>
  <c r="E44" i="117"/>
  <c r="E45" i="117"/>
  <c r="E46" i="117"/>
  <c r="E47" i="117"/>
  <c r="E48" i="117"/>
  <c r="E49" i="117"/>
  <c r="E50" i="117"/>
  <c r="E51" i="117"/>
  <c r="E52" i="117"/>
  <c r="E53" i="117"/>
  <c r="E54" i="117"/>
  <c r="E55" i="117"/>
  <c r="E56" i="117"/>
  <c r="E57" i="117"/>
  <c r="E58" i="117"/>
  <c r="E59" i="117"/>
  <c r="E60" i="117"/>
  <c r="E61" i="117"/>
  <c r="E62" i="117"/>
  <c r="E63" i="117"/>
  <c r="E64" i="117"/>
  <c r="E65" i="117"/>
  <c r="E30" i="117"/>
  <c r="E31" i="117"/>
  <c r="E32" i="117"/>
  <c r="E33" i="117"/>
  <c r="E34" i="117"/>
  <c r="E35" i="117"/>
  <c r="E36" i="117"/>
  <c r="E40" i="124"/>
  <c r="E41" i="124"/>
  <c r="E42" i="124"/>
  <c r="E43" i="124"/>
  <c r="E44" i="124"/>
  <c r="E45" i="124"/>
  <c r="E46" i="124"/>
  <c r="E47" i="124"/>
  <c r="E48" i="124"/>
  <c r="E49" i="124"/>
  <c r="E50" i="124"/>
  <c r="E51" i="124"/>
  <c r="E52" i="124"/>
  <c r="E53" i="124"/>
  <c r="E54" i="124"/>
  <c r="E55" i="124"/>
  <c r="E56" i="124"/>
  <c r="E57" i="124"/>
  <c r="E58" i="124"/>
  <c r="E59" i="124"/>
  <c r="E60" i="124"/>
  <c r="E61" i="124"/>
  <c r="E62" i="124"/>
  <c r="E63" i="124"/>
  <c r="E64" i="124"/>
  <c r="E65" i="124"/>
  <c r="E30" i="124"/>
  <c r="E31" i="124"/>
  <c r="E32" i="124"/>
  <c r="E33" i="124"/>
  <c r="E34" i="124"/>
  <c r="E35" i="124"/>
  <c r="E36" i="124"/>
  <c r="E40" i="125"/>
  <c r="E41" i="125"/>
  <c r="E42" i="125"/>
  <c r="E43" i="125"/>
  <c r="E44" i="125"/>
  <c r="E45" i="125"/>
  <c r="E46" i="125"/>
  <c r="E47" i="125"/>
  <c r="E48" i="125"/>
  <c r="E49" i="125"/>
  <c r="E50" i="125"/>
  <c r="E51" i="125"/>
  <c r="E52" i="125"/>
  <c r="E53" i="125"/>
  <c r="E54" i="125"/>
  <c r="E55" i="125"/>
  <c r="E56" i="125"/>
  <c r="E57" i="125"/>
  <c r="E58" i="125"/>
  <c r="E59" i="125"/>
  <c r="E60" i="125"/>
  <c r="E61" i="125"/>
  <c r="E62" i="125"/>
  <c r="E63" i="125"/>
  <c r="E64" i="125"/>
  <c r="E65" i="125"/>
  <c r="E30" i="125"/>
  <c r="E31" i="125"/>
  <c r="E32" i="125"/>
  <c r="E33" i="125"/>
  <c r="E34" i="125"/>
  <c r="E35" i="125"/>
  <c r="E36" i="125"/>
  <c r="E40" i="126"/>
  <c r="E41" i="126"/>
  <c r="E42" i="126"/>
  <c r="E43" i="126"/>
  <c r="E44" i="126"/>
  <c r="E45" i="126"/>
  <c r="E46" i="126"/>
  <c r="E47" i="126"/>
  <c r="E48" i="126"/>
  <c r="E49" i="126"/>
  <c r="E50" i="126"/>
  <c r="E51" i="126"/>
  <c r="E52" i="126"/>
  <c r="E53" i="126"/>
  <c r="E54" i="126"/>
  <c r="E55" i="126"/>
  <c r="E56" i="126"/>
  <c r="E57" i="126"/>
  <c r="E58" i="126"/>
  <c r="E59" i="126"/>
  <c r="E60" i="126"/>
  <c r="E61" i="126"/>
  <c r="E62" i="126"/>
  <c r="E63" i="126"/>
  <c r="E64" i="126"/>
  <c r="E65" i="126"/>
  <c r="E30" i="126"/>
  <c r="E31" i="126"/>
  <c r="E32" i="126"/>
  <c r="E33" i="126"/>
  <c r="E34" i="126"/>
  <c r="E35" i="126"/>
  <c r="E36" i="126"/>
  <c r="E40" i="138"/>
  <c r="E41" i="138"/>
  <c r="E42" i="138"/>
  <c r="E43" i="138"/>
  <c r="E44" i="138"/>
  <c r="E45" i="138"/>
  <c r="E46" i="138"/>
  <c r="E47" i="138"/>
  <c r="E48" i="138"/>
  <c r="E49" i="138"/>
  <c r="E50" i="138"/>
  <c r="E51" i="138"/>
  <c r="E52" i="138"/>
  <c r="E53" i="138"/>
  <c r="E54" i="138"/>
  <c r="E55" i="138"/>
  <c r="E56" i="138"/>
  <c r="E57" i="138"/>
  <c r="E58" i="138"/>
  <c r="E59" i="138"/>
  <c r="E60" i="138"/>
  <c r="E61" i="138"/>
  <c r="E62" i="138"/>
  <c r="E63" i="138"/>
  <c r="E64" i="138"/>
  <c r="E65" i="138"/>
  <c r="E30" i="138"/>
  <c r="E31" i="138"/>
  <c r="E32" i="138"/>
  <c r="E33" i="138"/>
  <c r="E34" i="138"/>
  <c r="E35" i="138"/>
  <c r="E36" i="138"/>
  <c r="E40" i="152"/>
  <c r="E41" i="152"/>
  <c r="E42" i="152"/>
  <c r="E43" i="152"/>
  <c r="E44" i="152"/>
  <c r="E45" i="152"/>
  <c r="E46" i="152"/>
  <c r="E47" i="152"/>
  <c r="E48" i="152"/>
  <c r="E49" i="152"/>
  <c r="E50" i="152"/>
  <c r="E51" i="152"/>
  <c r="E52" i="152"/>
  <c r="E53" i="152"/>
  <c r="E54" i="152"/>
  <c r="E55" i="152"/>
  <c r="E56" i="152"/>
  <c r="E57" i="152"/>
  <c r="E58" i="152"/>
  <c r="E59" i="152"/>
  <c r="E60" i="152"/>
  <c r="E61" i="152"/>
  <c r="E62" i="152"/>
  <c r="E63" i="152"/>
  <c r="E64" i="152"/>
  <c r="E65" i="152"/>
  <c r="E30" i="152"/>
  <c r="E31" i="152"/>
  <c r="E32" i="152"/>
  <c r="E33" i="152"/>
  <c r="E34" i="152"/>
  <c r="E35" i="152"/>
  <c r="E36" i="152"/>
  <c r="E40" i="183"/>
  <c r="E41" i="183"/>
  <c r="E42" i="183"/>
  <c r="E43" i="183"/>
  <c r="E44" i="183"/>
  <c r="E45" i="183"/>
  <c r="E46" i="183"/>
  <c r="E47" i="183"/>
  <c r="E48" i="183"/>
  <c r="E49" i="183"/>
  <c r="E50" i="183"/>
  <c r="E51" i="183"/>
  <c r="E52" i="183"/>
  <c r="E53" i="183"/>
  <c r="E54" i="183"/>
  <c r="E55" i="183"/>
  <c r="E56" i="183"/>
  <c r="E57" i="183"/>
  <c r="E58" i="183"/>
  <c r="E59" i="183"/>
  <c r="E60" i="183"/>
  <c r="E61" i="183"/>
  <c r="E62" i="183"/>
  <c r="E63" i="183"/>
  <c r="E64" i="183"/>
  <c r="E65" i="183"/>
  <c r="E30" i="183"/>
  <c r="E31" i="183"/>
  <c r="E32" i="183"/>
  <c r="E33" i="183"/>
  <c r="E34" i="183"/>
  <c r="E35" i="183"/>
  <c r="E36" i="183"/>
  <c r="E40" i="153"/>
  <c r="E41" i="153"/>
  <c r="E42" i="153"/>
  <c r="E43" i="153"/>
  <c r="E44" i="153"/>
  <c r="E45" i="153"/>
  <c r="E46" i="153"/>
  <c r="E47" i="153"/>
  <c r="E48" i="153"/>
  <c r="E49" i="153"/>
  <c r="E50" i="153"/>
  <c r="E51" i="153"/>
  <c r="E52" i="153"/>
  <c r="E53" i="153"/>
  <c r="E54" i="153"/>
  <c r="E55" i="153"/>
  <c r="E56" i="153"/>
  <c r="E57" i="153"/>
  <c r="E58" i="153"/>
  <c r="E59" i="153"/>
  <c r="E60" i="153"/>
  <c r="E61" i="153"/>
  <c r="E62" i="153"/>
  <c r="E63" i="153"/>
  <c r="E64" i="153"/>
  <c r="E65" i="153"/>
  <c r="E30" i="153"/>
  <c r="E31" i="153"/>
  <c r="E32" i="153"/>
  <c r="E33" i="153"/>
  <c r="E34" i="153"/>
  <c r="E35" i="153"/>
  <c r="E36" i="153"/>
  <c r="E40" i="184"/>
  <c r="E41" i="184"/>
  <c r="E42" i="184"/>
  <c r="E43" i="184"/>
  <c r="E44" i="184"/>
  <c r="E45" i="184"/>
  <c r="E46" i="184"/>
  <c r="E47" i="184"/>
  <c r="E48" i="184"/>
  <c r="E49" i="184"/>
  <c r="E50" i="184"/>
  <c r="E51" i="184"/>
  <c r="E52" i="184"/>
  <c r="E53" i="184"/>
  <c r="E54" i="184"/>
  <c r="E55" i="184"/>
  <c r="E56" i="184"/>
  <c r="E57" i="184"/>
  <c r="E58" i="184"/>
  <c r="E59" i="184"/>
  <c r="E60" i="184"/>
  <c r="E61" i="184"/>
  <c r="E62" i="184"/>
  <c r="E63" i="184"/>
  <c r="E64" i="184"/>
  <c r="E65" i="184"/>
  <c r="E30" i="184"/>
  <c r="E31" i="184"/>
  <c r="E32" i="184"/>
  <c r="E33" i="184"/>
  <c r="E34" i="184"/>
  <c r="E35" i="184"/>
  <c r="E36" i="184"/>
  <c r="E40" i="148"/>
  <c r="E41" i="148"/>
  <c r="E42" i="148"/>
  <c r="E43" i="148"/>
  <c r="E44" i="148"/>
  <c r="E45" i="148"/>
  <c r="E46" i="148"/>
  <c r="E47" i="148"/>
  <c r="E48" i="148"/>
  <c r="E49" i="148"/>
  <c r="E50" i="148"/>
  <c r="E51" i="148"/>
  <c r="E52" i="148"/>
  <c r="E53" i="148"/>
  <c r="E54" i="148"/>
  <c r="E55" i="148"/>
  <c r="E56" i="148"/>
  <c r="E57" i="148"/>
  <c r="E58" i="148"/>
  <c r="E59" i="148"/>
  <c r="E60" i="148"/>
  <c r="E61" i="148"/>
  <c r="E62" i="148"/>
  <c r="E63" i="148"/>
  <c r="E64" i="148"/>
  <c r="E65" i="148"/>
  <c r="E30" i="148"/>
  <c r="E31" i="148"/>
  <c r="E32" i="148"/>
  <c r="E33" i="148"/>
  <c r="E34" i="148"/>
  <c r="E35" i="148"/>
  <c r="E36" i="148"/>
  <c r="E40" i="140"/>
  <c r="E41" i="140"/>
  <c r="E42" i="140"/>
  <c r="E43" i="140"/>
  <c r="E44" i="140"/>
  <c r="E45" i="140"/>
  <c r="E46" i="140"/>
  <c r="E47" i="140"/>
  <c r="E48" i="140"/>
  <c r="E49" i="140"/>
  <c r="E50" i="140"/>
  <c r="E51" i="140"/>
  <c r="E52" i="140"/>
  <c r="E53" i="140"/>
  <c r="E54" i="140"/>
  <c r="E55" i="140"/>
  <c r="E56" i="140"/>
  <c r="E57" i="140"/>
  <c r="E58" i="140"/>
  <c r="E59" i="140"/>
  <c r="E60" i="140"/>
  <c r="E61" i="140"/>
  <c r="E62" i="140"/>
  <c r="E63" i="140"/>
  <c r="E64" i="140"/>
  <c r="E65" i="140"/>
  <c r="E30" i="140"/>
  <c r="E31" i="140"/>
  <c r="E32" i="140"/>
  <c r="E33" i="140"/>
  <c r="E34" i="140"/>
  <c r="E35" i="140"/>
  <c r="E36" i="140"/>
  <c r="E40" i="172"/>
  <c r="E41" i="172"/>
  <c r="E42" i="172"/>
  <c r="E43" i="172"/>
  <c r="E44" i="172"/>
  <c r="E45" i="172"/>
  <c r="E46" i="172"/>
  <c r="E47" i="172"/>
  <c r="E48" i="172"/>
  <c r="E49" i="172"/>
  <c r="E50" i="172"/>
  <c r="E51" i="172"/>
  <c r="E52" i="172"/>
  <c r="E53" i="172"/>
  <c r="E54" i="172"/>
  <c r="E55" i="172"/>
  <c r="E56" i="172"/>
  <c r="E57" i="172"/>
  <c r="E58" i="172"/>
  <c r="E59" i="172"/>
  <c r="E60" i="172"/>
  <c r="E61" i="172"/>
  <c r="E62" i="172"/>
  <c r="E63" i="172"/>
  <c r="E64" i="172"/>
  <c r="E65" i="172"/>
  <c r="E30" i="172"/>
  <c r="E31" i="172"/>
  <c r="E32" i="172"/>
  <c r="E33" i="172"/>
  <c r="E34" i="172"/>
  <c r="E35" i="172"/>
  <c r="E36" i="172"/>
  <c r="E40" i="109"/>
  <c r="E41" i="109"/>
  <c r="E42" i="109"/>
  <c r="E43" i="109"/>
  <c r="E44" i="109"/>
  <c r="E45" i="109"/>
  <c r="E46" i="109"/>
  <c r="E47" i="109"/>
  <c r="E48" i="109"/>
  <c r="E49" i="109"/>
  <c r="E50" i="109"/>
  <c r="E51" i="109"/>
  <c r="E52" i="109"/>
  <c r="E53" i="109"/>
  <c r="E54" i="109"/>
  <c r="E55" i="109"/>
  <c r="E56" i="109"/>
  <c r="E57" i="109"/>
  <c r="E58" i="109"/>
  <c r="E59" i="109"/>
  <c r="E60" i="109"/>
  <c r="E61" i="109"/>
  <c r="E62" i="109"/>
  <c r="E63" i="109"/>
  <c r="E64" i="109"/>
  <c r="E65" i="109"/>
  <c r="E30" i="109"/>
  <c r="E31" i="109"/>
  <c r="E32" i="109"/>
  <c r="E33" i="109"/>
  <c r="E34" i="109"/>
  <c r="E35" i="109"/>
  <c r="E36" i="109"/>
  <c r="E40" i="155"/>
  <c r="E41" i="155"/>
  <c r="E42" i="155"/>
  <c r="E43" i="155"/>
  <c r="E44" i="155"/>
  <c r="E45" i="155"/>
  <c r="E46" i="155"/>
  <c r="E47" i="155"/>
  <c r="E48" i="155"/>
  <c r="E49" i="155"/>
  <c r="E50" i="155"/>
  <c r="E51" i="155"/>
  <c r="E52" i="155"/>
  <c r="E53" i="155"/>
  <c r="E54" i="155"/>
  <c r="E55" i="155"/>
  <c r="E56" i="155"/>
  <c r="E57" i="155"/>
  <c r="E58" i="155"/>
  <c r="E59" i="155"/>
  <c r="E60" i="155"/>
  <c r="E61" i="155"/>
  <c r="E62" i="155"/>
  <c r="E63" i="155"/>
  <c r="E64" i="155"/>
  <c r="E65" i="155"/>
  <c r="E30" i="155"/>
  <c r="E31" i="155"/>
  <c r="E32" i="155"/>
  <c r="E33" i="155"/>
  <c r="E34" i="155"/>
  <c r="E35" i="155"/>
  <c r="E36" i="155"/>
  <c r="E40" i="156"/>
  <c r="E41" i="156"/>
  <c r="E42" i="156"/>
  <c r="E43" i="156"/>
  <c r="E44" i="156"/>
  <c r="E45" i="156"/>
  <c r="E46" i="156"/>
  <c r="E47" i="156"/>
  <c r="E48" i="156"/>
  <c r="E49" i="156"/>
  <c r="E50" i="156"/>
  <c r="E51" i="156"/>
  <c r="E52" i="156"/>
  <c r="E53" i="156"/>
  <c r="E54" i="156"/>
  <c r="E55" i="156"/>
  <c r="E56" i="156"/>
  <c r="E57" i="156"/>
  <c r="E58" i="156"/>
  <c r="E59" i="156"/>
  <c r="E60" i="156"/>
  <c r="E61" i="156"/>
  <c r="E62" i="156"/>
  <c r="E63" i="156"/>
  <c r="E64" i="156"/>
  <c r="E65" i="156"/>
  <c r="E30" i="156"/>
  <c r="E31" i="156"/>
  <c r="E32" i="156"/>
  <c r="E33" i="156"/>
  <c r="E34" i="156"/>
  <c r="E35" i="156"/>
  <c r="E36" i="156"/>
  <c r="E40" i="110"/>
  <c r="E41" i="110"/>
  <c r="E42" i="110"/>
  <c r="E43" i="110"/>
  <c r="E44" i="110"/>
  <c r="E45" i="110"/>
  <c r="E46" i="110"/>
  <c r="E47" i="110"/>
  <c r="E48" i="110"/>
  <c r="E49" i="110"/>
  <c r="E50" i="110"/>
  <c r="E51" i="110"/>
  <c r="E52" i="110"/>
  <c r="E53" i="110"/>
  <c r="E54" i="110"/>
  <c r="E55" i="110"/>
  <c r="E56" i="110"/>
  <c r="E57" i="110"/>
  <c r="E58" i="110"/>
  <c r="E59" i="110"/>
  <c r="E60" i="110"/>
  <c r="E61" i="110"/>
  <c r="E62" i="110"/>
  <c r="E63" i="110"/>
  <c r="E64" i="110"/>
  <c r="E65" i="110"/>
  <c r="E30" i="110"/>
  <c r="E31" i="110"/>
  <c r="E32" i="110"/>
  <c r="E33" i="110"/>
  <c r="E34" i="110"/>
  <c r="E35" i="110"/>
  <c r="E36" i="110"/>
  <c r="E40" i="120"/>
  <c r="E41" i="120"/>
  <c r="E42" i="120"/>
  <c r="E43" i="120"/>
  <c r="E44" i="120"/>
  <c r="E45" i="120"/>
  <c r="E46" i="120"/>
  <c r="E47" i="120"/>
  <c r="E48" i="120"/>
  <c r="E49" i="120"/>
  <c r="E50" i="120"/>
  <c r="E51" i="120"/>
  <c r="E52" i="120"/>
  <c r="E53" i="120"/>
  <c r="E54" i="120"/>
  <c r="E55" i="120"/>
  <c r="E56" i="120"/>
  <c r="E57" i="120"/>
  <c r="E58" i="120"/>
  <c r="E59" i="120"/>
  <c r="E60" i="120"/>
  <c r="E61" i="120"/>
  <c r="E62" i="120"/>
  <c r="E63" i="120"/>
  <c r="E64" i="120"/>
  <c r="E65" i="120"/>
  <c r="E30" i="120"/>
  <c r="E31" i="120"/>
  <c r="E32" i="120"/>
  <c r="E33" i="120"/>
  <c r="E34" i="120"/>
  <c r="E35" i="120"/>
  <c r="E36" i="120"/>
  <c r="E40" i="154"/>
  <c r="E41" i="154"/>
  <c r="E42" i="154"/>
  <c r="E43" i="154"/>
  <c r="E44" i="154"/>
  <c r="E45" i="154"/>
  <c r="E46" i="154"/>
  <c r="E47" i="154"/>
  <c r="E48" i="154"/>
  <c r="E49" i="154"/>
  <c r="E50" i="154"/>
  <c r="E51" i="154"/>
  <c r="E52" i="154"/>
  <c r="E53" i="154"/>
  <c r="E54" i="154"/>
  <c r="E55" i="154"/>
  <c r="E56" i="154"/>
  <c r="E57" i="154"/>
  <c r="E58" i="154"/>
  <c r="E59" i="154"/>
  <c r="E60" i="154"/>
  <c r="E61" i="154"/>
  <c r="E62" i="154"/>
  <c r="E63" i="154"/>
  <c r="E64" i="154"/>
  <c r="E65" i="154"/>
  <c r="E30" i="154"/>
  <c r="E31" i="154"/>
  <c r="E32" i="154"/>
  <c r="E33" i="154"/>
  <c r="E34" i="154"/>
  <c r="E35" i="154"/>
  <c r="E36" i="154"/>
  <c r="E40" i="171"/>
  <c r="E41" i="171"/>
  <c r="E42" i="171"/>
  <c r="E43" i="171"/>
  <c r="E44" i="171"/>
  <c r="E45" i="171"/>
  <c r="E46" i="171"/>
  <c r="E47" i="171"/>
  <c r="E48" i="171"/>
  <c r="E49" i="171"/>
  <c r="E50" i="171"/>
  <c r="E51" i="171"/>
  <c r="E52" i="171"/>
  <c r="E53" i="171"/>
  <c r="E54" i="171"/>
  <c r="E55" i="171"/>
  <c r="E56" i="171"/>
  <c r="E57" i="171"/>
  <c r="E58" i="171"/>
  <c r="E59" i="171"/>
  <c r="E60" i="171"/>
  <c r="E61" i="171"/>
  <c r="E62" i="171"/>
  <c r="E63" i="171"/>
  <c r="E64" i="171"/>
  <c r="E65" i="171"/>
  <c r="E30" i="171"/>
  <c r="E31" i="171"/>
  <c r="E32" i="171"/>
  <c r="E33" i="171"/>
  <c r="E34" i="171"/>
  <c r="E35" i="171"/>
  <c r="E36" i="171"/>
  <c r="E40" i="185"/>
  <c r="E41" i="185"/>
  <c r="E42" i="185"/>
  <c r="E43" i="185"/>
  <c r="E44" i="185"/>
  <c r="E45" i="185"/>
  <c r="E46" i="185"/>
  <c r="E47" i="185"/>
  <c r="E48" i="185"/>
  <c r="E49" i="185"/>
  <c r="E50" i="185"/>
  <c r="E51" i="185"/>
  <c r="E52" i="185"/>
  <c r="E53" i="185"/>
  <c r="E54" i="185"/>
  <c r="E55" i="185"/>
  <c r="E56" i="185"/>
  <c r="E57" i="185"/>
  <c r="E58" i="185"/>
  <c r="E59" i="185"/>
  <c r="E60" i="185"/>
  <c r="E61" i="185"/>
  <c r="E62" i="185"/>
  <c r="E63" i="185"/>
  <c r="E64" i="185"/>
  <c r="E65" i="185"/>
  <c r="E30" i="185"/>
  <c r="E31" i="185"/>
  <c r="E32" i="185"/>
  <c r="E33" i="185"/>
  <c r="E34" i="185"/>
  <c r="E35" i="185"/>
  <c r="E36" i="185"/>
  <c r="E40" i="127"/>
  <c r="E41" i="127"/>
  <c r="E42" i="127"/>
  <c r="E43" i="127"/>
  <c r="E44" i="127"/>
  <c r="E45" i="127"/>
  <c r="E46" i="127"/>
  <c r="E47" i="127"/>
  <c r="E48" i="127"/>
  <c r="E49" i="127"/>
  <c r="E50" i="127"/>
  <c r="E51" i="127"/>
  <c r="E52" i="127"/>
  <c r="E53" i="127"/>
  <c r="E54" i="127"/>
  <c r="E55" i="127"/>
  <c r="E56" i="127"/>
  <c r="E57" i="127"/>
  <c r="E58" i="127"/>
  <c r="E59" i="127"/>
  <c r="E60" i="127"/>
  <c r="E61" i="127"/>
  <c r="E62" i="127"/>
  <c r="E63" i="127"/>
  <c r="E64" i="127"/>
  <c r="E65" i="127"/>
  <c r="E30" i="127"/>
  <c r="E31" i="127"/>
  <c r="E32" i="127"/>
  <c r="E33" i="127"/>
  <c r="E34" i="127"/>
  <c r="E35" i="127"/>
  <c r="E36" i="127"/>
  <c r="E40" i="128"/>
  <c r="E41" i="128"/>
  <c r="E42" i="128"/>
  <c r="E43" i="128"/>
  <c r="E44" i="128"/>
  <c r="E45" i="128"/>
  <c r="E46" i="128"/>
  <c r="E47" i="128"/>
  <c r="E48" i="128"/>
  <c r="E49" i="128"/>
  <c r="E50" i="128"/>
  <c r="E51" i="128"/>
  <c r="E52" i="128"/>
  <c r="E53" i="128"/>
  <c r="E54" i="128"/>
  <c r="E55" i="128"/>
  <c r="E56" i="128"/>
  <c r="E57" i="128"/>
  <c r="E58" i="128"/>
  <c r="E59" i="128"/>
  <c r="E60" i="128"/>
  <c r="E61" i="128"/>
  <c r="E62" i="128"/>
  <c r="E63" i="128"/>
  <c r="E64" i="128"/>
  <c r="E65" i="128"/>
  <c r="E30" i="128"/>
  <c r="E31" i="128"/>
  <c r="E32" i="128"/>
  <c r="E33" i="128"/>
  <c r="E34" i="128"/>
  <c r="E35" i="128"/>
  <c r="E36" i="128"/>
  <c r="E40" i="136"/>
  <c r="E41" i="136"/>
  <c r="E42" i="136"/>
  <c r="E43" i="136"/>
  <c r="E44" i="136"/>
  <c r="E45" i="136"/>
  <c r="E46" i="136"/>
  <c r="E47" i="136"/>
  <c r="E48" i="136"/>
  <c r="E49" i="136"/>
  <c r="E50" i="136"/>
  <c r="E51" i="136"/>
  <c r="E52" i="136"/>
  <c r="E53" i="136"/>
  <c r="E54" i="136"/>
  <c r="E55" i="136"/>
  <c r="E56" i="136"/>
  <c r="E57" i="136"/>
  <c r="E58" i="136"/>
  <c r="E59" i="136"/>
  <c r="E60" i="136"/>
  <c r="E61" i="136"/>
  <c r="E62" i="136"/>
  <c r="E63" i="136"/>
  <c r="E64" i="136"/>
  <c r="E65" i="136"/>
  <c r="E30" i="136"/>
  <c r="E31" i="136"/>
  <c r="E32" i="136"/>
  <c r="E33" i="136"/>
  <c r="E34" i="136"/>
  <c r="E35" i="136"/>
  <c r="E36" i="136"/>
  <c r="E40" i="139"/>
  <c r="E41" i="139"/>
  <c r="E42" i="139"/>
  <c r="E43" i="139"/>
  <c r="E44" i="139"/>
  <c r="E45" i="139"/>
  <c r="E46" i="139"/>
  <c r="E47" i="139"/>
  <c r="E48" i="139"/>
  <c r="E49" i="139"/>
  <c r="E50" i="139"/>
  <c r="E51" i="139"/>
  <c r="E52" i="139"/>
  <c r="E53" i="139"/>
  <c r="E54" i="139"/>
  <c r="E55" i="139"/>
  <c r="E56" i="139"/>
  <c r="E57" i="139"/>
  <c r="E58" i="139"/>
  <c r="E59" i="139"/>
  <c r="E60" i="139"/>
  <c r="E61" i="139"/>
  <c r="E62" i="139"/>
  <c r="E63" i="139"/>
  <c r="E64" i="139"/>
  <c r="E65" i="139"/>
  <c r="E30" i="139"/>
  <c r="E31" i="139"/>
  <c r="E32" i="139"/>
  <c r="E33" i="139"/>
  <c r="E34" i="139"/>
  <c r="E35" i="139"/>
  <c r="E36" i="139"/>
  <c r="E40" i="186"/>
  <c r="E41" i="186"/>
  <c r="E42" i="186"/>
  <c r="E43" i="186"/>
  <c r="E44" i="186"/>
  <c r="E45" i="186"/>
  <c r="E46" i="186"/>
  <c r="E47" i="186"/>
  <c r="E48" i="186"/>
  <c r="E49" i="186"/>
  <c r="E50" i="186"/>
  <c r="E51" i="186"/>
  <c r="E52" i="186"/>
  <c r="E53" i="186"/>
  <c r="E54" i="186"/>
  <c r="E55" i="186"/>
  <c r="E56" i="186"/>
  <c r="E57" i="186"/>
  <c r="E58" i="186"/>
  <c r="E59" i="186"/>
  <c r="E60" i="186"/>
  <c r="E61" i="186"/>
  <c r="E62" i="186"/>
  <c r="E63" i="186"/>
  <c r="E64" i="186"/>
  <c r="E65" i="186"/>
  <c r="E30" i="186"/>
  <c r="E31" i="186"/>
  <c r="E32" i="186"/>
  <c r="E33" i="186"/>
  <c r="E34" i="186"/>
  <c r="E35" i="186"/>
  <c r="E36" i="186"/>
  <c r="E40" i="135"/>
  <c r="E41" i="135"/>
  <c r="E42" i="135"/>
  <c r="E43" i="135"/>
  <c r="E44" i="135"/>
  <c r="E45" i="135"/>
  <c r="E46" i="135"/>
  <c r="E47" i="135"/>
  <c r="E48" i="135"/>
  <c r="E49" i="135"/>
  <c r="E50" i="135"/>
  <c r="E51" i="135"/>
  <c r="E52" i="135"/>
  <c r="E53" i="135"/>
  <c r="E54" i="135"/>
  <c r="E55" i="135"/>
  <c r="E56" i="135"/>
  <c r="E57" i="135"/>
  <c r="E58" i="135"/>
  <c r="E59" i="135"/>
  <c r="E60" i="135"/>
  <c r="E61" i="135"/>
  <c r="E62" i="135"/>
  <c r="E63" i="135"/>
  <c r="E64" i="135"/>
  <c r="E65" i="135"/>
  <c r="E30" i="135"/>
  <c r="E31" i="135"/>
  <c r="E32" i="135"/>
  <c r="E33" i="135"/>
  <c r="E34" i="135"/>
  <c r="E35" i="135"/>
  <c r="E36" i="135"/>
  <c r="E40" i="146"/>
  <c r="E41" i="146"/>
  <c r="E42" i="146"/>
  <c r="E43" i="146"/>
  <c r="E44" i="146"/>
  <c r="E45" i="146"/>
  <c r="E46" i="146"/>
  <c r="E47" i="146"/>
  <c r="E48" i="146"/>
  <c r="E49" i="146"/>
  <c r="E50" i="146"/>
  <c r="E51" i="146"/>
  <c r="E52" i="146"/>
  <c r="E53" i="146"/>
  <c r="E54" i="146"/>
  <c r="E55" i="146"/>
  <c r="E56" i="146"/>
  <c r="E57" i="146"/>
  <c r="E58" i="146"/>
  <c r="E59" i="146"/>
  <c r="E60" i="146"/>
  <c r="E61" i="146"/>
  <c r="E62" i="146"/>
  <c r="E63" i="146"/>
  <c r="E64" i="146"/>
  <c r="E65" i="146"/>
  <c r="E30" i="146"/>
  <c r="E31" i="146"/>
  <c r="E32" i="146"/>
  <c r="E33" i="146"/>
  <c r="E34" i="146"/>
  <c r="E35" i="146"/>
  <c r="E36" i="146"/>
  <c r="E40" i="134"/>
  <c r="E41" i="134"/>
  <c r="E42" i="134"/>
  <c r="E43" i="134"/>
  <c r="E44" i="134"/>
  <c r="E45" i="134"/>
  <c r="E46" i="134"/>
  <c r="E47" i="134"/>
  <c r="E48" i="134"/>
  <c r="E49" i="134"/>
  <c r="E50" i="134"/>
  <c r="E51" i="134"/>
  <c r="E52" i="134"/>
  <c r="E53" i="134"/>
  <c r="E54" i="134"/>
  <c r="E55" i="134"/>
  <c r="E56" i="134"/>
  <c r="E57" i="134"/>
  <c r="E58" i="134"/>
  <c r="E59" i="134"/>
  <c r="E60" i="134"/>
  <c r="E61" i="134"/>
  <c r="E62" i="134"/>
  <c r="E63" i="134"/>
  <c r="E64" i="134"/>
  <c r="E65" i="134"/>
  <c r="E30" i="134"/>
  <c r="E31" i="134"/>
  <c r="E32" i="134"/>
  <c r="E33" i="134"/>
  <c r="E34" i="134"/>
  <c r="E35" i="134"/>
  <c r="E36" i="134"/>
  <c r="E40" i="145"/>
  <c r="E41" i="145"/>
  <c r="E42" i="145"/>
  <c r="E43" i="145"/>
  <c r="E44" i="145"/>
  <c r="E45" i="145"/>
  <c r="E46" i="145"/>
  <c r="E47" i="145"/>
  <c r="E48" i="145"/>
  <c r="E49" i="145"/>
  <c r="E50" i="145"/>
  <c r="E51" i="145"/>
  <c r="E52" i="145"/>
  <c r="E53" i="145"/>
  <c r="E54" i="145"/>
  <c r="E55" i="145"/>
  <c r="E56" i="145"/>
  <c r="E57" i="145"/>
  <c r="E58" i="145"/>
  <c r="E59" i="145"/>
  <c r="E60" i="145"/>
  <c r="E61" i="145"/>
  <c r="E62" i="145"/>
  <c r="E63" i="145"/>
  <c r="E64" i="145"/>
  <c r="E65" i="145"/>
  <c r="E30" i="145"/>
  <c r="E31" i="145"/>
  <c r="E32" i="145"/>
  <c r="E33" i="145"/>
  <c r="E34" i="145"/>
  <c r="E35" i="145"/>
  <c r="E36" i="145"/>
  <c r="E40" i="187"/>
  <c r="E41" i="187"/>
  <c r="E42" i="187"/>
  <c r="E43" i="187"/>
  <c r="E44" i="187"/>
  <c r="E45" i="187"/>
  <c r="E46" i="187"/>
  <c r="E47" i="187"/>
  <c r="E48" i="187"/>
  <c r="E49" i="187"/>
  <c r="E50" i="187"/>
  <c r="E51" i="187"/>
  <c r="E52" i="187"/>
  <c r="E53" i="187"/>
  <c r="E54" i="187"/>
  <c r="E55" i="187"/>
  <c r="E56" i="187"/>
  <c r="E57" i="187"/>
  <c r="E58" i="187"/>
  <c r="E59" i="187"/>
  <c r="E60" i="187"/>
  <c r="E61" i="187"/>
  <c r="E62" i="187"/>
  <c r="E63" i="187"/>
  <c r="E64" i="187"/>
  <c r="E65" i="187"/>
  <c r="E30" i="187"/>
  <c r="E31" i="187"/>
  <c r="E32" i="187"/>
  <c r="E33" i="187"/>
  <c r="E34" i="187"/>
  <c r="E35" i="187"/>
  <c r="E36" i="187"/>
  <c r="E40" i="188"/>
  <c r="E41" i="188"/>
  <c r="E42" i="188"/>
  <c r="E43" i="188"/>
  <c r="E44" i="188"/>
  <c r="E45" i="188"/>
  <c r="E46" i="188"/>
  <c r="E47" i="188"/>
  <c r="E48" i="188"/>
  <c r="E49" i="188"/>
  <c r="E50" i="188"/>
  <c r="E51" i="188"/>
  <c r="E52" i="188"/>
  <c r="E53" i="188"/>
  <c r="E54" i="188"/>
  <c r="E55" i="188"/>
  <c r="E56" i="188"/>
  <c r="E57" i="188"/>
  <c r="E58" i="188"/>
  <c r="E59" i="188"/>
  <c r="E60" i="188"/>
  <c r="E61" i="188"/>
  <c r="E62" i="188"/>
  <c r="E63" i="188"/>
  <c r="E64" i="188"/>
  <c r="E65" i="188"/>
  <c r="E30" i="188"/>
  <c r="E31" i="188"/>
  <c r="E32" i="188"/>
  <c r="E33" i="188"/>
  <c r="E34" i="188"/>
  <c r="E35" i="188"/>
  <c r="E36" i="188"/>
  <c r="E40" i="158"/>
  <c r="E41" i="158"/>
  <c r="E42" i="158"/>
  <c r="E43" i="158"/>
  <c r="E44" i="158"/>
  <c r="E45" i="158"/>
  <c r="E46" i="158"/>
  <c r="E47" i="158"/>
  <c r="E48" i="158"/>
  <c r="E49" i="158"/>
  <c r="E50" i="158"/>
  <c r="E51" i="158"/>
  <c r="E52" i="158"/>
  <c r="E53" i="158"/>
  <c r="E54" i="158"/>
  <c r="E55" i="158"/>
  <c r="E56" i="158"/>
  <c r="E57" i="158"/>
  <c r="E58" i="158"/>
  <c r="E59" i="158"/>
  <c r="E60" i="158"/>
  <c r="E61" i="158"/>
  <c r="E62" i="158"/>
  <c r="E63" i="158"/>
  <c r="E64" i="158"/>
  <c r="E65" i="158"/>
  <c r="E30" i="158"/>
  <c r="E31" i="158"/>
  <c r="E32" i="158"/>
  <c r="E33" i="158"/>
  <c r="E34" i="158"/>
  <c r="E35" i="158"/>
  <c r="E36" i="158"/>
  <c r="E40" i="174"/>
  <c r="E41" i="174"/>
  <c r="E42" i="174"/>
  <c r="E43" i="174"/>
  <c r="E44" i="174"/>
  <c r="E45" i="174"/>
  <c r="E46" i="174"/>
  <c r="E47" i="174"/>
  <c r="E48" i="174"/>
  <c r="E49" i="174"/>
  <c r="E50" i="174"/>
  <c r="E51" i="174"/>
  <c r="E52" i="174"/>
  <c r="E53" i="174"/>
  <c r="E54" i="174"/>
  <c r="E55" i="174"/>
  <c r="E56" i="174"/>
  <c r="E57" i="174"/>
  <c r="E58" i="174"/>
  <c r="E59" i="174"/>
  <c r="E60" i="174"/>
  <c r="E61" i="174"/>
  <c r="E62" i="174"/>
  <c r="E63" i="174"/>
  <c r="E64" i="174"/>
  <c r="E65" i="174"/>
  <c r="E30" i="174"/>
  <c r="E31" i="174"/>
  <c r="E32" i="174"/>
  <c r="E33" i="174"/>
  <c r="E34" i="174"/>
  <c r="E35" i="174"/>
  <c r="E36" i="174"/>
  <c r="E40" i="175"/>
  <c r="E41" i="175"/>
  <c r="E42" i="175"/>
  <c r="E43" i="175"/>
  <c r="E44" i="175"/>
  <c r="E45" i="175"/>
  <c r="E46" i="175"/>
  <c r="E47" i="175"/>
  <c r="E48" i="175"/>
  <c r="E49" i="175"/>
  <c r="E50" i="175"/>
  <c r="E51" i="175"/>
  <c r="E52" i="175"/>
  <c r="E53" i="175"/>
  <c r="E54" i="175"/>
  <c r="E55" i="175"/>
  <c r="E56" i="175"/>
  <c r="E57" i="175"/>
  <c r="E58" i="175"/>
  <c r="E59" i="175"/>
  <c r="E60" i="175"/>
  <c r="E61" i="175"/>
  <c r="E62" i="175"/>
  <c r="E63" i="175"/>
  <c r="E64" i="175"/>
  <c r="E65" i="175"/>
  <c r="E30" i="175"/>
  <c r="E31" i="175"/>
  <c r="E32" i="175"/>
  <c r="E33" i="175"/>
  <c r="E34" i="175"/>
  <c r="E35" i="175"/>
  <c r="E36" i="175"/>
  <c r="E40" i="157"/>
  <c r="E41" i="157"/>
  <c r="E42" i="157"/>
  <c r="E43" i="157"/>
  <c r="E44" i="157"/>
  <c r="E45" i="157"/>
  <c r="E46" i="157"/>
  <c r="E47" i="157"/>
  <c r="E48" i="157"/>
  <c r="E49" i="157"/>
  <c r="E50" i="157"/>
  <c r="E51" i="157"/>
  <c r="E52" i="157"/>
  <c r="E53" i="157"/>
  <c r="E54" i="157"/>
  <c r="E55" i="157"/>
  <c r="E56" i="157"/>
  <c r="E57" i="157"/>
  <c r="E58" i="157"/>
  <c r="E59" i="157"/>
  <c r="E60" i="157"/>
  <c r="E61" i="157"/>
  <c r="E62" i="157"/>
  <c r="E63" i="157"/>
  <c r="E64" i="157"/>
  <c r="E65" i="157"/>
  <c r="E30" i="157"/>
  <c r="E31" i="157"/>
  <c r="E32" i="157"/>
  <c r="E33" i="157"/>
  <c r="E34" i="157"/>
  <c r="E35" i="157"/>
  <c r="E36" i="157"/>
  <c r="E40" i="176"/>
  <c r="E41" i="176"/>
  <c r="E42" i="176"/>
  <c r="E43" i="176"/>
  <c r="E44" i="176"/>
  <c r="E45" i="176"/>
  <c r="E46" i="176"/>
  <c r="E47" i="176"/>
  <c r="E48" i="176"/>
  <c r="E49" i="176"/>
  <c r="E50" i="176"/>
  <c r="E51" i="176"/>
  <c r="E52" i="176"/>
  <c r="E53" i="176"/>
  <c r="E54" i="176"/>
  <c r="E55" i="176"/>
  <c r="E56" i="176"/>
  <c r="E57" i="176"/>
  <c r="E58" i="176"/>
  <c r="E59" i="176"/>
  <c r="E60" i="176"/>
  <c r="E61" i="176"/>
  <c r="E62" i="176"/>
  <c r="E63" i="176"/>
  <c r="E64" i="176"/>
  <c r="E65" i="176"/>
  <c r="E30" i="176"/>
  <c r="E31" i="176"/>
  <c r="E32" i="176"/>
  <c r="E33" i="176"/>
  <c r="E34" i="176"/>
  <c r="E35" i="176"/>
  <c r="E36" i="176"/>
  <c r="E40" i="173"/>
  <c r="E41" i="173"/>
  <c r="E42" i="173"/>
  <c r="E43" i="173"/>
  <c r="E44" i="173"/>
  <c r="E45" i="173"/>
  <c r="E46" i="173"/>
  <c r="E47" i="173"/>
  <c r="E48" i="173"/>
  <c r="E49" i="173"/>
  <c r="E50" i="173"/>
  <c r="E51" i="173"/>
  <c r="E52" i="173"/>
  <c r="E53" i="173"/>
  <c r="E54" i="173"/>
  <c r="E55" i="173"/>
  <c r="E56" i="173"/>
  <c r="E57" i="173"/>
  <c r="E58" i="173"/>
  <c r="E59" i="173"/>
  <c r="E60" i="173"/>
  <c r="E61" i="173"/>
  <c r="E62" i="173"/>
  <c r="E63" i="173"/>
  <c r="E64" i="173"/>
  <c r="E65" i="173"/>
  <c r="E30" i="173"/>
  <c r="E31" i="173"/>
  <c r="E32" i="173"/>
  <c r="E33" i="173"/>
  <c r="E34" i="173"/>
  <c r="E35" i="173"/>
  <c r="E36" i="173"/>
  <c r="E40" i="189"/>
  <c r="E41" i="189"/>
  <c r="E42" i="189"/>
  <c r="E43" i="189"/>
  <c r="E44" i="189"/>
  <c r="E45" i="189"/>
  <c r="E46" i="189"/>
  <c r="E47" i="189"/>
  <c r="E48" i="189"/>
  <c r="E49" i="189"/>
  <c r="E50" i="189"/>
  <c r="E51" i="189"/>
  <c r="E52" i="189"/>
  <c r="E53" i="189"/>
  <c r="E54" i="189"/>
  <c r="E55" i="189"/>
  <c r="E56" i="189"/>
  <c r="E57" i="189"/>
  <c r="E58" i="189"/>
  <c r="E59" i="189"/>
  <c r="E60" i="189"/>
  <c r="E61" i="189"/>
  <c r="E62" i="189"/>
  <c r="E63" i="189"/>
  <c r="E64" i="189"/>
  <c r="E65" i="189"/>
  <c r="E30" i="189"/>
  <c r="E31" i="189"/>
  <c r="E32" i="189"/>
  <c r="E33" i="189"/>
  <c r="E34" i="189"/>
  <c r="E35" i="189"/>
  <c r="E36" i="189"/>
  <c r="E40" i="159"/>
  <c r="E41" i="159"/>
  <c r="E42" i="159"/>
  <c r="E43" i="159"/>
  <c r="E44" i="159"/>
  <c r="E45" i="159"/>
  <c r="E46" i="159"/>
  <c r="E47" i="159"/>
  <c r="E48" i="159"/>
  <c r="E49" i="159"/>
  <c r="E50" i="159"/>
  <c r="E51" i="159"/>
  <c r="E52" i="159"/>
  <c r="E53" i="159"/>
  <c r="E54" i="159"/>
  <c r="E55" i="159"/>
  <c r="E56" i="159"/>
  <c r="E57" i="159"/>
  <c r="E58" i="159"/>
  <c r="E59" i="159"/>
  <c r="E60" i="159"/>
  <c r="E61" i="159"/>
  <c r="E62" i="159"/>
  <c r="E63" i="159"/>
  <c r="E64" i="159"/>
  <c r="E65" i="159"/>
  <c r="E30" i="159"/>
  <c r="E31" i="159"/>
  <c r="E32" i="159"/>
  <c r="E33" i="159"/>
  <c r="E34" i="159"/>
  <c r="E35" i="159"/>
  <c r="E36" i="159"/>
  <c r="E40" i="177"/>
  <c r="E41" i="177"/>
  <c r="E42" i="177"/>
  <c r="E43" i="177"/>
  <c r="E44" i="177"/>
  <c r="E45" i="177"/>
  <c r="E46" i="177"/>
  <c r="E47" i="177"/>
  <c r="E48" i="177"/>
  <c r="E49" i="177"/>
  <c r="E50" i="177"/>
  <c r="E51" i="177"/>
  <c r="E52" i="177"/>
  <c r="E53" i="177"/>
  <c r="E54" i="177"/>
  <c r="E55" i="177"/>
  <c r="E56" i="177"/>
  <c r="E57" i="177"/>
  <c r="E58" i="177"/>
  <c r="E59" i="177"/>
  <c r="E60" i="177"/>
  <c r="E61" i="177"/>
  <c r="E62" i="177"/>
  <c r="E63" i="177"/>
  <c r="E64" i="177"/>
  <c r="E65" i="177"/>
  <c r="E30" i="177"/>
  <c r="E31" i="177"/>
  <c r="E32" i="177"/>
  <c r="E33" i="177"/>
  <c r="E34" i="177"/>
  <c r="E35" i="177"/>
  <c r="E36" i="177"/>
  <c r="E40" i="160"/>
  <c r="E41" i="160"/>
  <c r="E42" i="160"/>
  <c r="E43" i="160"/>
  <c r="E44" i="160"/>
  <c r="E45" i="160"/>
  <c r="E46" i="160"/>
  <c r="E47" i="160"/>
  <c r="E48" i="160"/>
  <c r="E49" i="160"/>
  <c r="E50" i="160"/>
  <c r="E51" i="160"/>
  <c r="E52" i="160"/>
  <c r="E53" i="160"/>
  <c r="E54" i="160"/>
  <c r="E55" i="160"/>
  <c r="E56" i="160"/>
  <c r="E57" i="160"/>
  <c r="E58" i="160"/>
  <c r="E59" i="160"/>
  <c r="E60" i="160"/>
  <c r="E61" i="160"/>
  <c r="E62" i="160"/>
  <c r="E63" i="160"/>
  <c r="E64" i="160"/>
  <c r="E65" i="160"/>
  <c r="E30" i="160"/>
  <c r="E31" i="160"/>
  <c r="E32" i="160"/>
  <c r="E33" i="160"/>
  <c r="E34" i="160"/>
  <c r="E35" i="160"/>
  <c r="E36" i="160"/>
  <c r="E40" i="178"/>
  <c r="E41" i="178"/>
  <c r="E42" i="178"/>
  <c r="E43" i="178"/>
  <c r="E44" i="178"/>
  <c r="E45" i="178"/>
  <c r="E46" i="178"/>
  <c r="E47" i="178"/>
  <c r="E48" i="178"/>
  <c r="E49" i="178"/>
  <c r="E50" i="178"/>
  <c r="E51" i="178"/>
  <c r="E52" i="178"/>
  <c r="E53" i="178"/>
  <c r="E54" i="178"/>
  <c r="E55" i="178"/>
  <c r="E56" i="178"/>
  <c r="E57" i="178"/>
  <c r="E58" i="178"/>
  <c r="E59" i="178"/>
  <c r="E60" i="178"/>
  <c r="E61" i="178"/>
  <c r="E62" i="178"/>
  <c r="E63" i="178"/>
  <c r="E64" i="178"/>
  <c r="E65" i="178"/>
  <c r="E30" i="178"/>
  <c r="E31" i="178"/>
  <c r="E32" i="178"/>
  <c r="E33" i="178"/>
  <c r="E34" i="178"/>
  <c r="E35" i="178"/>
  <c r="E36" i="178"/>
  <c r="E40" i="165"/>
  <c r="E41" i="165"/>
  <c r="E42" i="165"/>
  <c r="E43" i="165"/>
  <c r="E44" i="165"/>
  <c r="E45" i="165"/>
  <c r="E46" i="165"/>
  <c r="E47" i="165"/>
  <c r="E48" i="165"/>
  <c r="E49" i="165"/>
  <c r="E50" i="165"/>
  <c r="E51" i="165"/>
  <c r="E52" i="165"/>
  <c r="E53" i="165"/>
  <c r="E54" i="165"/>
  <c r="E55" i="165"/>
  <c r="E56" i="165"/>
  <c r="E57" i="165"/>
  <c r="E58" i="165"/>
  <c r="E59" i="165"/>
  <c r="E60" i="165"/>
  <c r="E61" i="165"/>
  <c r="E62" i="165"/>
  <c r="E63" i="165"/>
  <c r="E64" i="165"/>
  <c r="E65" i="165"/>
  <c r="E30" i="165"/>
  <c r="E31" i="165"/>
  <c r="E32" i="165"/>
  <c r="E33" i="165"/>
  <c r="E34" i="165"/>
  <c r="E35" i="165"/>
  <c r="E36" i="165"/>
  <c r="E40" i="132"/>
  <c r="E41" i="132"/>
  <c r="E42" i="132"/>
  <c r="E43" i="132"/>
  <c r="E44" i="132"/>
  <c r="E45" i="132"/>
  <c r="E46" i="132"/>
  <c r="E47" i="132"/>
  <c r="E48" i="132"/>
  <c r="E49" i="132"/>
  <c r="E50" i="132"/>
  <c r="E51" i="132"/>
  <c r="E52" i="132"/>
  <c r="E53" i="132"/>
  <c r="E54" i="132"/>
  <c r="E55" i="132"/>
  <c r="E56" i="132"/>
  <c r="E57" i="132"/>
  <c r="E58" i="132"/>
  <c r="E59" i="132"/>
  <c r="E60" i="132"/>
  <c r="E61" i="132"/>
  <c r="E62" i="132"/>
  <c r="E63" i="132"/>
  <c r="E64" i="132"/>
  <c r="E65" i="132"/>
  <c r="E30" i="132"/>
  <c r="E31" i="132"/>
  <c r="E32" i="132"/>
  <c r="E33" i="132"/>
  <c r="E34" i="132"/>
  <c r="E35" i="132"/>
  <c r="E36" i="132"/>
  <c r="E40" i="143"/>
  <c r="E41" i="143"/>
  <c r="E42" i="143"/>
  <c r="E43" i="143"/>
  <c r="E44" i="143"/>
  <c r="E45" i="143"/>
  <c r="E46" i="143"/>
  <c r="E47" i="143"/>
  <c r="E48" i="143"/>
  <c r="E49" i="143"/>
  <c r="E50" i="143"/>
  <c r="E51" i="143"/>
  <c r="E52" i="143"/>
  <c r="E53" i="143"/>
  <c r="E54" i="143"/>
  <c r="E55" i="143"/>
  <c r="E56" i="143"/>
  <c r="E57" i="143"/>
  <c r="E58" i="143"/>
  <c r="E59" i="143"/>
  <c r="E60" i="143"/>
  <c r="E61" i="143"/>
  <c r="E62" i="143"/>
  <c r="E63" i="143"/>
  <c r="E64" i="143"/>
  <c r="E65" i="143"/>
  <c r="E30" i="143"/>
  <c r="E31" i="143"/>
  <c r="E32" i="143"/>
  <c r="E33" i="143"/>
  <c r="E34" i="143"/>
  <c r="E35" i="143"/>
  <c r="E36" i="143"/>
  <c r="E40" i="166"/>
  <c r="E41" i="166"/>
  <c r="E42" i="166"/>
  <c r="E43" i="166"/>
  <c r="E44" i="166"/>
  <c r="E45" i="166"/>
  <c r="E46" i="166"/>
  <c r="E47" i="166"/>
  <c r="E48" i="166"/>
  <c r="E49" i="166"/>
  <c r="E50" i="166"/>
  <c r="E51" i="166"/>
  <c r="E52" i="166"/>
  <c r="E53" i="166"/>
  <c r="E54" i="166"/>
  <c r="E55" i="166"/>
  <c r="E56" i="166"/>
  <c r="E57" i="166"/>
  <c r="E58" i="166"/>
  <c r="E59" i="166"/>
  <c r="E60" i="166"/>
  <c r="E61" i="166"/>
  <c r="E62" i="166"/>
  <c r="E63" i="166"/>
  <c r="E64" i="166"/>
  <c r="E65" i="166"/>
  <c r="E30" i="166"/>
  <c r="E31" i="166"/>
  <c r="E32" i="166"/>
  <c r="E33" i="166"/>
  <c r="E34" i="166"/>
  <c r="E35" i="166"/>
  <c r="E36" i="166"/>
  <c r="E40" i="167"/>
  <c r="E41" i="167"/>
  <c r="E42" i="167"/>
  <c r="E43" i="167"/>
  <c r="E44" i="167"/>
  <c r="E45" i="167"/>
  <c r="E46" i="167"/>
  <c r="E47" i="167"/>
  <c r="E48" i="167"/>
  <c r="E49" i="167"/>
  <c r="E50" i="167"/>
  <c r="E51" i="167"/>
  <c r="E52" i="167"/>
  <c r="E53" i="167"/>
  <c r="E54" i="167"/>
  <c r="E55" i="167"/>
  <c r="E56" i="167"/>
  <c r="E57" i="167"/>
  <c r="E58" i="167"/>
  <c r="E59" i="167"/>
  <c r="E60" i="167"/>
  <c r="E61" i="167"/>
  <c r="E62" i="167"/>
  <c r="E63" i="167"/>
  <c r="E64" i="167"/>
  <c r="E65" i="167"/>
  <c r="E30" i="167"/>
  <c r="E31" i="167"/>
  <c r="E32" i="167"/>
  <c r="E33" i="167"/>
  <c r="E34" i="167"/>
  <c r="E35" i="167"/>
  <c r="E36" i="167"/>
  <c r="E40" i="190"/>
  <c r="E41" i="190"/>
  <c r="E42" i="190"/>
  <c r="E43" i="190"/>
  <c r="E44" i="190"/>
  <c r="E45" i="190"/>
  <c r="E46" i="190"/>
  <c r="E47" i="190"/>
  <c r="E48" i="190"/>
  <c r="E49" i="190"/>
  <c r="E50" i="190"/>
  <c r="E51" i="190"/>
  <c r="E52" i="190"/>
  <c r="E53" i="190"/>
  <c r="E54" i="190"/>
  <c r="E55" i="190"/>
  <c r="E56" i="190"/>
  <c r="E57" i="190"/>
  <c r="E58" i="190"/>
  <c r="E59" i="190"/>
  <c r="E60" i="190"/>
  <c r="E61" i="190"/>
  <c r="E62" i="190"/>
  <c r="E63" i="190"/>
  <c r="E64" i="190"/>
  <c r="E65" i="190"/>
  <c r="E30" i="190"/>
  <c r="E31" i="190"/>
  <c r="E32" i="190"/>
  <c r="E33" i="190"/>
  <c r="E34" i="190"/>
  <c r="E35" i="190"/>
  <c r="E36" i="190"/>
  <c r="E40" i="191"/>
  <c r="E41" i="191"/>
  <c r="E42" i="191"/>
  <c r="E43" i="191"/>
  <c r="E44" i="191"/>
  <c r="E45" i="191"/>
  <c r="E46" i="191"/>
  <c r="E47" i="191"/>
  <c r="E48" i="191"/>
  <c r="E49" i="191"/>
  <c r="D50" i="191"/>
  <c r="E50" i="191"/>
  <c r="E51" i="191"/>
  <c r="E52" i="191"/>
  <c r="E53" i="191"/>
  <c r="E54" i="191"/>
  <c r="E55" i="191"/>
  <c r="E56" i="191"/>
  <c r="D57" i="191"/>
  <c r="E57" i="191"/>
  <c r="E58" i="191"/>
  <c r="E59" i="191"/>
  <c r="E60" i="191"/>
  <c r="E61" i="191"/>
  <c r="E62" i="191"/>
  <c r="E63" i="191"/>
  <c r="E64" i="191"/>
  <c r="E65" i="191"/>
  <c r="E30" i="191"/>
  <c r="E31" i="191"/>
  <c r="E32" i="191"/>
  <c r="E33" i="191"/>
  <c r="E34" i="191"/>
  <c r="E35" i="191"/>
  <c r="E36" i="191"/>
  <c r="E40" i="130"/>
  <c r="E41" i="130"/>
  <c r="E42" i="130"/>
  <c r="E43" i="130"/>
  <c r="E44" i="130"/>
  <c r="E45" i="130"/>
  <c r="E46" i="130"/>
  <c r="E47" i="130"/>
  <c r="E48" i="130"/>
  <c r="E49" i="130"/>
  <c r="E50" i="130"/>
  <c r="E51" i="130"/>
  <c r="E52" i="130"/>
  <c r="E53" i="130"/>
  <c r="E54" i="130"/>
  <c r="E55" i="130"/>
  <c r="E56" i="130"/>
  <c r="E57" i="130"/>
  <c r="E58" i="130"/>
  <c r="E59" i="130"/>
  <c r="E60" i="130"/>
  <c r="E61" i="130"/>
  <c r="E62" i="130"/>
  <c r="E63" i="130"/>
  <c r="E64" i="130"/>
  <c r="E65" i="130"/>
  <c r="E30" i="130"/>
  <c r="E31" i="130"/>
  <c r="E32" i="130"/>
  <c r="E33" i="130"/>
  <c r="E34" i="130"/>
  <c r="E35" i="130"/>
  <c r="E36" i="130"/>
  <c r="E40" i="142"/>
  <c r="E41" i="142"/>
  <c r="E42" i="142"/>
  <c r="E43" i="142"/>
  <c r="E44" i="142"/>
  <c r="E45" i="142"/>
  <c r="E46" i="142"/>
  <c r="E47" i="142"/>
  <c r="E48" i="142"/>
  <c r="E49" i="142"/>
  <c r="E50" i="142"/>
  <c r="E51" i="142"/>
  <c r="E52" i="142"/>
  <c r="E53" i="142"/>
  <c r="E54" i="142"/>
  <c r="E55" i="142"/>
  <c r="E56" i="142"/>
  <c r="E57" i="142"/>
  <c r="E58" i="142"/>
  <c r="E59" i="142"/>
  <c r="E60" i="142"/>
  <c r="E61" i="142"/>
  <c r="E62" i="142"/>
  <c r="E63" i="142"/>
  <c r="E64" i="142"/>
  <c r="E65" i="142"/>
  <c r="E30" i="142"/>
  <c r="E31" i="142"/>
  <c r="E32" i="142"/>
  <c r="E33" i="142"/>
  <c r="E34" i="142"/>
  <c r="E35" i="142"/>
  <c r="E36" i="142"/>
  <c r="E40" i="161"/>
  <c r="E41" i="161"/>
  <c r="E42" i="161"/>
  <c r="E43" i="161"/>
  <c r="E44" i="161"/>
  <c r="E45" i="161"/>
  <c r="E46" i="161"/>
  <c r="E47" i="161"/>
  <c r="E48" i="161"/>
  <c r="E49" i="161"/>
  <c r="E50" i="161"/>
  <c r="E51" i="161"/>
  <c r="E52" i="161"/>
  <c r="E53" i="161"/>
  <c r="E54" i="161"/>
  <c r="E55" i="161"/>
  <c r="E56" i="161"/>
  <c r="E57" i="161"/>
  <c r="E58" i="161"/>
  <c r="E59" i="161"/>
  <c r="E60" i="161"/>
  <c r="E61" i="161"/>
  <c r="E62" i="161"/>
  <c r="E63" i="161"/>
  <c r="E64" i="161"/>
  <c r="E65" i="161"/>
  <c r="E30" i="161"/>
  <c r="E31" i="161"/>
  <c r="E32" i="161"/>
  <c r="E33" i="161"/>
  <c r="E34" i="161"/>
  <c r="E35" i="161"/>
  <c r="E36" i="161"/>
  <c r="E40" i="179"/>
  <c r="E41" i="179"/>
  <c r="E42" i="179"/>
  <c r="E43" i="179"/>
  <c r="E44" i="179"/>
  <c r="E45" i="179"/>
  <c r="E46" i="179"/>
  <c r="E47" i="179"/>
  <c r="E48" i="179"/>
  <c r="E49" i="179"/>
  <c r="E50" i="179"/>
  <c r="E51" i="179"/>
  <c r="E52" i="179"/>
  <c r="E53" i="179"/>
  <c r="E54" i="179"/>
  <c r="E55" i="179"/>
  <c r="E56" i="179"/>
  <c r="E57" i="179"/>
  <c r="E58" i="179"/>
  <c r="E59" i="179"/>
  <c r="E60" i="179"/>
  <c r="E61" i="179"/>
  <c r="E62" i="179"/>
  <c r="E63" i="179"/>
  <c r="E64" i="179"/>
  <c r="E65" i="179"/>
  <c r="E30" i="179"/>
  <c r="E31" i="179"/>
  <c r="E32" i="179"/>
  <c r="E33" i="179"/>
  <c r="E34" i="179"/>
  <c r="E35" i="179"/>
  <c r="E36" i="179"/>
  <c r="E40" i="168"/>
  <c r="E41" i="168"/>
  <c r="E42" i="168"/>
  <c r="E43" i="168"/>
  <c r="E44" i="168"/>
  <c r="E45" i="168"/>
  <c r="E46" i="168"/>
  <c r="E47" i="168"/>
  <c r="E48" i="168"/>
  <c r="E49" i="168"/>
  <c r="E50" i="168"/>
  <c r="E51" i="168"/>
  <c r="E52" i="168"/>
  <c r="E53" i="168"/>
  <c r="E54" i="168"/>
  <c r="E55" i="168"/>
  <c r="E56" i="168"/>
  <c r="E57" i="168"/>
  <c r="E58" i="168"/>
  <c r="E59" i="168"/>
  <c r="E60" i="168"/>
  <c r="E61" i="168"/>
  <c r="E62" i="168"/>
  <c r="E63" i="168"/>
  <c r="E64" i="168"/>
  <c r="E65" i="168"/>
  <c r="E30" i="168"/>
  <c r="E31" i="168"/>
  <c r="E32" i="168"/>
  <c r="E33" i="168"/>
  <c r="E34" i="168"/>
  <c r="E35" i="168"/>
  <c r="E36" i="168"/>
  <c r="E40" i="129"/>
  <c r="E41" i="129"/>
  <c r="E42" i="129"/>
  <c r="E43" i="129"/>
  <c r="E44" i="129"/>
  <c r="E45" i="129"/>
  <c r="E46" i="129"/>
  <c r="E47" i="129"/>
  <c r="E48" i="129"/>
  <c r="E49" i="129"/>
  <c r="E50" i="129"/>
  <c r="E51" i="129"/>
  <c r="E52" i="129"/>
  <c r="E53" i="129"/>
  <c r="E54" i="129"/>
  <c r="E55" i="129"/>
  <c r="E56" i="129"/>
  <c r="E57" i="129"/>
  <c r="E58" i="129"/>
  <c r="E59" i="129"/>
  <c r="E60" i="129"/>
  <c r="E61" i="129"/>
  <c r="E62" i="129"/>
  <c r="E63" i="129"/>
  <c r="E64" i="129"/>
  <c r="E65" i="129"/>
  <c r="E30" i="129"/>
  <c r="E31" i="129"/>
  <c r="E32" i="129"/>
  <c r="E33" i="129"/>
  <c r="E34" i="129"/>
  <c r="E35" i="129"/>
  <c r="E36" i="129"/>
  <c r="E40" i="141"/>
  <c r="E41" i="141"/>
  <c r="E42" i="141"/>
  <c r="E43" i="141"/>
  <c r="E44" i="141"/>
  <c r="E45" i="141"/>
  <c r="E46" i="141"/>
  <c r="E47" i="141"/>
  <c r="E48" i="141"/>
  <c r="E49" i="141"/>
  <c r="E50" i="141"/>
  <c r="E51" i="141"/>
  <c r="E52" i="141"/>
  <c r="E53" i="141"/>
  <c r="E54" i="141"/>
  <c r="E55" i="141"/>
  <c r="E56" i="141"/>
  <c r="E57" i="141"/>
  <c r="E58" i="141"/>
  <c r="E59" i="141"/>
  <c r="E60" i="141"/>
  <c r="E61" i="141"/>
  <c r="E62" i="141"/>
  <c r="E63" i="141"/>
  <c r="E64" i="141"/>
  <c r="E65" i="141"/>
  <c r="E30" i="141"/>
  <c r="E31" i="141"/>
  <c r="E32" i="141"/>
  <c r="E33" i="141"/>
  <c r="E34" i="141"/>
  <c r="E35" i="141"/>
  <c r="E36" i="141"/>
  <c r="E40" i="162"/>
  <c r="E41" i="162"/>
  <c r="E42" i="162"/>
  <c r="E43" i="162"/>
  <c r="E44" i="162"/>
  <c r="E45" i="162"/>
  <c r="E46" i="162"/>
  <c r="E47" i="162"/>
  <c r="E48" i="162"/>
  <c r="E49" i="162"/>
  <c r="E50" i="162"/>
  <c r="E51" i="162"/>
  <c r="E52" i="162"/>
  <c r="E53" i="162"/>
  <c r="E54" i="162"/>
  <c r="E55" i="162"/>
  <c r="E56" i="162"/>
  <c r="E57" i="162"/>
  <c r="E58" i="162"/>
  <c r="E59" i="162"/>
  <c r="E60" i="162"/>
  <c r="E61" i="162"/>
  <c r="E62" i="162"/>
  <c r="E63" i="162"/>
  <c r="E64" i="162"/>
  <c r="E65" i="162"/>
  <c r="E30" i="162"/>
  <c r="E31" i="162"/>
  <c r="E32" i="162"/>
  <c r="E33" i="162"/>
  <c r="E34" i="162"/>
  <c r="E35" i="162"/>
  <c r="E36" i="162"/>
  <c r="E40" i="180"/>
  <c r="E41" i="180"/>
  <c r="E42" i="180"/>
  <c r="E43" i="180"/>
  <c r="E44" i="180"/>
  <c r="E45" i="180"/>
  <c r="E46" i="180"/>
  <c r="E47" i="180"/>
  <c r="E48" i="180"/>
  <c r="E49" i="180"/>
  <c r="E50" i="180"/>
  <c r="E51" i="180"/>
  <c r="E52" i="180"/>
  <c r="E53" i="180"/>
  <c r="E54" i="180"/>
  <c r="E55" i="180"/>
  <c r="E56" i="180"/>
  <c r="E57" i="180"/>
  <c r="E58" i="180"/>
  <c r="E59" i="180"/>
  <c r="E60" i="180"/>
  <c r="E61" i="180"/>
  <c r="E62" i="180"/>
  <c r="E63" i="180"/>
  <c r="E64" i="180"/>
  <c r="E65" i="180"/>
  <c r="E30" i="180"/>
  <c r="E31" i="180"/>
  <c r="E32" i="180"/>
  <c r="E33" i="180"/>
  <c r="E34" i="180"/>
  <c r="E35" i="180"/>
  <c r="E36" i="180"/>
</calcChain>
</file>

<file path=xl/sharedStrings.xml><?xml version="1.0" encoding="utf-8"?>
<sst xmlns="http://schemas.openxmlformats.org/spreadsheetml/2006/main" count="8517" uniqueCount="310">
  <si>
    <t>Enterprise:</t>
  </si>
  <si>
    <t>Crop</t>
  </si>
  <si>
    <t>Type:</t>
  </si>
  <si>
    <t>Cereal Grains</t>
    <phoneticPr fontId="11" type="noConversion"/>
  </si>
  <si>
    <t>Commodity:</t>
  </si>
  <si>
    <t>Barley</t>
    <phoneticPr fontId="11" type="noConversion"/>
  </si>
  <si>
    <t>Class or Variety:</t>
  </si>
  <si>
    <t>Spring</t>
    <phoneticPr fontId="11" type="noConversion"/>
  </si>
  <si>
    <t>Market:</t>
  </si>
  <si>
    <t>Conventional</t>
  </si>
  <si>
    <t>Blank:</t>
  </si>
  <si>
    <t/>
  </si>
  <si>
    <t>State:</t>
  </si>
  <si>
    <t>Idaho</t>
  </si>
  <si>
    <t>Region:</t>
  </si>
  <si>
    <t>Northern</t>
    <phoneticPr fontId="11" type="noConversion"/>
  </si>
  <si>
    <t>Budget Name:</t>
  </si>
  <si>
    <t>Barley, Spring, Grain Rotation Crops, Conventional Tillage, Northern Idaho</t>
    <phoneticPr fontId="11" type="noConversion"/>
  </si>
  <si>
    <t>Budget Unit:</t>
  </si>
  <si>
    <t>Acre</t>
  </si>
  <si>
    <t>Production Units Sold as/by:</t>
  </si>
  <si>
    <t>Ton</t>
    <phoneticPr fontId="11" type="noConversion"/>
  </si>
  <si>
    <t>This Budget is Based on a Time Period of:</t>
  </si>
  <si>
    <t>Year</t>
  </si>
  <si>
    <t>Number of Time Period(s) for this Budget:</t>
  </si>
  <si>
    <t>Notes:</t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</si>
  <si>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spring barley, grain rotation crops, conventional tillage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NI-SB-GRCCT-16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</si>
  <si>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Gross Income</t>
  </si>
  <si>
    <t>Quantity</t>
  </si>
  <si>
    <t>Unit Sold by/as</t>
  </si>
  <si>
    <t>Price per Unit</t>
  </si>
  <si>
    <t>Total</t>
  </si>
  <si>
    <t>Total Gross Income:</t>
  </si>
  <si>
    <t>Total Variable and Fixed Cash Costs</t>
  </si>
  <si>
    <t>Category</t>
  </si>
  <si>
    <t>Unit</t>
  </si>
  <si>
    <t>Cost of goods sold</t>
  </si>
  <si>
    <t>acre</t>
  </si>
  <si>
    <t>Car and truck expenses</t>
  </si>
  <si>
    <t>Chemicals</t>
  </si>
  <si>
    <t>Conservation expenses</t>
  </si>
  <si>
    <t>Custom hire (machine work)</t>
  </si>
  <si>
    <t>Long-term asset replacement and section 179 expense</t>
  </si>
  <si>
    <t>Employee benefits programs</t>
  </si>
  <si>
    <t>Feed</t>
  </si>
  <si>
    <t>Fertilizers and lime</t>
  </si>
  <si>
    <t>Freight and trucking</t>
  </si>
  <si>
    <t>Gasoline, fuel, and oil</t>
  </si>
  <si>
    <t>Insurance (other than health)</t>
  </si>
  <si>
    <t>Interest on loans and mortgages</t>
  </si>
  <si>
    <t>Labor hired (less employment credits)</t>
  </si>
  <si>
    <t>Pension and profit-sharing plans</t>
  </si>
  <si>
    <t>Machinery, equipment or vehicle rent or lease</t>
  </si>
  <si>
    <t>Land and animal rent or lease</t>
  </si>
  <si>
    <t>Repairs and maintenance</t>
  </si>
  <si>
    <t>Seeds and plants</t>
  </si>
  <si>
    <t>Storage and warehousing</t>
  </si>
  <si>
    <t>Supplies</t>
  </si>
  <si>
    <t>Property taxes</t>
  </si>
  <si>
    <t>Utilities</t>
  </si>
  <si>
    <t>Veterinary, breeding, and medicine</t>
  </si>
  <si>
    <t>Other expenses</t>
  </si>
  <si>
    <t>Total Variable &amp; Fixed Cash Costs:</t>
  </si>
  <si>
    <t>Barley, Spring, Grain Rotation Crops, Direct Seeded,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</si>
  <si>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spring barley, grain rotation crops, direct seeded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NI-SB-GRCDS-16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</si>
  <si>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Legumes</t>
    <phoneticPr fontId="11" type="noConversion"/>
  </si>
  <si>
    <t>Beans</t>
    <phoneticPr fontId="11" type="noConversion"/>
  </si>
  <si>
    <t>Garbanzo</t>
    <phoneticPr fontId="11" type="noConversion"/>
  </si>
  <si>
    <t>Beans, Garbanzo, Grain Rotation Crops, Conventional Tillage, Northern Idaho</t>
    <phoneticPr fontId="11" type="noConversion"/>
  </si>
  <si>
    <t>Pound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</si>
  <si>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garbanzo beans, grain rotation crops, conventional tillage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NI-GB-GRCCT-16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</si>
  <si>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Garbanzos</t>
    <phoneticPr fontId="11" type="noConversion"/>
  </si>
  <si>
    <t>Beans, Garbanzo, Grain Rotation Crops, Direct Seeded,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</si>
  <si>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garbanzo beans, grain rotation crops, direct seeded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NI-GB-GRCDS-16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</si>
  <si>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Seed</t>
    <phoneticPr fontId="11" type="noConversion"/>
  </si>
  <si>
    <t>Bluegrass</t>
    <phoneticPr fontId="11" type="noConversion"/>
  </si>
  <si>
    <t>Bluegrass, Establishment,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</si>
  <si>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establishing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bluegrass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NI-B-13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</si>
  <si>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Bluegrass, Production, Bale &amp; Burn, Year 1, Northern Idaho</t>
    <phoneticPr fontId="11" type="noConversion"/>
  </si>
  <si>
    <t>Cwt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</si>
  <si>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bluegrass, bale &amp; burn, year 1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NI-B-BB-Y1-13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</si>
  <si>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Bluegrass seed</t>
    <phoneticPr fontId="11" type="noConversion"/>
  </si>
  <si>
    <t>Bluegrass hay</t>
    <phoneticPr fontId="11" type="noConversion"/>
  </si>
  <si>
    <t>Chemicals</t>
    <phoneticPr fontId="11" type="noConversion"/>
  </si>
  <si>
    <t>Bluegrass, Production, Bale &amp; Burn, Year 2,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</si>
  <si>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bluegrass, bale &amp; burn, year 2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NI-B-BB-Y2-13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</si>
  <si>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Bluegrass, Production, Bale &amp; Burn, Year 3,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</si>
  <si>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bluegrass, bale &amp; burn, year 3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NI-B-BB-Y3-13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</si>
  <si>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Bluegrass, Production, Bale &amp; Burn, Year 4,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</si>
  <si>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bluegrass, bale &amp; burn, year 4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NI-B-BB-Y4-13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</si>
  <si>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Bluegrass, Production, Bale &amp; Burn, Year 5,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</si>
  <si>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bluegrass, bale &amp; burn, year 5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NI-B-BB-Y5-13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</si>
  <si>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Bluegrass, Production, Full Burn, Year 1,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</si>
  <si>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bluegrass, full burn, year 1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NI-B-FB-Y1-13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</si>
  <si>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Bluegrass, Production, Full Burn, Year 2,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</si>
  <si>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bluegrass, full burn, year 2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NI-B-FB-Y2-13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</si>
  <si>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Bluegrass, Production, Full Burn, Year 3,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</si>
  <si>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bluegrass, full burn, year 3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NI-B-FB-Y3-13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</si>
  <si>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Bluegrass, Production, Full Burn, Year 4,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</si>
  <si>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bluegrass, full burn, year 4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NI-B-FB-Y4-13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</si>
  <si>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Bluegrass, Production, Full Burn, Year 5,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</si>
  <si>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bluegrass, full burn, year 5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NI-B-FB-Y5-13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</si>
  <si>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Bluegrass, Production, Full Burn, Year 6,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</si>
  <si>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bluegrass, full burn, year 6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NI-B-FB-Y6-13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</si>
  <si>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Bluegrass, Production, No Burn, Year 1,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</si>
  <si>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bluegrass, no burn, year 1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NI-B-NB-Y1-13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</si>
  <si>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Bluegrass, Production, No Burn, Year 2,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</si>
  <si>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bluegrass, no burn, year 2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NI-B-NB-Y2-13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</si>
  <si>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Bluegrass, Production, No Burn, Year 3,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</si>
  <si>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bluegrass, no burn, year 3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NI-B-NB-Y3-13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</si>
  <si>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Oil</t>
    <phoneticPr fontId="11" type="noConversion"/>
  </si>
  <si>
    <t>Canola</t>
    <phoneticPr fontId="11" type="noConversion"/>
  </si>
  <si>
    <t>Canola, Spring, Grain Rotation Crops, Conventional Tillage,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</si>
  <si>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spring canola, grain rotation crops, conventional tillage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NI-SC-GRCCT-16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</si>
  <si>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Cereal Grains</t>
  </si>
  <si>
    <t>Cover Crops</t>
    <phoneticPr fontId="11" type="noConversion"/>
  </si>
  <si>
    <t>Cover Crops, Grain Rotation Crops, Direct Seeded, Northern Idaho</t>
    <phoneticPr fontId="11" type="noConversion"/>
  </si>
  <si>
    <t>AUM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</si>
  <si>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cover crops, grain rotation crops, direct seeded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NI-CC-GRCDS-16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</si>
  <si>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Grazing revenue</t>
    <phoneticPr fontId="11" type="noConversion"/>
  </si>
  <si>
    <t>Fallow</t>
    <phoneticPr fontId="11" type="noConversion"/>
  </si>
  <si>
    <t>Tillage</t>
    <phoneticPr fontId="11" type="noConversion"/>
  </si>
  <si>
    <t>Fallow, Summer, Grain Rotation Crops, Conventional Tillage,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</si>
  <si>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summer fallow, grain rotation crops, conventional tillage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NI-SF-GRCCT-16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</si>
  <si>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Enterprise:</t>
    <phoneticPr fontId="11" type="noConversion"/>
  </si>
  <si>
    <t>Hay</t>
    <phoneticPr fontId="11" type="noConversion"/>
  </si>
  <si>
    <t>Alfalfa</t>
    <phoneticPr fontId="11" type="noConversion"/>
  </si>
  <si>
    <t>Hay, Alfalfa, Establishment with Barley,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</si>
  <si>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establishing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alfalfa hay with barley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1</t>
    </r>
    <r>
      <rPr>
        <b/>
        <sz val="14"/>
        <color rgb="FF008000"/>
        <rFont val="Calibri"/>
        <family val="2"/>
        <scheme val="minor"/>
      </rPr>
      <t>-</t>
    </r>
    <r>
      <rPr>
        <b/>
        <sz val="14"/>
        <color indexed="17"/>
        <rFont val="Calibri"/>
        <family val="2"/>
      </rPr>
      <t>AE</t>
    </r>
    <r>
      <rPr>
        <b/>
        <sz val="14"/>
        <color rgb="FF008000"/>
        <rFont val="Calibri"/>
        <family val="2"/>
        <scheme val="minor"/>
      </rPr>
      <t>-1</t>
    </r>
    <r>
      <rPr>
        <b/>
        <sz val="14"/>
        <color indexed="17"/>
        <rFont val="Calibri"/>
        <family val="2"/>
      </rPr>
      <t>3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</si>
  <si>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Hay, Alfalfa, Establishment and Production with Barley,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</si>
  <si>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 xml:space="preserve">establishing and </t>
    </r>
    <r>
      <rPr>
        <b/>
        <sz val="14"/>
        <color rgb="FF008000"/>
        <rFont val="Calibri"/>
        <family val="2"/>
        <scheme val="minor"/>
      </rPr>
      <t xml:space="preserve">producing </t>
    </r>
    <r>
      <rPr>
        <b/>
        <sz val="14"/>
        <color indexed="17"/>
        <rFont val="Calibri"/>
        <family val="2"/>
      </rPr>
      <t>alfalfa hay with barley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NI-AHE-15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</si>
  <si>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Hay, Alfalfa, Production, Two Cuttings, Northern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</si>
  <si>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alfalfa hay with two cuttings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NI-AHP-15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</si>
  <si>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Alfalfa Hay</t>
    <phoneticPr fontId="11" type="noConversion"/>
  </si>
  <si>
    <t>Grass</t>
    <phoneticPr fontId="11" type="noConversion"/>
  </si>
  <si>
    <t>Hay, Grass, Establishment,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</si>
  <si>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establishing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grass hay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NI-GHE-15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</si>
  <si>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Grass Hay</t>
    <phoneticPr fontId="11" type="noConversion"/>
  </si>
  <si>
    <t>Hay, Grass, Production,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</si>
  <si>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establishing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grass hay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NI-GHP-15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</si>
  <si>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Lentils</t>
    <phoneticPr fontId="11" type="noConversion"/>
  </si>
  <si>
    <t>Lentils, Spring, Grain Rotation Crops, Conventional Tillage,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</si>
  <si>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spring lentils, grain rotation crops, conventional tillage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NI-SL-GRCCT-16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</si>
  <si>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Mustard</t>
    <phoneticPr fontId="11" type="noConversion"/>
  </si>
  <si>
    <t>Yellow</t>
    <phoneticPr fontId="11" type="noConversion"/>
  </si>
  <si>
    <t>Mustard, Yellow, Grain Rotation Crops, Conventional Tillage,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</si>
  <si>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yellow mustard, grain rotation crops, conventional tillage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NI-YM-GRCCT-16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</si>
  <si>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Yellow Mustard</t>
    <phoneticPr fontId="11" type="noConversion"/>
  </si>
  <si>
    <t>Peas</t>
    <phoneticPr fontId="11" type="noConversion"/>
  </si>
  <si>
    <t>Austrian Winter</t>
    <phoneticPr fontId="11" type="noConversion"/>
  </si>
  <si>
    <t>Peas, Austrian Winter, Grain Rotation Crops, Conventional Tillage,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</si>
  <si>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Austrian winter peas, grain rotation crops, conventional tillage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NI-AWP-GRCCT-16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</si>
  <si>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Austrian Winter Peas</t>
    <phoneticPr fontId="11" type="noConversion"/>
  </si>
  <si>
    <t>Peas, Austrian Winter, Grain Rotation Crops, Direct Seeded,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</si>
  <si>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Austrian winter peas, grain rotation crops, direct seeded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NI-AWP-GRCDS-16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</si>
  <si>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Peas, Spring, Grain Rotation Crops, Conventional Tillage,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</si>
  <si>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spring peas, grain rotation crops, conventional tillage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NI-SP-GRCCT-16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</si>
  <si>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Peas, Spring, Grain Rotation Crops, Direct Seeded,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</si>
  <si>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spring peas, grain rotation crops, direct seeded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NI-SP-GRCDS-16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</si>
  <si>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Wheat</t>
    <phoneticPr fontId="11" type="noConversion"/>
  </si>
  <si>
    <t>Hard Red (DNS)</t>
    <phoneticPr fontId="11" type="noConversion"/>
  </si>
  <si>
    <t>Wheat, Hard Red (DNS), Grain Rotation Crops, Conventional Tillage, Northern Idaho</t>
    <phoneticPr fontId="11" type="noConversion"/>
  </si>
  <si>
    <t>Bushel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</si>
  <si>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hard red wheat (DNS), grain rotation crops, conventional tillage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NI-HRW-DNS-GRCCT-16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</si>
  <si>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Hard Red Wheat</t>
    <phoneticPr fontId="11" type="noConversion"/>
  </si>
  <si>
    <t>Wheat, Hard Red (DNS), Grain Rotation Crops, Direct Seeded,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</si>
  <si>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hard red wheat (DNS), grain rotation crops, direct seeded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NI-HRW-DNS-GRCDS-16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</si>
  <si>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Dark Northern Spring Wheat</t>
    <phoneticPr fontId="11" type="noConversion"/>
  </si>
  <si>
    <t>Soft White Spring</t>
    <phoneticPr fontId="11" type="noConversion"/>
  </si>
  <si>
    <t>Wheat, Soft White Spring, Grain Rotation Crops, Conventional Tillage,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</si>
  <si>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soft white spring wheat, grain rotation crops, conventional tillage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NI-SWSW-GRCCT-16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</si>
  <si>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Soft White Wheat</t>
    <phoneticPr fontId="11" type="noConversion"/>
  </si>
  <si>
    <t>Wheat, Soft White Spring, Grain Rotation Crops, Direct Seeded,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</si>
  <si>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 soft white spring wheat, grain rotation crops, direct seeded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</t>
    </r>
    <r>
      <rPr>
        <b/>
        <sz val="14"/>
        <color indexed="17"/>
        <rFont val="Calibri"/>
        <family val="2"/>
      </rPr>
      <t xml:space="preserve"> NI-SWSW-GRCDS-16.</t>
    </r>
    <phoneticPr fontId="11" type="noConversion"/>
  </si>
  <si>
    <t>Soft White Winter</t>
    <phoneticPr fontId="11" type="noConversion"/>
  </si>
  <si>
    <t>Wheat, Soft White Winter, Grain Rotation Crops, Conventional Tillage,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</si>
  <si>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</t>
    </r>
    <r>
      <rPr>
        <b/>
        <sz val="14"/>
        <color rgb="FF008000"/>
        <rFont val="Calibri"/>
        <family val="2"/>
        <scheme val="minor"/>
      </rPr>
      <t xml:space="preserve"> </t>
    </r>
    <r>
      <rPr>
        <b/>
        <sz val="14"/>
        <color indexed="17"/>
        <rFont val="Calibri"/>
        <family val="2"/>
      </rPr>
      <t>soft white winter wheat, grain rotation crops, conventional tillage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NI-SWWW-GRCCT-16</t>
    </r>
    <r>
      <rPr>
        <b/>
        <sz val="14"/>
        <color rgb="FF008000"/>
        <rFont val="Calibri"/>
        <family val="2"/>
        <scheme val="minor"/>
      </rPr>
      <t>.</t>
    </r>
    <phoneticPr fontId="11" type="noConversion"/>
  </si>
  <si>
    <t>Wheat, Soft White Winter, Grain Rotation Crops, Direct Seeded, Northern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</si>
  <si>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>producing soft white winter wheat, grain rotation crops, direct seeded</t>
    </r>
    <r>
      <rPr>
        <b/>
        <sz val="14"/>
        <color rgb="FF008000"/>
        <rFont val="Calibri"/>
        <family val="2"/>
        <scheme val="minor"/>
      </rPr>
      <t xml:space="preserve"> in </t>
    </r>
    <r>
      <rPr>
        <b/>
        <sz val="14"/>
        <color indexed="17"/>
        <rFont val="Calibri"/>
        <family val="2"/>
      </rPr>
      <t>Northern</t>
    </r>
    <r>
      <rPr>
        <b/>
        <sz val="14"/>
        <color rgb="FF008000"/>
        <rFont val="Calibri"/>
        <family val="2"/>
        <scheme val="minor"/>
      </rPr>
      <t xml:space="preserve"> Idaho.  It should be used as a guide to estimate actual costs and returns and is not representative of any particular farm.  Source: https://www.uidaho.edu/cals/idaho-agbiz/crop-budgets. </t>
    </r>
    <r>
      <rPr>
        <b/>
        <sz val="14"/>
        <color indexed="17"/>
        <rFont val="Calibri"/>
        <family val="2"/>
      </rPr>
      <t xml:space="preserve"> NI-SWWW-GRCDS-16.</t>
    </r>
    <phoneticPr fontId="11" type="noConversion"/>
  </si>
  <si>
    <t>Feed</t>
    <phoneticPr fontId="11" type="noConversion"/>
  </si>
  <si>
    <t>Southcentral</t>
    <phoneticPr fontId="11" type="noConversion"/>
  </si>
  <si>
    <t>Barley, Feed, Southcentral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</si>
  <si>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 xml:space="preserve">feed barley </t>
    </r>
    <r>
      <rPr>
        <b/>
        <sz val="14"/>
        <color indexed="17"/>
        <rFont val="Calibri"/>
        <family val="2"/>
      </rPr>
      <t xml:space="preserve">in </t>
    </r>
    <r>
      <rPr>
        <b/>
        <sz val="14"/>
        <color indexed="17"/>
        <rFont val="Calibri"/>
        <family val="2"/>
      </rPr>
      <t>Southcentral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3-FB-15</t>
    </r>
    <r>
      <rPr>
        <b/>
        <sz val="14"/>
        <color indexed="17"/>
        <rFont val="Calibri"/>
        <family val="2"/>
      </rPr>
      <t>.</t>
    </r>
    <phoneticPr fontId="11" type="noConversion"/>
  </si>
  <si>
    <t>Feed Barley</t>
    <phoneticPr fontId="11" type="noConversion"/>
  </si>
  <si>
    <t>Malting</t>
    <phoneticPr fontId="11" type="noConversion"/>
  </si>
  <si>
    <t>Barley, Malting, Southcentral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</si>
  <si>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malting barley</t>
    </r>
    <r>
      <rPr>
        <b/>
        <sz val="14"/>
        <color indexed="17"/>
        <rFont val="Calibri"/>
        <family val="2"/>
      </rPr>
      <t xml:space="preserve"> in </t>
    </r>
    <r>
      <rPr>
        <b/>
        <sz val="14"/>
        <color indexed="17"/>
        <rFont val="Calibri"/>
        <family val="2"/>
      </rPr>
      <t>Southcentral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3-MB-15</t>
    </r>
    <r>
      <rPr>
        <b/>
        <sz val="14"/>
        <color indexed="17"/>
        <rFont val="Calibri"/>
        <family val="2"/>
      </rPr>
      <t>.</t>
    </r>
    <phoneticPr fontId="11" type="noConversion"/>
  </si>
  <si>
    <t>Malting Barley</t>
    <phoneticPr fontId="11" type="noConversion"/>
  </si>
  <si>
    <t>Dry - Pinto</t>
    <phoneticPr fontId="11" type="noConversion"/>
  </si>
  <si>
    <t>Beans, Dry - Pinto, Southcentral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</si>
  <si>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dry pinto beans</t>
    </r>
    <r>
      <rPr>
        <b/>
        <sz val="14"/>
        <color indexed="17"/>
        <rFont val="Calibri"/>
        <family val="2"/>
      </rPr>
      <t xml:space="preserve"> in </t>
    </r>
    <r>
      <rPr>
        <b/>
        <sz val="14"/>
        <color indexed="17"/>
        <rFont val="Calibri"/>
        <family val="2"/>
      </rPr>
      <t>Southcentral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3-DB-15</t>
    </r>
    <r>
      <rPr>
        <b/>
        <sz val="14"/>
        <color indexed="17"/>
        <rFont val="Calibri"/>
        <family val="2"/>
      </rPr>
      <t>.</t>
    </r>
    <phoneticPr fontId="11" type="noConversion"/>
  </si>
  <si>
    <t>Pinto Beans</t>
    <phoneticPr fontId="11" type="noConversion"/>
  </si>
  <si>
    <t>Row Crops</t>
    <phoneticPr fontId="11" type="noConversion"/>
  </si>
  <si>
    <t>Corn</t>
    <phoneticPr fontId="11" type="noConversion"/>
  </si>
  <si>
    <t>Field</t>
    <phoneticPr fontId="11" type="noConversion"/>
  </si>
  <si>
    <t>Corn, Field, Genetically Modified, Southcentral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</si>
  <si>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field corn grown using genetically modified seed</t>
    </r>
    <r>
      <rPr>
        <b/>
        <sz val="14"/>
        <color indexed="17"/>
        <rFont val="Calibri"/>
        <family val="2"/>
      </rPr>
      <t xml:space="preserve"> in </t>
    </r>
    <r>
      <rPr>
        <b/>
        <sz val="14"/>
        <color indexed="17"/>
        <rFont val="Calibri"/>
        <family val="2"/>
      </rPr>
      <t>Southcentral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3-FC-15</t>
    </r>
    <r>
      <rPr>
        <b/>
        <sz val="14"/>
        <color indexed="17"/>
        <rFont val="Calibri"/>
        <family val="2"/>
      </rPr>
      <t>.</t>
    </r>
    <phoneticPr fontId="11" type="noConversion"/>
  </si>
  <si>
    <t>Silage</t>
    <phoneticPr fontId="11" type="noConversion"/>
  </si>
  <si>
    <t>Corn, Silage, Genetically Modified, Southcentral Idaho</t>
    <phoneticPr fontId="11" type="noConversion"/>
  </si>
  <si>
    <r>
      <t>This enterprise budget estimates the typical costs of producing</t>
    </r>
    <r>
      <rPr>
        <b/>
        <sz val="14"/>
        <color indexed="17"/>
        <rFont val="Calibri"/>
        <family val="2"/>
      </rPr>
      <t xml:space="preserve"> corn silage grown using genetically modified seed</t>
    </r>
    <r>
      <rPr>
        <b/>
        <sz val="14"/>
        <color indexed="17"/>
        <rFont val="Calibri"/>
        <family val="2"/>
      </rPr>
      <t xml:space="preserve"> in </t>
    </r>
    <r>
      <rPr>
        <b/>
        <sz val="14"/>
        <color indexed="17"/>
        <rFont val="Calibri"/>
        <family val="2"/>
      </rPr>
      <t>Southcentral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3-FC-15</t>
    </r>
    <r>
      <rPr>
        <b/>
        <sz val="14"/>
        <color indexed="17"/>
        <rFont val="Calibri"/>
        <family val="2"/>
      </rPr>
      <t>.</t>
    </r>
    <phoneticPr fontId="11" type="noConversion"/>
  </si>
  <si>
    <t>Corn Silage</t>
    <phoneticPr fontId="11" type="noConversion"/>
  </si>
  <si>
    <t>Hay, Alfalfa, Southcentral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</si>
  <si>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alfalfa hay</t>
    </r>
    <r>
      <rPr>
        <b/>
        <sz val="14"/>
        <color indexed="17"/>
        <rFont val="Calibri"/>
        <family val="2"/>
      </rPr>
      <t xml:space="preserve"> in </t>
    </r>
    <r>
      <rPr>
        <b/>
        <sz val="14"/>
        <color indexed="17"/>
        <rFont val="Calibri"/>
        <family val="2"/>
      </rPr>
      <t>Southcentral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3-AH-15</t>
    </r>
    <r>
      <rPr>
        <b/>
        <sz val="14"/>
        <color indexed="17"/>
        <rFont val="Calibri"/>
        <family val="2"/>
      </rPr>
      <t>.</t>
    </r>
    <phoneticPr fontId="11" type="noConversion"/>
  </si>
  <si>
    <t>Hay, Alfalfa, Establishment with Oats, Southcentral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</si>
  <si>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alfalfa hay, establishment with oats,</t>
    </r>
    <r>
      <rPr>
        <b/>
        <sz val="14"/>
        <color indexed="17"/>
        <rFont val="Calibri"/>
        <family val="2"/>
      </rPr>
      <t xml:space="preserve"> in </t>
    </r>
    <r>
      <rPr>
        <b/>
        <sz val="14"/>
        <color indexed="17"/>
        <rFont val="Calibri"/>
        <family val="2"/>
      </rPr>
      <t>Southcentral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3-AE1-15</t>
    </r>
    <r>
      <rPr>
        <b/>
        <sz val="14"/>
        <color indexed="17"/>
        <rFont val="Calibri"/>
        <family val="2"/>
      </rPr>
      <t>.</t>
    </r>
    <phoneticPr fontId="11" type="noConversion"/>
  </si>
  <si>
    <t>Alfalfa-Oat Hay</t>
    <phoneticPr fontId="11" type="noConversion"/>
  </si>
  <si>
    <t>Ton</t>
  </si>
  <si>
    <t>Hay, Alfalfa, Establishment After Winter Wheat, Southcentral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</si>
  <si>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alfalfa hay, establishment after winter wheat,</t>
    </r>
    <r>
      <rPr>
        <b/>
        <sz val="14"/>
        <color indexed="17"/>
        <rFont val="Calibri"/>
        <family val="2"/>
      </rPr>
      <t xml:space="preserve"> in </t>
    </r>
    <r>
      <rPr>
        <b/>
        <sz val="14"/>
        <color indexed="17"/>
        <rFont val="Calibri"/>
        <family val="2"/>
      </rPr>
      <t>Southcentral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3-AE2-15</t>
    </r>
    <r>
      <rPr>
        <b/>
        <sz val="14"/>
        <color indexed="17"/>
        <rFont val="Calibri"/>
        <family val="2"/>
      </rPr>
      <t>.</t>
    </r>
    <phoneticPr fontId="11" type="noConversion"/>
  </si>
  <si>
    <t>Potatoes</t>
    <phoneticPr fontId="11" type="noConversion"/>
  </si>
  <si>
    <t>Russet Burbank</t>
    <phoneticPr fontId="11" type="noConversion"/>
  </si>
  <si>
    <t xml:space="preserve">Potatoes, Russet Burbank, On-Farm Storage, Southcentral Idaho </t>
    <phoneticPr fontId="11" type="noConversion"/>
  </si>
  <si>
    <r>
      <t>This enterprise budget estimates the typical costs of producing</t>
    </r>
    <r>
      <rPr>
        <b/>
        <sz val="14"/>
        <color indexed="17"/>
        <rFont val="Calibri"/>
        <family val="2"/>
      </rPr>
      <t xml:space="preserve"> russet burbank potatoes with on-farm storage</t>
    </r>
    <r>
      <rPr>
        <b/>
        <sz val="14"/>
        <color indexed="17"/>
        <rFont val="Calibri"/>
        <family val="2"/>
      </rPr>
      <t xml:space="preserve"> in</t>
    </r>
    <r>
      <rPr>
        <b/>
        <sz val="14"/>
        <color indexed="17"/>
        <rFont val="Calibri"/>
        <family val="2"/>
      </rPr>
      <t xml:space="preserve"> Southcentral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3-Po2-15</t>
    </r>
    <r>
      <rPr>
        <b/>
        <sz val="14"/>
        <color indexed="17"/>
        <rFont val="Calibri"/>
        <family val="2"/>
      </rPr>
      <t>.</t>
    </r>
    <phoneticPr fontId="11" type="noConversion"/>
  </si>
  <si>
    <t>Custom hire (machine work)</t>
    <phoneticPr fontId="11" type="noConversion"/>
  </si>
  <si>
    <t xml:space="preserve">Potatoes, Russet Burbank, On-Farm Storage, Fumigation, Southcentral Idaho </t>
    <phoneticPr fontId="11" type="noConversion"/>
  </si>
  <si>
    <r>
      <t>This enterprise budget estimates the typical costs of producing</t>
    </r>
    <r>
      <rPr>
        <b/>
        <sz val="14"/>
        <color indexed="17"/>
        <rFont val="Calibri"/>
        <family val="2"/>
      </rPr>
      <t xml:space="preserve"> russet burbank potatoes with fumigation and on-farm storage</t>
    </r>
    <r>
      <rPr>
        <b/>
        <sz val="14"/>
        <color indexed="17"/>
        <rFont val="Calibri"/>
        <family val="2"/>
      </rPr>
      <t xml:space="preserve"> in</t>
    </r>
    <r>
      <rPr>
        <b/>
        <sz val="14"/>
        <color indexed="17"/>
        <rFont val="Calibri"/>
        <family val="2"/>
      </rPr>
      <t xml:space="preserve"> Southcentral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3-Po3-15</t>
    </r>
    <r>
      <rPr>
        <b/>
        <sz val="14"/>
        <color indexed="17"/>
        <rFont val="Calibri"/>
        <family val="2"/>
      </rPr>
      <t>.</t>
    </r>
    <phoneticPr fontId="11" type="noConversion"/>
  </si>
  <si>
    <t>Sugarbeets</t>
    <phoneticPr fontId="11" type="noConversion"/>
  </si>
  <si>
    <t xml:space="preserve">Sugarbeets, Roundup Ready, Southcentral Idaho </t>
    <phoneticPr fontId="11" type="noConversion"/>
  </si>
  <si>
    <r>
      <t>This enterprise budget estimates the typical costs of producing</t>
    </r>
    <r>
      <rPr>
        <b/>
        <sz val="14"/>
        <color indexed="17"/>
        <rFont val="Calibri"/>
        <family val="2"/>
      </rPr>
      <t xml:space="preserve"> roundup ready sugarbeets, in Southcentral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3-Su-15</t>
    </r>
    <r>
      <rPr>
        <b/>
        <sz val="14"/>
        <color indexed="17"/>
        <rFont val="Calibri"/>
        <family val="2"/>
      </rPr>
      <t>.</t>
    </r>
    <phoneticPr fontId="11" type="noConversion"/>
  </si>
  <si>
    <t>Hard Red Spring</t>
    <phoneticPr fontId="11" type="noConversion"/>
  </si>
  <si>
    <t xml:space="preserve">Wheat, Hard Red Spring, Southcentral Idaho </t>
    <phoneticPr fontId="11" type="noConversion"/>
  </si>
  <si>
    <r>
      <t>This enterprise budget estimates the typical costs of producing</t>
    </r>
    <r>
      <rPr>
        <b/>
        <sz val="14"/>
        <color indexed="17"/>
        <rFont val="Calibri"/>
        <family val="2"/>
      </rPr>
      <t xml:space="preserve"> hard red spring wheat in Southcentral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3-HRS-15</t>
    </r>
    <r>
      <rPr>
        <b/>
        <sz val="14"/>
        <color indexed="17"/>
        <rFont val="Calibri"/>
        <family val="2"/>
      </rPr>
      <t>.</t>
    </r>
    <phoneticPr fontId="11" type="noConversion"/>
  </si>
  <si>
    <t>Hard Red Spring Wheat</t>
    <phoneticPr fontId="11" type="noConversion"/>
  </si>
  <si>
    <t xml:space="preserve">Wheat, Soft White Spring, Southcentral Idaho </t>
    <phoneticPr fontId="11" type="noConversion"/>
  </si>
  <si>
    <r>
      <t>This enterprise budget estimates the typical costs of producing</t>
    </r>
    <r>
      <rPr>
        <b/>
        <sz val="14"/>
        <color indexed="17"/>
        <rFont val="Calibri"/>
        <family val="2"/>
      </rPr>
      <t xml:space="preserve"> soft white spring wheat in Southcentral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3-SWS-15</t>
    </r>
    <r>
      <rPr>
        <b/>
        <sz val="14"/>
        <color indexed="17"/>
        <rFont val="Calibri"/>
        <family val="2"/>
      </rPr>
      <t>.</t>
    </r>
    <phoneticPr fontId="11" type="noConversion"/>
  </si>
  <si>
    <t xml:space="preserve">Wheat, Soft White Winter, Southcentral Idaho </t>
    <phoneticPr fontId="11" type="noConversion"/>
  </si>
  <si>
    <r>
      <t>This enterprise budget estimates the typical costs of producing</t>
    </r>
    <r>
      <rPr>
        <b/>
        <sz val="14"/>
        <color indexed="17"/>
        <rFont val="Calibri"/>
        <family val="2"/>
      </rPr>
      <t xml:space="preserve"> soft white winter wheat in Southcentral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3-SWW-15</t>
    </r>
    <r>
      <rPr>
        <b/>
        <sz val="14"/>
        <color indexed="17"/>
        <rFont val="Calibri"/>
        <family val="2"/>
      </rPr>
      <t>.</t>
    </r>
    <phoneticPr fontId="11" type="noConversion"/>
  </si>
  <si>
    <t>Southeastern</t>
    <phoneticPr fontId="11" type="noConversion"/>
  </si>
  <si>
    <t>Barley, Feed, Dryland, Southeastern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</si>
  <si>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 xml:space="preserve">feed barley </t>
    </r>
    <r>
      <rPr>
        <b/>
        <sz val="14"/>
        <color indexed="17"/>
        <rFont val="Calibri"/>
        <family val="2"/>
      </rPr>
      <t xml:space="preserve">in </t>
    </r>
    <r>
      <rPr>
        <b/>
        <sz val="14"/>
        <color indexed="17"/>
        <rFont val="Calibri"/>
        <family val="2"/>
      </rPr>
      <t>Southeastern Idaho dryland.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EBB4-FBD1-15</t>
    </r>
    <r>
      <rPr>
        <b/>
        <sz val="14"/>
        <color indexed="17"/>
        <rFont val="Calibri"/>
        <family val="2"/>
      </rPr>
      <t>.</t>
    </r>
    <phoneticPr fontId="11" type="noConversion"/>
  </si>
  <si>
    <t>Southeastern Dryland</t>
    <phoneticPr fontId="11" type="noConversion"/>
  </si>
  <si>
    <t>Barley, Malting, Dryland, Southeastern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</si>
  <si>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 xml:space="preserve">malting barley </t>
    </r>
    <r>
      <rPr>
        <b/>
        <sz val="14"/>
        <color indexed="17"/>
        <rFont val="Calibri"/>
        <family val="2"/>
      </rPr>
      <t xml:space="preserve">in </t>
    </r>
    <r>
      <rPr>
        <b/>
        <sz val="14"/>
        <color indexed="17"/>
        <rFont val="Calibri"/>
        <family val="2"/>
      </rPr>
      <t>Southeastern Idaho dryland.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EBB4-FBD1-15</t>
    </r>
    <r>
      <rPr>
        <b/>
        <sz val="14"/>
        <color indexed="17"/>
        <rFont val="Calibri"/>
        <family val="2"/>
      </rPr>
      <t>.</t>
    </r>
    <phoneticPr fontId="11" type="noConversion"/>
  </si>
  <si>
    <t>Hard Red Winter</t>
    <phoneticPr fontId="11" type="noConversion"/>
  </si>
  <si>
    <t>Wheat, Hard Red Winter, After Summer Fallow, Dryland, Southeastern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</si>
  <si>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 xml:space="preserve">hard red winter wheat after summer fallow </t>
    </r>
    <r>
      <rPr>
        <b/>
        <sz val="14"/>
        <color indexed="17"/>
        <rFont val="Calibri"/>
        <family val="2"/>
      </rPr>
      <t xml:space="preserve">in </t>
    </r>
    <r>
      <rPr>
        <b/>
        <sz val="14"/>
        <color indexed="17"/>
        <rFont val="Calibri"/>
        <family val="2"/>
      </rPr>
      <t>Southeastern Idaho dryland.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EBB4-HRWD-15</t>
    </r>
    <r>
      <rPr>
        <b/>
        <sz val="14"/>
        <color indexed="17"/>
        <rFont val="Calibri"/>
        <family val="2"/>
      </rPr>
      <t>.</t>
    </r>
    <phoneticPr fontId="11" type="noConversion"/>
  </si>
  <si>
    <t>Hard Red Winter Wheat</t>
    <phoneticPr fontId="11" type="noConversion"/>
  </si>
  <si>
    <t>Hard White Spring</t>
    <phoneticPr fontId="11" type="noConversion"/>
  </si>
  <si>
    <t>Wheat, Hard White Spring, Higher Rainfall Areas, Dryland, Southeastern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</si>
  <si>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hard white spring wheat in higher rainfall areas of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Southeastern Idaho dryland.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EBB4-HWSD2-15</t>
    </r>
    <r>
      <rPr>
        <b/>
        <sz val="14"/>
        <color indexed="17"/>
        <rFont val="Calibri"/>
        <family val="2"/>
      </rPr>
      <t>.</t>
    </r>
    <phoneticPr fontId="11" type="noConversion"/>
  </si>
  <si>
    <t>Hard White Wheat</t>
    <phoneticPr fontId="11" type="noConversion"/>
  </si>
  <si>
    <t>Wheat, Hard White Spring, Lower Rainfall Areas, Dryland, Southeastern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</si>
  <si>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hard white spring wheat in lower rainfall areas of</t>
    </r>
    <r>
      <rPr>
        <b/>
        <sz val="14"/>
        <color indexed="17"/>
        <rFont val="Calibri"/>
        <family val="2"/>
      </rPr>
      <t xml:space="preserve"> </t>
    </r>
    <r>
      <rPr>
        <b/>
        <sz val="14"/>
        <color indexed="17"/>
        <rFont val="Calibri"/>
        <family val="2"/>
      </rPr>
      <t>Southeastern Idaho dryland.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EBB4-HWSD1-15</t>
    </r>
    <r>
      <rPr>
        <b/>
        <sz val="14"/>
        <color indexed="17"/>
        <rFont val="Calibri"/>
        <family val="2"/>
      </rPr>
      <t>.</t>
    </r>
    <phoneticPr fontId="11" type="noConversion"/>
  </si>
  <si>
    <t>Wheat, Soft White Winter, After Summer Fallow, Dryland, Southeastern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</si>
  <si>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 xml:space="preserve">soft white winter wheat after summer fallow </t>
    </r>
    <r>
      <rPr>
        <b/>
        <sz val="14"/>
        <color indexed="17"/>
        <rFont val="Calibri"/>
        <family val="2"/>
      </rPr>
      <t xml:space="preserve">in </t>
    </r>
    <r>
      <rPr>
        <b/>
        <sz val="14"/>
        <color indexed="17"/>
        <rFont val="Calibri"/>
        <family val="2"/>
      </rPr>
      <t>Southeastern Idaho dryland.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</t>
    </r>
    <r>
      <rPr>
        <b/>
        <sz val="14"/>
        <color indexed="17"/>
        <rFont val="Calibri"/>
        <family val="2"/>
      </rPr>
      <t>EBB4-SWWD-15</t>
    </r>
    <r>
      <rPr>
        <b/>
        <sz val="14"/>
        <color indexed="17"/>
        <rFont val="Calibri"/>
        <family val="2"/>
      </rPr>
      <t>.</t>
    </r>
    <phoneticPr fontId="11" type="noConversion"/>
  </si>
  <si>
    <t>Barley, Feed, Irrigated, Southeastern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</si>
  <si>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feed barley, irrigated,</t>
    </r>
    <r>
      <rPr>
        <b/>
        <sz val="14"/>
        <color indexed="17"/>
        <rFont val="Calibri"/>
        <family val="2"/>
      </rPr>
      <t xml:space="preserve"> in </t>
    </r>
    <r>
      <rPr>
        <b/>
        <sz val="14"/>
        <color indexed="17"/>
        <rFont val="Calibri"/>
        <family val="2"/>
      </rPr>
      <t>Southeastern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4-FB-15</t>
    </r>
    <r>
      <rPr>
        <b/>
        <sz val="14"/>
        <color indexed="17"/>
        <rFont val="Calibri"/>
        <family val="2"/>
      </rPr>
      <t>.</t>
    </r>
    <phoneticPr fontId="11" type="noConversion"/>
  </si>
  <si>
    <t>Barley, Malting, Irrigated, Southeastern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</si>
  <si>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malting barley, irrigated,</t>
    </r>
    <r>
      <rPr>
        <b/>
        <sz val="14"/>
        <color indexed="17"/>
        <rFont val="Calibri"/>
        <family val="2"/>
      </rPr>
      <t xml:space="preserve"> in </t>
    </r>
    <r>
      <rPr>
        <b/>
        <sz val="14"/>
        <color indexed="17"/>
        <rFont val="Calibri"/>
        <family val="2"/>
      </rPr>
      <t>Southeastern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4-MB-15</t>
    </r>
    <r>
      <rPr>
        <b/>
        <sz val="14"/>
        <color indexed="17"/>
        <rFont val="Calibri"/>
        <family val="2"/>
      </rPr>
      <t>.</t>
    </r>
    <phoneticPr fontId="11" type="noConversion"/>
  </si>
  <si>
    <t>Hay, Alfalfa, Irrigated, Southeastern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</si>
  <si>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alfalfa hay, irrigated,</t>
    </r>
    <r>
      <rPr>
        <b/>
        <sz val="14"/>
        <color indexed="17"/>
        <rFont val="Calibri"/>
        <family val="2"/>
      </rPr>
      <t xml:space="preserve"> in </t>
    </r>
    <r>
      <rPr>
        <b/>
        <sz val="14"/>
        <color indexed="17"/>
        <rFont val="Calibri"/>
        <family val="2"/>
      </rPr>
      <t>Southeastern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4-AH-15</t>
    </r>
    <r>
      <rPr>
        <b/>
        <sz val="14"/>
        <color indexed="17"/>
        <rFont val="Calibri"/>
        <family val="2"/>
      </rPr>
      <t>.</t>
    </r>
    <phoneticPr fontId="11" type="noConversion"/>
  </si>
  <si>
    <t>Hay, Alfalfa, Establishment in Grain Stubble, Irrigated, Southeastern Idaho</t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</si>
  <si>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alfalfa hay, establishment in grain stubble, irrigated,</t>
    </r>
    <r>
      <rPr>
        <b/>
        <sz val="14"/>
        <color indexed="17"/>
        <rFont val="Calibri"/>
        <family val="2"/>
      </rPr>
      <t xml:space="preserve"> in </t>
    </r>
    <r>
      <rPr>
        <b/>
        <sz val="14"/>
        <color indexed="17"/>
        <rFont val="Calibri"/>
        <family val="2"/>
      </rPr>
      <t>Southeastern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4-AE-15</t>
    </r>
    <r>
      <rPr>
        <b/>
        <sz val="14"/>
        <color indexed="17"/>
        <rFont val="Calibri"/>
        <family val="2"/>
      </rPr>
      <t>.</t>
    </r>
    <phoneticPr fontId="11" type="noConversion"/>
  </si>
  <si>
    <t xml:space="preserve">Potatoes, Russet Burbank, G3 Seed, On-Farm Storage, Irrigated, Seed Counties, Southeastern Idaho </t>
    <phoneticPr fontId="11" type="noConversion"/>
  </si>
  <si>
    <r>
      <t>This enterprise budget estimates the typical costs of producing</t>
    </r>
    <r>
      <rPr>
        <b/>
        <sz val="14"/>
        <color indexed="17"/>
        <rFont val="Calibri"/>
        <family val="2"/>
      </rPr>
      <t xml:space="preserve"> russet burbank G3 seed potatoes with on-farm storage, irrigated,</t>
    </r>
    <r>
      <rPr>
        <b/>
        <sz val="14"/>
        <color indexed="17"/>
        <rFont val="Calibri"/>
        <family val="2"/>
      </rPr>
      <t xml:space="preserve"> in </t>
    </r>
    <r>
      <rPr>
        <b/>
        <sz val="14"/>
        <color indexed="17"/>
        <rFont val="Calibri"/>
        <family val="2"/>
      </rPr>
      <t>the seed counties of Southeastern Idaho (Caribou, Fremont and Teton).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4-Po4-15</t>
    </r>
    <r>
      <rPr>
        <b/>
        <sz val="14"/>
        <color indexed="17"/>
        <rFont val="Calibri"/>
        <family val="2"/>
      </rPr>
      <t>.</t>
    </r>
    <phoneticPr fontId="11" type="noConversion"/>
  </si>
  <si>
    <t>Seed Potatoes</t>
    <phoneticPr fontId="11" type="noConversion"/>
  </si>
  <si>
    <t>Seed Tops</t>
    <phoneticPr fontId="11" type="noConversion"/>
  </si>
  <si>
    <t xml:space="preserve">Potatoes, Russet Burbank, On-Farm Storage, Irrigated, Northern Region, Southeastern Idaho </t>
    <phoneticPr fontId="11" type="noConversion"/>
  </si>
  <si>
    <r>
      <t>This enterprise budget estimates the typical costs of producing</t>
    </r>
    <r>
      <rPr>
        <b/>
        <sz val="14"/>
        <color indexed="17"/>
        <rFont val="Calibri"/>
        <family val="2"/>
      </rPr>
      <t xml:space="preserve"> russet burbank potatoes with on-farm storage, irrigated,</t>
    </r>
    <r>
      <rPr>
        <b/>
        <sz val="14"/>
        <color indexed="17"/>
        <rFont val="Calibri"/>
        <family val="2"/>
      </rPr>
      <t xml:space="preserve"> in </t>
    </r>
    <r>
      <rPr>
        <b/>
        <sz val="14"/>
        <color indexed="17"/>
        <rFont val="Calibri"/>
        <family val="2"/>
      </rPr>
      <t>the Northern Region of Southeastern Idaho (Bonneville and Madison counties).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4-Po2-15</t>
    </r>
    <r>
      <rPr>
        <b/>
        <sz val="14"/>
        <color indexed="17"/>
        <rFont val="Calibri"/>
        <family val="2"/>
      </rPr>
      <t>.</t>
    </r>
    <phoneticPr fontId="11" type="noConversion"/>
  </si>
  <si>
    <t xml:space="preserve">Potatoes, Russet Burbank, On-Farm Storage, Irrigated, Southern Region, Southeastern Idaho </t>
    <phoneticPr fontId="11" type="noConversion"/>
  </si>
  <si>
    <r>
      <t>This enterprise budget estimates the typical costs of producing</t>
    </r>
    <r>
      <rPr>
        <b/>
        <sz val="14"/>
        <color indexed="17"/>
        <rFont val="Calibri"/>
        <family val="2"/>
      </rPr>
      <t xml:space="preserve"> russet burbank potatoes with on-farm storage, irrigated,</t>
    </r>
    <r>
      <rPr>
        <b/>
        <sz val="14"/>
        <color indexed="17"/>
        <rFont val="Calibri"/>
        <family val="2"/>
      </rPr>
      <t xml:space="preserve"> in </t>
    </r>
    <r>
      <rPr>
        <b/>
        <sz val="14"/>
        <color indexed="17"/>
        <rFont val="Calibri"/>
        <family val="2"/>
      </rPr>
      <t>the Southern Region of Southeastern Idaho (Bannock, Bingham and Power counties).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4-Po5-15</t>
    </r>
    <r>
      <rPr>
        <b/>
        <sz val="14"/>
        <color indexed="17"/>
        <rFont val="Calibri"/>
        <family val="2"/>
      </rPr>
      <t>.</t>
    </r>
    <phoneticPr fontId="11" type="noConversion"/>
  </si>
  <si>
    <t xml:space="preserve">Potatoes, Russet Burbank, On-Farm Storage, Fumigation, Irrigated, Southern Region, Southeastern Idaho </t>
    <phoneticPr fontId="11" type="noConversion"/>
  </si>
  <si>
    <r>
      <t>This enterprise budget estimates the typical costs of producing</t>
    </r>
    <r>
      <rPr>
        <b/>
        <sz val="14"/>
        <color indexed="17"/>
        <rFont val="Calibri"/>
        <family val="2"/>
      </rPr>
      <t xml:space="preserve"> russet burbank potatoes with fumigation and on-farm storage, irrigated,</t>
    </r>
    <r>
      <rPr>
        <b/>
        <sz val="14"/>
        <color indexed="17"/>
        <rFont val="Calibri"/>
        <family val="2"/>
      </rPr>
      <t xml:space="preserve"> in </t>
    </r>
    <r>
      <rPr>
        <b/>
        <sz val="14"/>
        <color indexed="17"/>
        <rFont val="Calibri"/>
        <family val="2"/>
      </rPr>
      <t>the Southern Region of Southeastern Idaho (Bannock, Bingham and Power counties).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4-Po6-15</t>
    </r>
    <r>
      <rPr>
        <b/>
        <sz val="14"/>
        <color indexed="17"/>
        <rFont val="Calibri"/>
        <family val="2"/>
      </rPr>
      <t>.</t>
    </r>
    <phoneticPr fontId="11" type="noConversion"/>
  </si>
  <si>
    <t xml:space="preserve">Sugarbeets, Roundup Ready, Irrigated, Southeastern Idaho </t>
    <phoneticPr fontId="11" type="noConversion"/>
  </si>
  <si>
    <r>
      <t>This enterprise budget estimates the typical costs of producing</t>
    </r>
    <r>
      <rPr>
        <b/>
        <sz val="14"/>
        <color indexed="17"/>
        <rFont val="Calibri"/>
        <family val="2"/>
      </rPr>
      <t xml:space="preserve"> roundup ready sugarbeets, irrigated, in Southeastern Idaho (Bingham and Power counties).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4-SU-15</t>
    </r>
    <r>
      <rPr>
        <b/>
        <sz val="14"/>
        <color indexed="17"/>
        <rFont val="Calibri"/>
        <family val="2"/>
      </rPr>
      <t>.</t>
    </r>
    <phoneticPr fontId="11" type="noConversion"/>
  </si>
  <si>
    <t xml:space="preserve">Wheat, Hard Red Spring, irrigated, Southeastern Idaho </t>
    <phoneticPr fontId="11" type="noConversion"/>
  </si>
  <si>
    <r>
      <t>This enterprise budget estimates the typical costs of producing</t>
    </r>
    <r>
      <rPr>
        <b/>
        <sz val="14"/>
        <color indexed="17"/>
        <rFont val="Calibri"/>
        <family val="2"/>
      </rPr>
      <t xml:space="preserve"> hard red spring wheat, irrigated, in Southeastern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4-HRS-15</t>
    </r>
    <r>
      <rPr>
        <b/>
        <sz val="14"/>
        <color indexed="17"/>
        <rFont val="Calibri"/>
        <family val="2"/>
      </rPr>
      <t>.</t>
    </r>
    <phoneticPr fontId="11" type="noConversion"/>
  </si>
  <si>
    <t xml:space="preserve">Wheat, Soft White Spring, irrigated, Southeastern Idaho </t>
    <phoneticPr fontId="11" type="noConversion"/>
  </si>
  <si>
    <r>
      <t>This enterprise budget estimates the typical costs of producing</t>
    </r>
    <r>
      <rPr>
        <b/>
        <sz val="14"/>
        <color indexed="17"/>
        <rFont val="Calibri"/>
        <family val="2"/>
      </rPr>
      <t xml:space="preserve"> soft white spring wheat, irrigated, in Southeastern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4-SWS-15</t>
    </r>
    <r>
      <rPr>
        <b/>
        <sz val="14"/>
        <color indexed="17"/>
        <rFont val="Calibri"/>
        <family val="2"/>
      </rPr>
      <t>.</t>
    </r>
    <phoneticPr fontId="11" type="noConversion"/>
  </si>
  <si>
    <t xml:space="preserve">Wheat, Soft White Winter, irrigated, Southeastern Idaho </t>
    <phoneticPr fontId="11" type="noConversion"/>
  </si>
  <si>
    <r>
      <t>This enterprise budget estimates the typical costs of producing</t>
    </r>
    <r>
      <rPr>
        <b/>
        <sz val="14"/>
        <color indexed="17"/>
        <rFont val="Calibri"/>
        <family val="2"/>
      </rPr>
      <t xml:space="preserve"> soft white winter wheat, irrigated, in Southeastern Idaho.</t>
    </r>
    <r>
      <rPr>
        <b/>
        <sz val="14"/>
        <color indexed="17"/>
        <rFont val="Calibri"/>
        <family val="2"/>
      </rPr>
      <t xml:space="preserve">  It should be used as a guide to estimate actual costs and returns and is not representative of any particular farm.  Source: https://www.uidaho.edu/cals/idaho-agbiz/crop-budgets.  EBB</t>
    </r>
    <r>
      <rPr>
        <b/>
        <sz val="14"/>
        <color indexed="17"/>
        <rFont val="Calibri"/>
        <family val="2"/>
      </rPr>
      <t>4-SWW-15</t>
    </r>
    <r>
      <rPr>
        <b/>
        <sz val="14"/>
        <color indexed="17"/>
        <rFont val="Calibri"/>
        <family val="2"/>
      </rPr>
      <t>.</t>
    </r>
    <phoneticPr fontId="11" type="noConversion"/>
  </si>
  <si>
    <t>Southwestern</t>
  </si>
  <si>
    <r>
      <t>Alfalfa Seed</t>
    </r>
    <r>
      <rPr>
        <b/>
        <sz val="14"/>
        <color indexed="17"/>
        <rFont val="Calibri"/>
        <family val="2"/>
      </rPr>
      <t>, Southwestern</t>
    </r>
    <r>
      <rPr>
        <b/>
        <sz val="14"/>
        <color indexed="17"/>
        <rFont val="Calibri"/>
        <family val="2"/>
      </rPr>
      <t xml:space="preserve"> Idaho</t>
    </r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</si>
  <si>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alfalfa seed</t>
    </r>
    <r>
      <rPr>
        <b/>
        <sz val="14"/>
        <color indexed="17"/>
        <rFont val="Calibri"/>
        <family val="2"/>
      </rPr>
      <t xml:space="preserve"> in Southwestern Idaho.  It should be used as a guide to estimate actual costs and returns and is not representative of any particular farm.  Source: https://www.uidaho.edu/cals/idaho-agbiz/crop-budgets.  EBB2-SW</t>
    </r>
    <r>
      <rPr>
        <b/>
        <sz val="14"/>
        <color indexed="17"/>
        <rFont val="Calibri"/>
        <family val="2"/>
      </rPr>
      <t>AS</t>
    </r>
    <r>
      <rPr>
        <b/>
        <sz val="14"/>
        <color indexed="17"/>
        <rFont val="Calibri"/>
        <family val="2"/>
      </rPr>
      <t>-1</t>
    </r>
    <r>
      <rPr>
        <b/>
        <sz val="14"/>
        <color indexed="17"/>
        <rFont val="Calibri"/>
        <family val="2"/>
      </rPr>
      <t>3</t>
    </r>
    <r>
      <rPr>
        <b/>
        <sz val="14"/>
        <color indexed="17"/>
        <rFont val="Calibri"/>
        <family val="2"/>
      </rPr>
      <t>.</t>
    </r>
    <phoneticPr fontId="11" type="noConversion"/>
  </si>
  <si>
    <t>Alfalfa Seed</t>
    <phoneticPr fontId="11" type="noConversion"/>
  </si>
  <si>
    <t>Beans, Dry - Pinto, Treasure Valley, Southwestern Idaho</t>
    <phoneticPr fontId="11" type="noConversion"/>
  </si>
  <si>
    <t>This enterprise budget estimates the typical costs of producing dry pinto beans in Treasure Valley, Southwestern Idaho.  It should be used as a guide to estimate actual costs and returns and is not representative of any particular farm.  Source: https://www.uidaho.edu/cals/idaho-agbiz/crop-budgets.  EBB2-DB-13.</t>
    <phoneticPr fontId="11" type="noConversion"/>
  </si>
  <si>
    <t>Dry Pinto Beans</t>
    <phoneticPr fontId="11" type="noConversion"/>
  </si>
  <si>
    <t>Corn, Field, Roundup Ready, Southwestern Idaho</t>
    <phoneticPr fontId="11" type="noConversion"/>
  </si>
  <si>
    <t>Bushel</t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</si>
  <si>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field corn</t>
    </r>
    <r>
      <rPr>
        <b/>
        <sz val="14"/>
        <color indexed="17"/>
        <rFont val="Calibri"/>
        <family val="2"/>
      </rPr>
      <t xml:space="preserve"> in Southwestern Idaho.  It should be used as a guide to estimate actual costs and returns and is not representative of any particular farm.  Source: https://www.uidaho.edu/cals/idaho-agbiz/crop-budgets.  EBB2-</t>
    </r>
    <r>
      <rPr>
        <b/>
        <sz val="14"/>
        <color indexed="17"/>
        <rFont val="Calibri"/>
        <family val="2"/>
      </rPr>
      <t>FC</t>
    </r>
    <r>
      <rPr>
        <b/>
        <sz val="14"/>
        <color indexed="17"/>
        <rFont val="Calibri"/>
        <family val="2"/>
      </rPr>
      <t>-1</t>
    </r>
    <r>
      <rPr>
        <b/>
        <sz val="14"/>
        <color indexed="17"/>
        <rFont val="Calibri"/>
        <family val="2"/>
      </rPr>
      <t>3</t>
    </r>
    <r>
      <rPr>
        <b/>
        <sz val="14"/>
        <color indexed="17"/>
        <rFont val="Calibri"/>
        <family val="2"/>
      </rPr>
      <t>.</t>
    </r>
    <phoneticPr fontId="11" type="noConversion"/>
  </si>
  <si>
    <t>Corn Grain</t>
    <phoneticPr fontId="11" type="noConversion"/>
  </si>
  <si>
    <t>Corn, Silage, Roundup Ready, Treasure Valley, Southwestern Idaho</t>
    <phoneticPr fontId="11" type="noConversion"/>
  </si>
  <si>
    <t>This enterprise budget estimates the typical costs of producing Roundup Ready corn silage in Treasure Valley, Southwestern Idaho.  It should be used as a guide to estimate actual costs and returns and is not representative of any particular farm.  Source: https://www.uidaho.edu/cals/idaho-agbiz/crop-budgets.  EBB2-CS-13.</t>
    <phoneticPr fontId="11" type="noConversion"/>
  </si>
  <si>
    <t>Repairs and maintenance</t>
    <phoneticPr fontId="11" type="noConversion"/>
  </si>
  <si>
    <t>Crop</t>
    <phoneticPr fontId="11" type="noConversion"/>
  </si>
  <si>
    <r>
      <t>Hay, Alfalfa</t>
    </r>
    <r>
      <rPr>
        <b/>
        <sz val="14"/>
        <color indexed="17"/>
        <rFont val="Calibri"/>
        <family val="2"/>
      </rPr>
      <t>, Southwestern</t>
    </r>
    <r>
      <rPr>
        <b/>
        <sz val="14"/>
        <color indexed="17"/>
        <rFont val="Calibri"/>
        <family val="2"/>
      </rPr>
      <t xml:space="preserve"> Idaho</t>
    </r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</si>
  <si>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alfalfa hay</t>
    </r>
    <r>
      <rPr>
        <b/>
        <sz val="14"/>
        <color indexed="17"/>
        <rFont val="Calibri"/>
        <family val="2"/>
      </rPr>
      <t xml:space="preserve"> in Southwestern Idaho.  It should be used as a guide to estimate actual costs and returns and is not representative of any particular farm.  Source: https://www.uidaho.edu/cals/idaho-agbiz/crop-budgets.  EBB2-</t>
    </r>
    <r>
      <rPr>
        <b/>
        <sz val="14"/>
        <color indexed="17"/>
        <rFont val="Calibri"/>
        <family val="2"/>
      </rPr>
      <t>AH</t>
    </r>
    <r>
      <rPr>
        <b/>
        <sz val="14"/>
        <color indexed="17"/>
        <rFont val="Calibri"/>
        <family val="2"/>
      </rPr>
      <t>-15.</t>
    </r>
    <phoneticPr fontId="11" type="noConversion"/>
  </si>
  <si>
    <t>Onions</t>
    <phoneticPr fontId="11" type="noConversion"/>
  </si>
  <si>
    <t>Onions, Yellow, Treasure Valley, Southwestern Idaho</t>
    <phoneticPr fontId="11" type="noConversion"/>
  </si>
  <si>
    <t>This enterprise budget estimates the typical costs of producing yellow onions in Treasure Valley, Southwestern Idaho.  It should be used as a guide to estimate actual costs and returns and is not representative of any particular farm.  Source: https://www.uidaho.edu/cals/idaho-agbiz/crop-budgets.  EBB2-On-13.</t>
    <phoneticPr fontId="11" type="noConversion"/>
  </si>
  <si>
    <t>Yellow Onions</t>
    <phoneticPr fontId="11" type="noConversion"/>
  </si>
  <si>
    <t>Peppermint</t>
    <phoneticPr fontId="11" type="noConversion"/>
  </si>
  <si>
    <r>
      <t>Peppermint, Establishment and Production, Center Pivot</t>
    </r>
    <r>
      <rPr>
        <b/>
        <sz val="14"/>
        <color indexed="17"/>
        <rFont val="Calibri"/>
        <family val="2"/>
      </rPr>
      <t>, Southwestern</t>
    </r>
    <r>
      <rPr>
        <b/>
        <sz val="14"/>
        <color indexed="17"/>
        <rFont val="Calibri"/>
        <family val="2"/>
      </rPr>
      <t xml:space="preserve"> Idaho</t>
    </r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</si>
  <si>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 xml:space="preserve">establishing and </t>
    </r>
    <r>
      <rPr>
        <b/>
        <sz val="14"/>
        <color indexed="17"/>
        <rFont val="Calibri"/>
        <family val="2"/>
      </rPr>
      <t xml:space="preserve">producing </t>
    </r>
    <r>
      <rPr>
        <b/>
        <sz val="14"/>
        <color indexed="17"/>
        <rFont val="Calibri"/>
        <family val="2"/>
      </rPr>
      <t>mint oil under center pivots</t>
    </r>
    <r>
      <rPr>
        <b/>
        <sz val="14"/>
        <color indexed="17"/>
        <rFont val="Calibri"/>
        <family val="2"/>
      </rPr>
      <t xml:space="preserve"> in Southwestern Idaho.  It should be used as a guide to estimate actual costs and returns and is not representative of any particular farm.  Source: https://www.uidaho.edu/cals/idaho-agbiz/crop-budgets.  EBB2-</t>
    </r>
    <r>
      <rPr>
        <b/>
        <sz val="14"/>
        <color indexed="17"/>
        <rFont val="Calibri"/>
        <family val="2"/>
      </rPr>
      <t>SW-M</t>
    </r>
    <r>
      <rPr>
        <b/>
        <sz val="14"/>
        <color indexed="17"/>
        <rFont val="Calibri"/>
        <family val="2"/>
      </rPr>
      <t>-1</t>
    </r>
    <r>
      <rPr>
        <b/>
        <sz val="14"/>
        <color indexed="17"/>
        <rFont val="Calibri"/>
        <family val="2"/>
      </rPr>
      <t>3</t>
    </r>
    <r>
      <rPr>
        <b/>
        <sz val="14"/>
        <color indexed="17"/>
        <rFont val="Calibri"/>
        <family val="2"/>
      </rPr>
      <t>.</t>
    </r>
    <phoneticPr fontId="11" type="noConversion"/>
  </si>
  <si>
    <t>Mint Oil</t>
    <phoneticPr fontId="11" type="noConversion"/>
  </si>
  <si>
    <t>Peppermint, Establishment and Production, Gravity-fed Irrigation, Southwestern Idaho</t>
    <phoneticPr fontId="11" type="noConversion"/>
  </si>
  <si>
    <r>
      <t xml:space="preserve">This enterprise budget estimates the typical costs of </t>
    </r>
    <r>
      <rPr>
        <b/>
        <sz val="14"/>
        <color indexed="17"/>
        <rFont val="Calibri"/>
        <family val="2"/>
      </rPr>
      <t xml:space="preserve">establishing and </t>
    </r>
    <r>
      <rPr>
        <b/>
        <sz val="14"/>
        <color indexed="17"/>
        <rFont val="Calibri"/>
        <family val="2"/>
      </rPr>
      <t xml:space="preserve">producing </t>
    </r>
    <r>
      <rPr>
        <b/>
        <sz val="14"/>
        <color indexed="17"/>
        <rFont val="Calibri"/>
        <family val="2"/>
      </rPr>
      <t>mint oil with gravity-fed irrigation</t>
    </r>
    <r>
      <rPr>
        <b/>
        <sz val="14"/>
        <color indexed="17"/>
        <rFont val="Calibri"/>
        <family val="2"/>
      </rPr>
      <t xml:space="preserve"> in Southwestern Idaho.  It should be used as a guide to estimate actual costs and returns and is not representative of any particular farm.  Source: https://www.uidaho.edu/cals/idaho-agbiz/crop-budgets.  EBB2-</t>
    </r>
    <r>
      <rPr>
        <b/>
        <sz val="14"/>
        <color indexed="17"/>
        <rFont val="Calibri"/>
        <family val="2"/>
      </rPr>
      <t>SW-M</t>
    </r>
    <r>
      <rPr>
        <b/>
        <sz val="14"/>
        <color indexed="17"/>
        <rFont val="Calibri"/>
        <family val="2"/>
      </rPr>
      <t>-1</t>
    </r>
    <r>
      <rPr>
        <b/>
        <sz val="14"/>
        <color indexed="17"/>
        <rFont val="Calibri"/>
        <family val="2"/>
      </rPr>
      <t>1</t>
    </r>
    <r>
      <rPr>
        <b/>
        <sz val="14"/>
        <color indexed="17"/>
        <rFont val="Calibri"/>
        <family val="2"/>
      </rPr>
      <t>.</t>
    </r>
    <phoneticPr fontId="11" type="noConversion"/>
  </si>
  <si>
    <t>Potatoes, Russet Burbank, with Fumigation, Southwestern Idaho</t>
    <phoneticPr fontId="11" type="noConversion"/>
  </si>
  <si>
    <t>This enterprise budget estimates the typical costs of producing Russet Burbank potatoes with fumigation in Southwestern Idaho.  It should be used as a guide to estimate actual costs and returns and is not representative of any particular farm.  Source: https://www.uidaho.edu/cals/idaho-agbiz/crop-budgets.  EBB2-Po2-15.</t>
    <phoneticPr fontId="11" type="noConversion"/>
  </si>
  <si>
    <t>Wheat</t>
  </si>
  <si>
    <r>
      <t xml:space="preserve">Soft White </t>
    </r>
    <r>
      <rPr>
        <b/>
        <sz val="14"/>
        <color indexed="17"/>
        <rFont val="Calibri"/>
        <family val="2"/>
      </rPr>
      <t>Spring</t>
    </r>
    <phoneticPr fontId="11" type="noConversion"/>
  </si>
  <si>
    <r>
      <t xml:space="preserve">Wheat, Soft White </t>
    </r>
    <r>
      <rPr>
        <b/>
        <sz val="14"/>
        <color indexed="17"/>
        <rFont val="Calibri"/>
        <family val="2"/>
      </rPr>
      <t>Spring</t>
    </r>
    <r>
      <rPr>
        <b/>
        <sz val="14"/>
        <color indexed="17"/>
        <rFont val="Calibri"/>
        <family val="2"/>
      </rPr>
      <t>, Southwestern</t>
    </r>
    <r>
      <rPr>
        <b/>
        <sz val="14"/>
        <color indexed="17"/>
        <rFont val="Calibri"/>
        <family val="2"/>
      </rPr>
      <t xml:space="preserve"> Idaho</t>
    </r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</si>
  <si>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>soft white spring</t>
    </r>
    <r>
      <rPr>
        <b/>
        <sz val="14"/>
        <color indexed="17"/>
        <rFont val="Calibri"/>
        <family val="2"/>
      </rPr>
      <t xml:space="preserve"> wheat in Southwestern Idaho.  It should be used as a guide to estimate actual costs and returns and is not representative of any particular farm.  Source: https://www.uidaho.edu/cals/idaho-agbiz/crop-budgets.  EBB2-SW</t>
    </r>
    <r>
      <rPr>
        <b/>
        <sz val="14"/>
        <color indexed="17"/>
        <rFont val="Calibri"/>
        <family val="2"/>
      </rPr>
      <t>S</t>
    </r>
    <r>
      <rPr>
        <b/>
        <sz val="14"/>
        <color indexed="17"/>
        <rFont val="Calibri"/>
        <family val="2"/>
      </rPr>
      <t>W-15.</t>
    </r>
    <phoneticPr fontId="11" type="noConversion"/>
  </si>
  <si>
    <r>
      <t xml:space="preserve">Soft White </t>
    </r>
    <r>
      <rPr>
        <b/>
        <sz val="14"/>
        <color indexed="17"/>
        <rFont val="Calibri"/>
        <family val="2"/>
      </rPr>
      <t>Wheat</t>
    </r>
    <phoneticPr fontId="11" type="noConversion"/>
  </si>
  <si>
    <t>Labor hired (less employment credits)</t>
    <phoneticPr fontId="11" type="noConversion"/>
  </si>
  <si>
    <t>Soft White Winter</t>
  </si>
  <si>
    <r>
      <t>Wheat, Soft White Winter, Southwestern</t>
    </r>
    <r>
      <rPr>
        <b/>
        <sz val="14"/>
        <color indexed="17"/>
        <rFont val="Calibri"/>
        <family val="2"/>
      </rPr>
      <t xml:space="preserve"> Idaho</t>
    </r>
    <phoneticPr fontId="11" type="noConversion"/>
  </si>
  <si>
    <r>
      <t xml:space="preserve">This enterprise budget estimates the typical costs of producing </t>
    </r>
    <r>
      <rPr>
        <b/>
        <sz val="14"/>
        <color indexed="17"/>
        <rFont val="Calibri"/>
        <family val="2"/>
      </rPr>
      <t xml:space="preserve">soft white </t>
    </r>
    <r>
      <rPr>
        <b/>
        <sz val="14"/>
        <color indexed="17"/>
        <rFont val="Calibri"/>
        <family val="2"/>
      </rPr>
      <t>winter wheat in Southwestern Idaho.  It should be used as a guide to estimate actual costs and returns and is not representative of any particular farm.  Source: https://www.uidaho.edu/cals/idaho-agbiz/crop-budgets.  EBB2-SWWW-15.</t>
    </r>
    <phoneticPr fontId="11" type="noConversion"/>
  </si>
  <si>
    <t>Soft White Winter 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</si>
</sst>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4495E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4"/>
      <color theme="1"/>
      <name val="Calibri"/>
      <family val="2"/>
      <scheme val="minor"/>
    </font>
    <font>
      <u val="singleAccounting"/>
      <sz val="14"/>
      <color theme="1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8"/>
      <name val="Verdana"/>
    </font>
    <font>
      <b/>
      <sz val="14"/>
      <color indexed="17"/>
      <name val="Calibri"/>
      <family val="2"/>
    </font>
    <font>
      <b/>
      <sz val="14"/>
      <color indexed="63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u/>
      <sz val="14"/>
      <color indexed="8"/>
      <name val="Calibri"/>
      <family val="2"/>
    </font>
    <font>
      <u val="singleAccounting"/>
      <sz val="14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8" fontId="3" fillId="0" borderId="0" xfId="0" applyNumberFormat="1" applyFont="1" applyAlignment="1">
      <alignment horizontal="right"/>
    </xf>
    <xf numFmtId="44" fontId="3" fillId="0" borderId="0" xfId="2" applyFont="1"/>
    <xf numFmtId="8" fontId="8" fillId="0" borderId="0" xfId="0" applyNumberFormat="1" applyFont="1" applyAlignment="1">
      <alignment horizontal="right"/>
    </xf>
    <xf numFmtId="43" fontId="3" fillId="0" borderId="0" xfId="1" applyFont="1"/>
    <xf numFmtId="44" fontId="9" fillId="0" borderId="0" xfId="2" applyFont="1"/>
    <xf numFmtId="44" fontId="5" fillId="0" borderId="0" xfId="0" applyNumberFormat="1" applyFont="1"/>
    <xf numFmtId="0" fontId="3" fillId="0" borderId="0" xfId="0" quotePrefix="1" applyFont="1" applyProtection="1">
      <protection locked="0"/>
    </xf>
    <xf numFmtId="43" fontId="10" fillId="0" borderId="0" xfId="1" applyFont="1" applyAlignment="1" applyProtection="1">
      <alignment horizontal="right"/>
      <protection locked="0"/>
    </xf>
    <xf numFmtId="44" fontId="10" fillId="0" borderId="0" xfId="2" applyFont="1" applyAlignment="1" applyProtection="1">
      <alignment horizontal="right"/>
      <protection locked="0"/>
    </xf>
    <xf numFmtId="0" fontId="10" fillId="0" borderId="0" xfId="0" applyFont="1" applyProtection="1">
      <protection locked="0"/>
    </xf>
    <xf numFmtId="44" fontId="10" fillId="0" borderId="0" xfId="2" applyFont="1" applyProtection="1">
      <protection locked="0"/>
    </xf>
    <xf numFmtId="44" fontId="10" fillId="0" borderId="0" xfId="2" applyFont="1" applyAlignment="1" applyProtection="1"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Protection="1">
      <protection locked="0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43" fontId="12" fillId="0" borderId="0" xfId="1" applyNumberFormat="1" applyFont="1" applyAlignment="1" applyProtection="1">
      <alignment horizontal="right"/>
      <protection locked="0"/>
    </xf>
    <xf numFmtId="44" fontId="12" fillId="0" borderId="0" xfId="2" applyNumberFormat="1" applyFont="1" applyAlignment="1" applyProtection="1">
      <alignment horizontal="right"/>
      <protection locked="0"/>
    </xf>
    <xf numFmtId="8" fontId="14" fillId="0" borderId="0" xfId="0" applyNumberFormat="1" applyFont="1" applyAlignment="1">
      <alignment horizontal="right"/>
    </xf>
    <xf numFmtId="0" fontId="14" fillId="0" borderId="0" xfId="0" quotePrefix="1" applyFont="1" applyProtection="1">
      <protection locked="0"/>
    </xf>
    <xf numFmtId="8" fontId="16" fillId="0" borderId="0" xfId="0" applyNumberFormat="1" applyFont="1" applyAlignment="1">
      <alignment horizontal="right"/>
    </xf>
    <xf numFmtId="44" fontId="14" fillId="0" borderId="0" xfId="2" applyNumberFormat="1" applyFont="1"/>
    <xf numFmtId="43" fontId="14" fillId="0" borderId="0" xfId="1" applyNumberFormat="1" applyFont="1"/>
    <xf numFmtId="0" fontId="14" fillId="0" borderId="0" xfId="0" applyFont="1" applyAlignment="1">
      <alignment horizontal="right"/>
    </xf>
    <xf numFmtId="44" fontId="12" fillId="0" borderId="0" xfId="2" applyNumberFormat="1" applyFont="1" applyProtection="1">
      <protection locked="0"/>
    </xf>
    <xf numFmtId="44" fontId="0" fillId="0" borderId="0" xfId="0" applyNumberFormat="1"/>
    <xf numFmtId="44" fontId="17" fillId="0" borderId="0" xfId="2" applyNumberFormat="1" applyFont="1"/>
    <xf numFmtId="44" fontId="15" fillId="0" borderId="0" xfId="0" applyNumberFormat="1" applyFont="1"/>
    <xf numFmtId="44" fontId="12" fillId="0" borderId="0" xfId="0" applyNumberFormat="1" applyFont="1" applyProtection="1">
      <protection locked="0"/>
    </xf>
    <xf numFmtId="44" fontId="12" fillId="0" borderId="0" xfId="2" applyNumberFormat="1" applyFont="1" applyAlignme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 wrapText="1"/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0" fillId="0" borderId="0" xfId="0" quotePrefix="1" applyFont="1" applyAlignment="1" applyProtection="1">
      <alignment horizont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2" fillId="0" borderId="0" xfId="0" quotePrefix="1" applyFont="1" applyAlignment="1" applyProtection="1">
      <alignment horizontal="center" wrapText="1"/>
      <protection locked="0"/>
    </xf>
  </cellXfs>
  <cellStyles count="6">
    <cellStyle name="Comma" xfId="1" builtinId="3"/>
    <cellStyle name="Currency" xfId="2" builtinId="4"/>
    <cellStyle name="Currency 2" xfId="5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3</v>
      </c>
      <c r="C2" s="43"/>
      <c r="D2" s="43"/>
    </row>
    <row r="3" spans="1:4" ht="18" customHeight="1">
      <c r="A3" s="2" t="s">
        <v>4</v>
      </c>
      <c r="B3" s="44" t="s">
        <v>5</v>
      </c>
      <c r="C3" s="43"/>
      <c r="D3" s="43"/>
    </row>
    <row r="4" spans="1:4" ht="18" customHeight="1">
      <c r="A4" s="2" t="s">
        <v>6</v>
      </c>
      <c r="B4" s="44" t="s">
        <v>7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17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21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26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5</v>
      </c>
      <c r="B30" s="13">
        <v>1.5</v>
      </c>
      <c r="C30" s="18" t="s">
        <v>21</v>
      </c>
      <c r="D30" s="14">
        <v>112</v>
      </c>
      <c r="E30" s="6">
        <f>B30*D30</f>
        <v>168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168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32.299999999999997</v>
      </c>
      <c r="E42" s="7">
        <f t="shared" si="1"/>
        <v>32.299999999999997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2.5</v>
      </c>
      <c r="E44" s="7">
        <f t="shared" si="1"/>
        <v>2.5</v>
      </c>
    </row>
    <row r="45" spans="1:5">
      <c r="A45" s="1" t="s">
        <v>42</v>
      </c>
      <c r="B45" s="9">
        <v>1</v>
      </c>
      <c r="C45" s="4" t="s">
        <v>37</v>
      </c>
      <c r="D45" s="16">
        <v>15.22</v>
      </c>
      <c r="E45" s="7">
        <f t="shared" si="1"/>
        <v>15.22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63.15</v>
      </c>
      <c r="E48" s="7">
        <f t="shared" si="1"/>
        <v>63.15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23.62</v>
      </c>
      <c r="E50" s="7">
        <f t="shared" si="1"/>
        <v>23.62</v>
      </c>
    </row>
    <row r="51" spans="1:7">
      <c r="A51" s="1" t="s">
        <v>48</v>
      </c>
      <c r="B51" s="9">
        <v>1</v>
      </c>
      <c r="C51" s="4" t="s">
        <v>37</v>
      </c>
      <c r="D51" s="16">
        <v>0</v>
      </c>
      <c r="E51" s="7">
        <f t="shared" si="1"/>
        <v>0</v>
      </c>
    </row>
    <row r="52" spans="1:7">
      <c r="A52" s="1" t="s">
        <v>49</v>
      </c>
      <c r="B52" s="9">
        <v>1</v>
      </c>
      <c r="C52" s="4" t="s">
        <v>37</v>
      </c>
      <c r="D52" s="16">
        <v>15.71</v>
      </c>
      <c r="E52" s="7">
        <f t="shared" si="1"/>
        <v>15.71</v>
      </c>
    </row>
    <row r="53" spans="1:7">
      <c r="A53" s="1" t="s">
        <v>50</v>
      </c>
      <c r="B53" s="9">
        <v>1</v>
      </c>
      <c r="C53" s="4" t="s">
        <v>37</v>
      </c>
      <c r="D53" s="16">
        <v>18.309999999999999</v>
      </c>
      <c r="E53" s="7">
        <f t="shared" si="1"/>
        <v>18.309999999999999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7.97</v>
      </c>
      <c r="E57" s="7">
        <f t="shared" si="1"/>
        <v>7.97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22.1</v>
      </c>
      <c r="E58" s="7">
        <f t="shared" si="1"/>
        <v>22.1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12.95</v>
      </c>
      <c r="E64" s="10">
        <f t="shared" si="1"/>
        <v>12.95</v>
      </c>
    </row>
    <row r="65" spans="1:9">
      <c r="A65" s="3" t="s">
        <v>62</v>
      </c>
      <c r="E65" s="11">
        <f>SUM(E40:E64)</f>
        <v>213.82999999999998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74</v>
      </c>
      <c r="C2" s="43"/>
      <c r="D2" s="43"/>
    </row>
    <row r="3" spans="1:4" ht="18" customHeight="1">
      <c r="A3" s="2" t="s">
        <v>4</v>
      </c>
      <c r="B3" s="44" t="s">
        <v>75</v>
      </c>
      <c r="C3" s="43"/>
      <c r="D3" s="43"/>
    </row>
    <row r="4" spans="1:4" ht="18" customHeight="1">
      <c r="A4" s="2" t="s">
        <v>6</v>
      </c>
      <c r="B4" s="44"/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90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79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91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81</v>
      </c>
      <c r="B30" s="13">
        <v>550</v>
      </c>
      <c r="C30" s="18" t="s">
        <v>79</v>
      </c>
      <c r="D30" s="14">
        <v>0.7</v>
      </c>
      <c r="E30" s="6">
        <f>B30*D30</f>
        <v>385</v>
      </c>
    </row>
    <row r="31" spans="1:5">
      <c r="A31" s="19" t="s">
        <v>82</v>
      </c>
      <c r="B31" s="13">
        <v>1.25</v>
      </c>
      <c r="C31" s="18" t="s">
        <v>21</v>
      </c>
      <c r="D31" s="14">
        <v>90</v>
      </c>
      <c r="E31" s="6">
        <f t="shared" ref="E31:E35" si="0">B31*D31</f>
        <v>112.5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497.5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83</v>
      </c>
      <c r="B42" s="9">
        <v>1</v>
      </c>
      <c r="C42" s="4" t="s">
        <v>37</v>
      </c>
      <c r="D42" s="16">
        <v>19.28</v>
      </c>
      <c r="E42" s="7">
        <f t="shared" si="1"/>
        <v>19.28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3.23</v>
      </c>
      <c r="E44" s="7">
        <f t="shared" si="1"/>
        <v>3.23</v>
      </c>
    </row>
    <row r="45" spans="1:5">
      <c r="A45" s="1" t="s">
        <v>42</v>
      </c>
      <c r="B45" s="9">
        <v>1</v>
      </c>
      <c r="C45" s="4" t="s">
        <v>37</v>
      </c>
      <c r="D45" s="16">
        <v>32.270000000000003</v>
      </c>
      <c r="E45" s="7">
        <f t="shared" si="1"/>
        <v>32.270000000000003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144.30000000000001</v>
      </c>
      <c r="E48" s="7">
        <f t="shared" si="1"/>
        <v>144.30000000000001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20.99</v>
      </c>
      <c r="E50" s="7">
        <f t="shared" si="1"/>
        <v>20.99</v>
      </c>
    </row>
    <row r="51" spans="1:7">
      <c r="A51" s="1" t="s">
        <v>48</v>
      </c>
      <c r="B51" s="9">
        <v>1</v>
      </c>
      <c r="C51" s="4" t="s">
        <v>37</v>
      </c>
      <c r="D51" s="16">
        <v>1.5</v>
      </c>
      <c r="E51" s="7">
        <f t="shared" si="1"/>
        <v>1.5</v>
      </c>
    </row>
    <row r="52" spans="1:7">
      <c r="A52" s="1" t="s">
        <v>49</v>
      </c>
      <c r="B52" s="9">
        <v>1</v>
      </c>
      <c r="C52" s="4" t="s">
        <v>37</v>
      </c>
      <c r="D52" s="16">
        <v>27.99</v>
      </c>
      <c r="E52" s="7">
        <f t="shared" si="1"/>
        <v>27.99</v>
      </c>
    </row>
    <row r="53" spans="1:7">
      <c r="A53" s="1" t="s">
        <v>50</v>
      </c>
      <c r="B53" s="9">
        <v>1</v>
      </c>
      <c r="C53" s="4" t="s">
        <v>37</v>
      </c>
      <c r="D53" s="16">
        <v>21.21</v>
      </c>
      <c r="E53" s="7">
        <f t="shared" si="1"/>
        <v>21.21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10.26</v>
      </c>
      <c r="E57" s="7">
        <f t="shared" si="1"/>
        <v>10.26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>
      <c r="A64" s="1" t="s">
        <v>61</v>
      </c>
      <c r="B64" s="9">
        <v>1</v>
      </c>
      <c r="C64" s="4" t="s">
        <v>37</v>
      </c>
      <c r="D64" s="16">
        <v>42.12</v>
      </c>
      <c r="E64" s="7">
        <f t="shared" si="1"/>
        <v>42.12</v>
      </c>
    </row>
    <row r="65" spans="1:9">
      <c r="A65" s="3" t="s">
        <v>62</v>
      </c>
      <c r="E65" s="11">
        <f>SUM(E40:E64)</f>
        <v>328.65000000000003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74</v>
      </c>
      <c r="C2" s="43"/>
      <c r="D2" s="43"/>
    </row>
    <row r="3" spans="1:4" ht="18" customHeight="1">
      <c r="A3" s="2" t="s">
        <v>4</v>
      </c>
      <c r="B3" s="44" t="s">
        <v>75</v>
      </c>
      <c r="C3" s="43"/>
      <c r="D3" s="43"/>
    </row>
    <row r="4" spans="1:4" ht="18" customHeight="1">
      <c r="A4" s="2" t="s">
        <v>6</v>
      </c>
      <c r="B4" s="44"/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92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79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93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81</v>
      </c>
      <c r="B30" s="13">
        <v>450</v>
      </c>
      <c r="C30" s="18" t="s">
        <v>79</v>
      </c>
      <c r="D30" s="14">
        <v>0.7</v>
      </c>
      <c r="E30" s="6">
        <f>B30*D30</f>
        <v>315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315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19.28</v>
      </c>
      <c r="E42" s="7">
        <f t="shared" si="1"/>
        <v>19.28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3.21</v>
      </c>
      <c r="E44" s="7">
        <f t="shared" si="1"/>
        <v>3.21</v>
      </c>
    </row>
    <row r="45" spans="1:5">
      <c r="A45" s="1" t="s">
        <v>42</v>
      </c>
      <c r="B45" s="9">
        <v>1</v>
      </c>
      <c r="C45" s="4" t="s">
        <v>37</v>
      </c>
      <c r="D45" s="16">
        <v>22.14</v>
      </c>
      <c r="E45" s="7">
        <f t="shared" si="1"/>
        <v>22.14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144.30000000000001</v>
      </c>
      <c r="E48" s="7">
        <f t="shared" si="1"/>
        <v>144.30000000000001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11.77</v>
      </c>
      <c r="E50" s="7">
        <f t="shared" si="1"/>
        <v>11.77</v>
      </c>
    </row>
    <row r="51" spans="1:7">
      <c r="A51" s="1" t="s">
        <v>48</v>
      </c>
      <c r="B51" s="9">
        <v>1</v>
      </c>
      <c r="C51" s="4" t="s">
        <v>37</v>
      </c>
      <c r="D51" s="16">
        <v>1.5</v>
      </c>
      <c r="E51" s="7">
        <f t="shared" si="1"/>
        <v>1.5</v>
      </c>
    </row>
    <row r="52" spans="1:7">
      <c r="A52" s="1" t="s">
        <v>49</v>
      </c>
      <c r="B52" s="9">
        <v>1</v>
      </c>
      <c r="C52" s="4" t="s">
        <v>37</v>
      </c>
      <c r="D52" s="16">
        <v>20.38</v>
      </c>
      <c r="E52" s="7">
        <f t="shared" si="1"/>
        <v>20.38</v>
      </c>
    </row>
    <row r="53" spans="1:7">
      <c r="A53" s="1" t="s">
        <v>50</v>
      </c>
      <c r="B53" s="9">
        <v>1</v>
      </c>
      <c r="C53" s="4" t="s">
        <v>37</v>
      </c>
      <c r="D53" s="16">
        <v>17.12</v>
      </c>
      <c r="E53" s="7">
        <f t="shared" si="1"/>
        <v>17.12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7.1</v>
      </c>
      <c r="E57" s="7">
        <f t="shared" si="1"/>
        <v>7.1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35.479999999999997</v>
      </c>
      <c r="E64" s="10">
        <f t="shared" si="1"/>
        <v>35.479999999999997</v>
      </c>
    </row>
    <row r="65" spans="1:9">
      <c r="A65" s="3" t="s">
        <v>62</v>
      </c>
      <c r="E65" s="11">
        <f>SUM(E40:E64)</f>
        <v>287.78000000000003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74</v>
      </c>
      <c r="C2" s="43"/>
      <c r="D2" s="43"/>
    </row>
    <row r="3" spans="1:4" ht="18" customHeight="1">
      <c r="A3" s="2" t="s">
        <v>4</v>
      </c>
      <c r="B3" s="44" t="s">
        <v>75</v>
      </c>
      <c r="C3" s="43"/>
      <c r="D3" s="43"/>
    </row>
    <row r="4" spans="1:4" ht="18" customHeight="1">
      <c r="A4" s="2" t="s">
        <v>6</v>
      </c>
      <c r="B4" s="44"/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94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79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95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81</v>
      </c>
      <c r="B30" s="13">
        <v>625</v>
      </c>
      <c r="C30" s="18" t="s">
        <v>79</v>
      </c>
      <c r="D30" s="14">
        <v>0.7</v>
      </c>
      <c r="E30" s="6">
        <f>B30*D30</f>
        <v>437.5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437.5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19.28</v>
      </c>
      <c r="E42" s="7">
        <f t="shared" si="1"/>
        <v>19.28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3.21</v>
      </c>
      <c r="E44" s="7">
        <f t="shared" si="1"/>
        <v>3.21</v>
      </c>
    </row>
    <row r="45" spans="1:5">
      <c r="A45" s="1" t="s">
        <v>42</v>
      </c>
      <c r="B45" s="9">
        <v>1</v>
      </c>
      <c r="C45" s="4" t="s">
        <v>37</v>
      </c>
      <c r="D45" s="16">
        <v>22.14</v>
      </c>
      <c r="E45" s="7">
        <f t="shared" si="1"/>
        <v>22.14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144.30000000000001</v>
      </c>
      <c r="E48" s="7">
        <f t="shared" si="1"/>
        <v>144.30000000000001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11.77</v>
      </c>
      <c r="E50" s="7">
        <f t="shared" si="1"/>
        <v>11.77</v>
      </c>
    </row>
    <row r="51" spans="1:7">
      <c r="A51" s="1" t="s">
        <v>48</v>
      </c>
      <c r="B51" s="9">
        <v>1</v>
      </c>
      <c r="C51" s="4" t="s">
        <v>37</v>
      </c>
      <c r="D51" s="16">
        <v>1.5</v>
      </c>
      <c r="E51" s="7">
        <f t="shared" si="1"/>
        <v>1.5</v>
      </c>
    </row>
    <row r="52" spans="1:7">
      <c r="A52" s="1" t="s">
        <v>49</v>
      </c>
      <c r="B52" s="9">
        <v>1</v>
      </c>
      <c r="C52" s="4" t="s">
        <v>37</v>
      </c>
      <c r="D52" s="16">
        <v>20.38</v>
      </c>
      <c r="E52" s="7">
        <f t="shared" si="1"/>
        <v>20.38</v>
      </c>
    </row>
    <row r="53" spans="1:7">
      <c r="A53" s="1" t="s">
        <v>50</v>
      </c>
      <c r="B53" s="9">
        <v>1</v>
      </c>
      <c r="C53" s="4" t="s">
        <v>37</v>
      </c>
      <c r="D53" s="16">
        <v>17.12</v>
      </c>
      <c r="E53" s="7">
        <f t="shared" si="1"/>
        <v>17.12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7.1</v>
      </c>
      <c r="E57" s="7">
        <f t="shared" si="1"/>
        <v>7.1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35.479999999999997</v>
      </c>
      <c r="E64" s="10">
        <f t="shared" si="1"/>
        <v>35.479999999999997</v>
      </c>
    </row>
    <row r="65" spans="1:9">
      <c r="A65" s="3" t="s">
        <v>62</v>
      </c>
      <c r="E65" s="11">
        <f>SUM(E40:E64)</f>
        <v>287.78000000000003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74</v>
      </c>
      <c r="C2" s="43"/>
      <c r="D2" s="43"/>
    </row>
    <row r="3" spans="1:4" ht="18" customHeight="1">
      <c r="A3" s="2" t="s">
        <v>4</v>
      </c>
      <c r="B3" s="44" t="s">
        <v>75</v>
      </c>
      <c r="C3" s="43"/>
      <c r="D3" s="43"/>
    </row>
    <row r="4" spans="1:4" ht="18" customHeight="1">
      <c r="A4" s="2" t="s">
        <v>6</v>
      </c>
      <c r="B4" s="44"/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96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79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97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81</v>
      </c>
      <c r="B30" s="13">
        <v>625</v>
      </c>
      <c r="C30" s="18" t="s">
        <v>79</v>
      </c>
      <c r="D30" s="14">
        <v>0.7</v>
      </c>
      <c r="E30" s="6">
        <f>B30*D30</f>
        <v>437.5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437.5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19.28</v>
      </c>
      <c r="E42" s="7">
        <f t="shared" si="1"/>
        <v>19.28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3.21</v>
      </c>
      <c r="E44" s="7">
        <f t="shared" si="1"/>
        <v>3.21</v>
      </c>
    </row>
    <row r="45" spans="1:5">
      <c r="A45" s="1" t="s">
        <v>42</v>
      </c>
      <c r="B45" s="9">
        <v>1</v>
      </c>
      <c r="C45" s="4" t="s">
        <v>37</v>
      </c>
      <c r="D45" s="16">
        <v>22.14</v>
      </c>
      <c r="E45" s="7">
        <f t="shared" si="1"/>
        <v>22.14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144.30000000000001</v>
      </c>
      <c r="E48" s="7">
        <f t="shared" si="1"/>
        <v>144.30000000000001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11.77</v>
      </c>
      <c r="E50" s="7">
        <f t="shared" si="1"/>
        <v>11.77</v>
      </c>
    </row>
    <row r="51" spans="1:7">
      <c r="A51" s="1" t="s">
        <v>48</v>
      </c>
      <c r="B51" s="9">
        <v>1</v>
      </c>
      <c r="C51" s="4" t="s">
        <v>37</v>
      </c>
      <c r="D51" s="16">
        <v>1.5</v>
      </c>
      <c r="E51" s="7">
        <f t="shared" si="1"/>
        <v>1.5</v>
      </c>
    </row>
    <row r="52" spans="1:7">
      <c r="A52" s="1" t="s">
        <v>49</v>
      </c>
      <c r="B52" s="9">
        <v>1</v>
      </c>
      <c r="C52" s="4" t="s">
        <v>37</v>
      </c>
      <c r="D52" s="16">
        <v>20.38</v>
      </c>
      <c r="E52" s="7">
        <f t="shared" si="1"/>
        <v>20.38</v>
      </c>
    </row>
    <row r="53" spans="1:7">
      <c r="A53" s="1" t="s">
        <v>50</v>
      </c>
      <c r="B53" s="9">
        <v>1</v>
      </c>
      <c r="C53" s="4" t="s">
        <v>37</v>
      </c>
      <c r="D53" s="16">
        <v>17.12</v>
      </c>
      <c r="E53" s="7">
        <f t="shared" si="1"/>
        <v>17.12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7.1</v>
      </c>
      <c r="E57" s="7">
        <f t="shared" si="1"/>
        <v>7.1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35.479999999999997</v>
      </c>
      <c r="E64" s="10">
        <f t="shared" si="1"/>
        <v>35.479999999999997</v>
      </c>
    </row>
    <row r="65" spans="1:9">
      <c r="A65" s="3" t="s">
        <v>62</v>
      </c>
      <c r="E65" s="11">
        <f>SUM(E40:E64)</f>
        <v>287.78000000000003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74</v>
      </c>
      <c r="C2" s="43"/>
      <c r="D2" s="43"/>
    </row>
    <row r="3" spans="1:4" ht="18" customHeight="1">
      <c r="A3" s="2" t="s">
        <v>4</v>
      </c>
      <c r="B3" s="44" t="s">
        <v>75</v>
      </c>
      <c r="C3" s="43"/>
      <c r="D3" s="43"/>
    </row>
    <row r="4" spans="1:4" ht="18" customHeight="1">
      <c r="A4" s="2" t="s">
        <v>6</v>
      </c>
      <c r="B4" s="44"/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98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79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99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81</v>
      </c>
      <c r="B30" s="13">
        <v>625</v>
      </c>
      <c r="C30" s="18" t="s">
        <v>79</v>
      </c>
      <c r="D30" s="14">
        <v>0.7</v>
      </c>
      <c r="E30" s="6">
        <f>B30*D30</f>
        <v>437.5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437.5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19.28</v>
      </c>
      <c r="E42" s="7">
        <f t="shared" si="1"/>
        <v>19.28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3.21</v>
      </c>
      <c r="E44" s="7">
        <f t="shared" si="1"/>
        <v>3.21</v>
      </c>
    </row>
    <row r="45" spans="1:5">
      <c r="A45" s="1" t="s">
        <v>42</v>
      </c>
      <c r="B45" s="9">
        <v>1</v>
      </c>
      <c r="C45" s="4" t="s">
        <v>37</v>
      </c>
      <c r="D45" s="16">
        <v>22.14</v>
      </c>
      <c r="E45" s="7">
        <f t="shared" si="1"/>
        <v>22.14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144.30000000000001</v>
      </c>
      <c r="E48" s="7">
        <f t="shared" si="1"/>
        <v>144.30000000000001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11.77</v>
      </c>
      <c r="E50" s="7">
        <f t="shared" si="1"/>
        <v>11.77</v>
      </c>
    </row>
    <row r="51" spans="1:7">
      <c r="A51" s="1" t="s">
        <v>48</v>
      </c>
      <c r="B51" s="9">
        <v>1</v>
      </c>
      <c r="C51" s="4" t="s">
        <v>37</v>
      </c>
      <c r="D51" s="16">
        <v>1.5</v>
      </c>
      <c r="E51" s="7">
        <f t="shared" si="1"/>
        <v>1.5</v>
      </c>
    </row>
    <row r="52" spans="1:7">
      <c r="A52" s="1" t="s">
        <v>49</v>
      </c>
      <c r="B52" s="9">
        <v>1</v>
      </c>
      <c r="C52" s="4" t="s">
        <v>37</v>
      </c>
      <c r="D52" s="16">
        <v>20.38</v>
      </c>
      <c r="E52" s="7">
        <f t="shared" si="1"/>
        <v>20.38</v>
      </c>
    </row>
    <row r="53" spans="1:7">
      <c r="A53" s="1" t="s">
        <v>50</v>
      </c>
      <c r="B53" s="9">
        <v>1</v>
      </c>
      <c r="C53" s="4" t="s">
        <v>37</v>
      </c>
      <c r="D53" s="16">
        <v>17.12</v>
      </c>
      <c r="E53" s="7">
        <f t="shared" si="1"/>
        <v>17.12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7.1</v>
      </c>
      <c r="E57" s="7">
        <f t="shared" si="1"/>
        <v>7.1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35.479999999999997</v>
      </c>
      <c r="E64" s="10">
        <f t="shared" si="1"/>
        <v>35.479999999999997</v>
      </c>
    </row>
    <row r="65" spans="1:9">
      <c r="A65" s="3" t="s">
        <v>62</v>
      </c>
      <c r="E65" s="11">
        <f>SUM(E40:E64)</f>
        <v>287.78000000000003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74</v>
      </c>
      <c r="C2" s="43"/>
      <c r="D2" s="43"/>
    </row>
    <row r="3" spans="1:4" ht="18" customHeight="1">
      <c r="A3" s="2" t="s">
        <v>4</v>
      </c>
      <c r="B3" s="44" t="s">
        <v>75</v>
      </c>
      <c r="C3" s="43"/>
      <c r="D3" s="43"/>
    </row>
    <row r="4" spans="1:4" ht="18" customHeight="1">
      <c r="A4" s="2" t="s">
        <v>6</v>
      </c>
      <c r="B4" s="44"/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100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79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101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81</v>
      </c>
      <c r="B30" s="13">
        <v>550</v>
      </c>
      <c r="C30" s="18" t="s">
        <v>79</v>
      </c>
      <c r="D30" s="14">
        <v>0.7</v>
      </c>
      <c r="E30" s="6">
        <f>B30*D30</f>
        <v>385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385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19.28</v>
      </c>
      <c r="E42" s="7">
        <f t="shared" si="1"/>
        <v>19.28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3.21</v>
      </c>
      <c r="E44" s="7">
        <f t="shared" si="1"/>
        <v>3.21</v>
      </c>
    </row>
    <row r="45" spans="1:5">
      <c r="A45" s="1" t="s">
        <v>42</v>
      </c>
      <c r="B45" s="9">
        <v>1</v>
      </c>
      <c r="C45" s="4" t="s">
        <v>37</v>
      </c>
      <c r="D45" s="16">
        <v>22.14</v>
      </c>
      <c r="E45" s="7">
        <f t="shared" si="1"/>
        <v>22.14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144.30000000000001</v>
      </c>
      <c r="E48" s="7">
        <f t="shared" si="1"/>
        <v>144.30000000000001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11.77</v>
      </c>
      <c r="E50" s="7">
        <f t="shared" si="1"/>
        <v>11.77</v>
      </c>
    </row>
    <row r="51" spans="1:7">
      <c r="A51" s="1" t="s">
        <v>48</v>
      </c>
      <c r="B51" s="9">
        <v>1</v>
      </c>
      <c r="C51" s="4" t="s">
        <v>37</v>
      </c>
      <c r="D51" s="16">
        <v>1.5</v>
      </c>
      <c r="E51" s="7">
        <f t="shared" si="1"/>
        <v>1.5</v>
      </c>
    </row>
    <row r="52" spans="1:7">
      <c r="A52" s="1" t="s">
        <v>49</v>
      </c>
      <c r="B52" s="9">
        <v>1</v>
      </c>
      <c r="C52" s="4" t="s">
        <v>37</v>
      </c>
      <c r="D52" s="16">
        <v>20.38</v>
      </c>
      <c r="E52" s="7">
        <f t="shared" si="1"/>
        <v>20.38</v>
      </c>
    </row>
    <row r="53" spans="1:7">
      <c r="A53" s="1" t="s">
        <v>50</v>
      </c>
      <c r="B53" s="9">
        <v>1</v>
      </c>
      <c r="C53" s="4" t="s">
        <v>37</v>
      </c>
      <c r="D53" s="16">
        <v>17.12</v>
      </c>
      <c r="E53" s="7">
        <f t="shared" si="1"/>
        <v>17.12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7.1</v>
      </c>
      <c r="E57" s="7">
        <f t="shared" si="1"/>
        <v>7.1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35.479999999999997</v>
      </c>
      <c r="E64" s="10">
        <f t="shared" si="1"/>
        <v>35.479999999999997</v>
      </c>
    </row>
    <row r="65" spans="1:9">
      <c r="A65" s="3" t="s">
        <v>62</v>
      </c>
      <c r="E65" s="11">
        <f>SUM(E40:E64)</f>
        <v>287.78000000000003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74</v>
      </c>
      <c r="C2" s="43"/>
      <c r="D2" s="43"/>
    </row>
    <row r="3" spans="1:4" ht="18" customHeight="1">
      <c r="A3" s="2" t="s">
        <v>4</v>
      </c>
      <c r="B3" s="44" t="s">
        <v>75</v>
      </c>
      <c r="C3" s="43"/>
      <c r="D3" s="43"/>
    </row>
    <row r="4" spans="1:4" ht="18" customHeight="1">
      <c r="A4" s="2" t="s">
        <v>6</v>
      </c>
      <c r="B4" s="44"/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102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79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103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81</v>
      </c>
      <c r="B30" s="13">
        <v>475</v>
      </c>
      <c r="C30" s="18" t="s">
        <v>79</v>
      </c>
      <c r="D30" s="14">
        <v>0.7</v>
      </c>
      <c r="E30" s="6">
        <f>B30*D30</f>
        <v>332.5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332.5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19.28</v>
      </c>
      <c r="E42" s="7">
        <f t="shared" si="1"/>
        <v>19.28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3.21</v>
      </c>
      <c r="E44" s="7">
        <f t="shared" si="1"/>
        <v>3.21</v>
      </c>
    </row>
    <row r="45" spans="1:5">
      <c r="A45" s="1" t="s">
        <v>42</v>
      </c>
      <c r="B45" s="9">
        <v>1</v>
      </c>
      <c r="C45" s="4" t="s">
        <v>37</v>
      </c>
      <c r="D45" s="16">
        <v>22.14</v>
      </c>
      <c r="E45" s="7">
        <f t="shared" si="1"/>
        <v>22.14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144.30000000000001</v>
      </c>
      <c r="E48" s="7">
        <f t="shared" si="1"/>
        <v>144.30000000000001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11.77</v>
      </c>
      <c r="E50" s="7">
        <f t="shared" si="1"/>
        <v>11.77</v>
      </c>
    </row>
    <row r="51" spans="1:7">
      <c r="A51" s="1" t="s">
        <v>48</v>
      </c>
      <c r="B51" s="9">
        <v>1</v>
      </c>
      <c r="C51" s="4" t="s">
        <v>37</v>
      </c>
      <c r="D51" s="16">
        <v>1.5</v>
      </c>
      <c r="E51" s="7">
        <f t="shared" si="1"/>
        <v>1.5</v>
      </c>
    </row>
    <row r="52" spans="1:7">
      <c r="A52" s="1" t="s">
        <v>49</v>
      </c>
      <c r="B52" s="9">
        <v>1</v>
      </c>
      <c r="C52" s="4" t="s">
        <v>37</v>
      </c>
      <c r="D52" s="16">
        <v>20.38</v>
      </c>
      <c r="E52" s="7">
        <f t="shared" si="1"/>
        <v>20.38</v>
      </c>
    </row>
    <row r="53" spans="1:7">
      <c r="A53" s="1" t="s">
        <v>50</v>
      </c>
      <c r="B53" s="9">
        <v>1</v>
      </c>
      <c r="C53" s="4" t="s">
        <v>37</v>
      </c>
      <c r="D53" s="16">
        <v>17.12</v>
      </c>
      <c r="E53" s="7">
        <f t="shared" si="1"/>
        <v>17.12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7.1</v>
      </c>
      <c r="E57" s="7">
        <f t="shared" si="1"/>
        <v>7.1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35.479999999999997</v>
      </c>
      <c r="E64" s="10">
        <f t="shared" si="1"/>
        <v>35.479999999999997</v>
      </c>
    </row>
    <row r="65" spans="1:9">
      <c r="A65" s="3" t="s">
        <v>62</v>
      </c>
      <c r="E65" s="11">
        <f>SUM(E40:E64)</f>
        <v>287.78000000000003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74</v>
      </c>
      <c r="C2" s="43"/>
      <c r="D2" s="43"/>
    </row>
    <row r="3" spans="1:4" ht="18" customHeight="1">
      <c r="A3" s="2" t="s">
        <v>4</v>
      </c>
      <c r="B3" s="44" t="s">
        <v>75</v>
      </c>
      <c r="C3" s="43"/>
      <c r="D3" s="43"/>
    </row>
    <row r="4" spans="1:4" ht="18" customHeight="1">
      <c r="A4" s="2" t="s">
        <v>6</v>
      </c>
      <c r="B4" s="44"/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104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79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105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81</v>
      </c>
      <c r="B30" s="13">
        <v>450</v>
      </c>
      <c r="C30" s="18" t="s">
        <v>79</v>
      </c>
      <c r="D30" s="14">
        <v>0.7</v>
      </c>
      <c r="E30" s="6">
        <f>B30*D30</f>
        <v>315</v>
      </c>
    </row>
    <row r="31" spans="1:5">
      <c r="A31" s="19" t="s">
        <v>82</v>
      </c>
      <c r="B31" s="13">
        <v>1.5</v>
      </c>
      <c r="C31" s="18" t="s">
        <v>21</v>
      </c>
      <c r="D31" s="14">
        <v>90</v>
      </c>
      <c r="E31" s="6">
        <f t="shared" ref="E31:E35" si="0">B31*D31</f>
        <v>135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450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83</v>
      </c>
      <c r="B42" s="9">
        <v>1</v>
      </c>
      <c r="C42" s="4" t="s">
        <v>37</v>
      </c>
      <c r="D42" s="16">
        <v>0</v>
      </c>
      <c r="E42" s="7">
        <f t="shared" si="1"/>
        <v>0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14.5</v>
      </c>
      <c r="E44" s="7">
        <f t="shared" si="1"/>
        <v>14.5</v>
      </c>
    </row>
    <row r="45" spans="1:5">
      <c r="A45" s="1" t="s">
        <v>42</v>
      </c>
      <c r="B45" s="9">
        <v>1</v>
      </c>
      <c r="C45" s="4" t="s">
        <v>37</v>
      </c>
      <c r="D45" s="16">
        <v>38.58</v>
      </c>
      <c r="E45" s="7">
        <f t="shared" si="1"/>
        <v>38.58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144.30000000000001</v>
      </c>
      <c r="E48" s="7">
        <f t="shared" si="1"/>
        <v>144.30000000000001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24.04</v>
      </c>
      <c r="E50" s="7">
        <f t="shared" si="1"/>
        <v>24.04</v>
      </c>
    </row>
    <row r="51" spans="1:7">
      <c r="A51" s="1" t="s">
        <v>48</v>
      </c>
      <c r="B51" s="9">
        <v>1</v>
      </c>
      <c r="C51" s="4" t="s">
        <v>37</v>
      </c>
      <c r="D51" s="16">
        <v>1.5</v>
      </c>
      <c r="E51" s="7">
        <f t="shared" si="1"/>
        <v>1.5</v>
      </c>
    </row>
    <row r="52" spans="1:7">
      <c r="A52" s="1" t="s">
        <v>49</v>
      </c>
      <c r="B52" s="9">
        <v>1</v>
      </c>
      <c r="C52" s="4" t="s">
        <v>37</v>
      </c>
      <c r="D52" s="16">
        <v>31.53</v>
      </c>
      <c r="E52" s="7">
        <f t="shared" si="1"/>
        <v>31.53</v>
      </c>
    </row>
    <row r="53" spans="1:7">
      <c r="A53" s="1" t="s">
        <v>50</v>
      </c>
      <c r="B53" s="9">
        <v>1</v>
      </c>
      <c r="C53" s="4" t="s">
        <v>37</v>
      </c>
      <c r="D53" s="16">
        <v>24.87</v>
      </c>
      <c r="E53" s="7">
        <f t="shared" si="1"/>
        <v>24.87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12.05</v>
      </c>
      <c r="E57" s="7">
        <f t="shared" si="1"/>
        <v>12.05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>
      <c r="A64" s="1" t="s">
        <v>61</v>
      </c>
      <c r="B64" s="9">
        <v>1</v>
      </c>
      <c r="C64" s="4" t="s">
        <v>37</v>
      </c>
      <c r="D64" s="16">
        <v>27.92</v>
      </c>
      <c r="E64" s="7">
        <f t="shared" si="1"/>
        <v>27.92</v>
      </c>
    </row>
    <row r="65" spans="1:9">
      <c r="A65" s="3" t="s">
        <v>62</v>
      </c>
      <c r="E65" s="11">
        <f>SUM(E40:E64)</f>
        <v>324.79000000000002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74</v>
      </c>
      <c r="C2" s="43"/>
      <c r="D2" s="43"/>
    </row>
    <row r="3" spans="1:4" ht="18" customHeight="1">
      <c r="A3" s="2" t="s">
        <v>4</v>
      </c>
      <c r="B3" s="44" t="s">
        <v>75</v>
      </c>
      <c r="C3" s="43"/>
      <c r="D3" s="43"/>
    </row>
    <row r="4" spans="1:4" ht="18" customHeight="1">
      <c r="A4" s="2" t="s">
        <v>6</v>
      </c>
      <c r="B4" s="44"/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106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79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107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81</v>
      </c>
      <c r="B30" s="13">
        <v>525</v>
      </c>
      <c r="C30" s="18" t="s">
        <v>79</v>
      </c>
      <c r="D30" s="14">
        <v>0.7</v>
      </c>
      <c r="E30" s="6">
        <f>B30*D30</f>
        <v>367.5</v>
      </c>
    </row>
    <row r="31" spans="1:5">
      <c r="A31" s="19" t="s">
        <v>82</v>
      </c>
      <c r="B31" s="13">
        <v>1.5</v>
      </c>
      <c r="C31" s="18" t="s">
        <v>21</v>
      </c>
      <c r="D31" s="14">
        <v>90</v>
      </c>
      <c r="E31" s="6">
        <f t="shared" ref="E31:E35" si="0">B31*D31</f>
        <v>135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502.5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83</v>
      </c>
      <c r="B42" s="9">
        <v>1</v>
      </c>
      <c r="C42" s="4" t="s">
        <v>37</v>
      </c>
      <c r="D42" s="16">
        <v>0</v>
      </c>
      <c r="E42" s="7">
        <f t="shared" si="1"/>
        <v>0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14.5</v>
      </c>
      <c r="E44" s="7">
        <f t="shared" si="1"/>
        <v>14.5</v>
      </c>
    </row>
    <row r="45" spans="1:5">
      <c r="A45" s="1" t="s">
        <v>42</v>
      </c>
      <c r="B45" s="9">
        <v>1</v>
      </c>
      <c r="C45" s="4" t="s">
        <v>37</v>
      </c>
      <c r="D45" s="16">
        <v>38.58</v>
      </c>
      <c r="E45" s="7">
        <f t="shared" si="1"/>
        <v>38.58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144.30000000000001</v>
      </c>
      <c r="E48" s="7">
        <f t="shared" si="1"/>
        <v>144.30000000000001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24.04</v>
      </c>
      <c r="E50" s="7">
        <f t="shared" si="1"/>
        <v>24.04</v>
      </c>
    </row>
    <row r="51" spans="1:7">
      <c r="A51" s="1" t="s">
        <v>48</v>
      </c>
      <c r="B51" s="9">
        <v>1</v>
      </c>
      <c r="C51" s="4" t="s">
        <v>37</v>
      </c>
      <c r="D51" s="16">
        <v>1.5</v>
      </c>
      <c r="E51" s="7">
        <f t="shared" si="1"/>
        <v>1.5</v>
      </c>
    </row>
    <row r="52" spans="1:7">
      <c r="A52" s="1" t="s">
        <v>49</v>
      </c>
      <c r="B52" s="9">
        <v>1</v>
      </c>
      <c r="C52" s="4" t="s">
        <v>37</v>
      </c>
      <c r="D52" s="16">
        <v>31.53</v>
      </c>
      <c r="E52" s="7">
        <f t="shared" si="1"/>
        <v>31.53</v>
      </c>
    </row>
    <row r="53" spans="1:7">
      <c r="A53" s="1" t="s">
        <v>50</v>
      </c>
      <c r="B53" s="9">
        <v>1</v>
      </c>
      <c r="C53" s="4" t="s">
        <v>37</v>
      </c>
      <c r="D53" s="16">
        <v>24.87</v>
      </c>
      <c r="E53" s="7">
        <f t="shared" si="1"/>
        <v>24.87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12.05</v>
      </c>
      <c r="E57" s="7">
        <f t="shared" si="1"/>
        <v>12.05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>
      <c r="A64" s="1" t="s">
        <v>61</v>
      </c>
      <c r="B64" s="9">
        <v>1</v>
      </c>
      <c r="C64" s="4" t="s">
        <v>37</v>
      </c>
      <c r="D64" s="16">
        <v>34.61</v>
      </c>
      <c r="E64" s="7">
        <f t="shared" si="1"/>
        <v>34.61</v>
      </c>
    </row>
    <row r="65" spans="1:9">
      <c r="A65" s="3" t="s">
        <v>62</v>
      </c>
      <c r="E65" s="11">
        <f>SUM(E40:E64)</f>
        <v>331.48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74</v>
      </c>
      <c r="C2" s="43"/>
      <c r="D2" s="43"/>
    </row>
    <row r="3" spans="1:4" ht="18" customHeight="1">
      <c r="A3" s="2" t="s">
        <v>4</v>
      </c>
      <c r="B3" s="44" t="s">
        <v>75</v>
      </c>
      <c r="C3" s="43"/>
      <c r="D3" s="43"/>
    </row>
    <row r="4" spans="1:4" ht="18" customHeight="1">
      <c r="A4" s="2" t="s">
        <v>6</v>
      </c>
      <c r="B4" s="44"/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108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79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109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81</v>
      </c>
      <c r="B30" s="13">
        <v>475</v>
      </c>
      <c r="C30" s="18" t="s">
        <v>79</v>
      </c>
      <c r="D30" s="14">
        <v>0.7</v>
      </c>
      <c r="E30" s="6">
        <f>B30*D30</f>
        <v>332.5</v>
      </c>
    </row>
    <row r="31" spans="1:5">
      <c r="A31" s="19" t="s">
        <v>82</v>
      </c>
      <c r="B31" s="13">
        <v>1.5</v>
      </c>
      <c r="C31" s="18" t="s">
        <v>21</v>
      </c>
      <c r="D31" s="14">
        <v>90</v>
      </c>
      <c r="E31" s="6">
        <f t="shared" ref="E31:E35" si="0">B31*D31</f>
        <v>135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467.5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83</v>
      </c>
      <c r="B42" s="9">
        <v>1</v>
      </c>
      <c r="C42" s="4" t="s">
        <v>37</v>
      </c>
      <c r="D42" s="16">
        <v>0</v>
      </c>
      <c r="E42" s="7">
        <f t="shared" si="1"/>
        <v>0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14.5</v>
      </c>
      <c r="E44" s="7">
        <f t="shared" si="1"/>
        <v>14.5</v>
      </c>
    </row>
    <row r="45" spans="1:5">
      <c r="A45" s="1" t="s">
        <v>42</v>
      </c>
      <c r="B45" s="9">
        <v>1</v>
      </c>
      <c r="C45" s="4" t="s">
        <v>37</v>
      </c>
      <c r="D45" s="16">
        <v>38.58</v>
      </c>
      <c r="E45" s="7">
        <f t="shared" si="1"/>
        <v>38.58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144.30000000000001</v>
      </c>
      <c r="E48" s="7">
        <f t="shared" si="1"/>
        <v>144.30000000000001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24.04</v>
      </c>
      <c r="E50" s="7">
        <f t="shared" si="1"/>
        <v>24.04</v>
      </c>
    </row>
    <row r="51" spans="1:7">
      <c r="A51" s="1" t="s">
        <v>48</v>
      </c>
      <c r="B51" s="9">
        <v>1</v>
      </c>
      <c r="C51" s="4" t="s">
        <v>37</v>
      </c>
      <c r="D51" s="16">
        <v>1.5</v>
      </c>
      <c r="E51" s="7">
        <f t="shared" si="1"/>
        <v>1.5</v>
      </c>
    </row>
    <row r="52" spans="1:7">
      <c r="A52" s="1" t="s">
        <v>49</v>
      </c>
      <c r="B52" s="9">
        <v>1</v>
      </c>
      <c r="C52" s="4" t="s">
        <v>37</v>
      </c>
      <c r="D52" s="16">
        <v>31.53</v>
      </c>
      <c r="E52" s="7">
        <f t="shared" si="1"/>
        <v>31.53</v>
      </c>
    </row>
    <row r="53" spans="1:7">
      <c r="A53" s="1" t="s">
        <v>50</v>
      </c>
      <c r="B53" s="9">
        <v>1</v>
      </c>
      <c r="C53" s="4" t="s">
        <v>37</v>
      </c>
      <c r="D53" s="16">
        <v>24.87</v>
      </c>
      <c r="E53" s="7">
        <f t="shared" si="1"/>
        <v>24.87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12.05</v>
      </c>
      <c r="E57" s="7">
        <f t="shared" si="1"/>
        <v>12.05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>
      <c r="A64" s="1" t="s">
        <v>61</v>
      </c>
      <c r="B64" s="9">
        <v>1</v>
      </c>
      <c r="C64" s="4" t="s">
        <v>37</v>
      </c>
      <c r="D64" s="16">
        <v>34.61</v>
      </c>
      <c r="E64" s="7">
        <f t="shared" si="1"/>
        <v>34.61</v>
      </c>
    </row>
    <row r="65" spans="1:9">
      <c r="A65" s="3" t="s">
        <v>62</v>
      </c>
      <c r="E65" s="11">
        <f>SUM(E40:E64)</f>
        <v>331.48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3</v>
      </c>
      <c r="C2" s="43"/>
      <c r="D2" s="43"/>
    </row>
    <row r="3" spans="1:4" ht="18" customHeight="1">
      <c r="A3" s="2" t="s">
        <v>4</v>
      </c>
      <c r="B3" s="44" t="s">
        <v>5</v>
      </c>
      <c r="C3" s="43"/>
      <c r="D3" s="43"/>
    </row>
    <row r="4" spans="1:4" ht="18" customHeight="1">
      <c r="A4" s="2" t="s">
        <v>6</v>
      </c>
      <c r="B4" s="44" t="s">
        <v>7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63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21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64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5</v>
      </c>
      <c r="B30" s="13">
        <v>1.5</v>
      </c>
      <c r="C30" s="18" t="s">
        <v>21</v>
      </c>
      <c r="D30" s="14">
        <v>92</v>
      </c>
      <c r="E30" s="6">
        <f>B30*D30</f>
        <v>138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138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33.06</v>
      </c>
      <c r="E42" s="7">
        <f t="shared" si="1"/>
        <v>33.06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0</v>
      </c>
      <c r="E44" s="7">
        <f t="shared" si="1"/>
        <v>0</v>
      </c>
    </row>
    <row r="45" spans="1:5">
      <c r="A45" s="1" t="s">
        <v>42</v>
      </c>
      <c r="B45" s="9">
        <v>1</v>
      </c>
      <c r="C45" s="4" t="s">
        <v>37</v>
      </c>
      <c r="D45" s="16">
        <v>19.559999999999999</v>
      </c>
      <c r="E45" s="7">
        <f t="shared" si="1"/>
        <v>19.559999999999999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58.7</v>
      </c>
      <c r="E48" s="7">
        <f t="shared" si="1"/>
        <v>58.7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12.24</v>
      </c>
      <c r="E50" s="7">
        <f t="shared" si="1"/>
        <v>12.24</v>
      </c>
    </row>
    <row r="51" spans="1:7">
      <c r="A51" s="1" t="s">
        <v>48</v>
      </c>
      <c r="B51" s="9">
        <v>1</v>
      </c>
      <c r="C51" s="4" t="s">
        <v>37</v>
      </c>
      <c r="D51" s="16">
        <v>22</v>
      </c>
      <c r="E51" s="7">
        <f t="shared" si="1"/>
        <v>22</v>
      </c>
    </row>
    <row r="52" spans="1:7">
      <c r="A52" s="1" t="s">
        <v>49</v>
      </c>
      <c r="B52" s="9">
        <v>1</v>
      </c>
      <c r="C52" s="4" t="s">
        <v>37</v>
      </c>
      <c r="D52" s="16">
        <v>18.55</v>
      </c>
      <c r="E52" s="7">
        <f t="shared" si="1"/>
        <v>18.55</v>
      </c>
    </row>
    <row r="53" spans="1:7">
      <c r="A53" s="1" t="s">
        <v>50</v>
      </c>
      <c r="B53" s="9">
        <v>1</v>
      </c>
      <c r="C53" s="4" t="s">
        <v>37</v>
      </c>
      <c r="D53" s="16">
        <v>15.31</v>
      </c>
      <c r="E53" s="7">
        <f t="shared" si="1"/>
        <v>15.31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10.83</v>
      </c>
      <c r="E57" s="7">
        <f t="shared" si="1"/>
        <v>10.83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20.8</v>
      </c>
      <c r="E58" s="7">
        <f t="shared" si="1"/>
        <v>20.8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15.78</v>
      </c>
      <c r="E64" s="10">
        <f t="shared" si="1"/>
        <v>15.78</v>
      </c>
    </row>
    <row r="65" spans="1:9">
      <c r="A65" s="3" t="s">
        <v>62</v>
      </c>
      <c r="E65" s="11">
        <f>SUM(E40:E64)</f>
        <v>232.33000000000004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12.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110</v>
      </c>
      <c r="C2" s="43"/>
      <c r="D2" s="43"/>
    </row>
    <row r="3" spans="1:4" ht="18" customHeight="1">
      <c r="A3" s="2" t="s">
        <v>4</v>
      </c>
      <c r="B3" s="44" t="s">
        <v>111</v>
      </c>
      <c r="C3" s="43"/>
      <c r="D3" s="43"/>
    </row>
    <row r="4" spans="1:4" ht="18" customHeight="1">
      <c r="A4" s="2" t="s">
        <v>6</v>
      </c>
      <c r="B4" s="44" t="s">
        <v>7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112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69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113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111</v>
      </c>
      <c r="B30" s="13">
        <v>1500</v>
      </c>
      <c r="C30" s="18" t="s">
        <v>69</v>
      </c>
      <c r="D30" s="14">
        <v>0.15</v>
      </c>
      <c r="E30" s="6">
        <f>B30*D30</f>
        <v>225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225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15.86</v>
      </c>
      <c r="E42" s="7">
        <f t="shared" si="1"/>
        <v>15.86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11.45</v>
      </c>
      <c r="E44" s="7">
        <f t="shared" si="1"/>
        <v>11.45</v>
      </c>
    </row>
    <row r="45" spans="1:5">
      <c r="A45" s="1" t="s">
        <v>42</v>
      </c>
      <c r="B45" s="9">
        <v>1</v>
      </c>
      <c r="C45" s="4" t="s">
        <v>37</v>
      </c>
      <c r="D45" s="16">
        <v>17.21</v>
      </c>
      <c r="E45" s="7">
        <f t="shared" si="1"/>
        <v>17.21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77.599999999999994</v>
      </c>
      <c r="E48" s="7">
        <f t="shared" si="1"/>
        <v>77.599999999999994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26</v>
      </c>
      <c r="E50" s="7">
        <f t="shared" si="1"/>
        <v>26</v>
      </c>
    </row>
    <row r="51" spans="1:7">
      <c r="A51" s="1" t="s">
        <v>48</v>
      </c>
      <c r="B51" s="9">
        <v>1</v>
      </c>
      <c r="C51" s="4" t="s">
        <v>37</v>
      </c>
      <c r="D51" s="16">
        <v>0</v>
      </c>
      <c r="E51" s="7">
        <f t="shared" si="1"/>
        <v>0</v>
      </c>
    </row>
    <row r="52" spans="1:7">
      <c r="A52" s="1" t="s">
        <v>49</v>
      </c>
      <c r="B52" s="9">
        <v>1</v>
      </c>
      <c r="C52" s="4" t="s">
        <v>37</v>
      </c>
      <c r="D52" s="16">
        <v>17.82</v>
      </c>
      <c r="E52" s="7">
        <f t="shared" si="1"/>
        <v>17.82</v>
      </c>
    </row>
    <row r="53" spans="1:7">
      <c r="A53" s="1" t="s">
        <v>50</v>
      </c>
      <c r="B53" s="9">
        <v>1</v>
      </c>
      <c r="C53" s="4" t="s">
        <v>37</v>
      </c>
      <c r="D53" s="16">
        <v>19.2</v>
      </c>
      <c r="E53" s="7">
        <f t="shared" si="1"/>
        <v>19.2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9.39</v>
      </c>
      <c r="E57" s="7">
        <f t="shared" si="1"/>
        <v>9.39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44</v>
      </c>
      <c r="E58" s="7">
        <f t="shared" si="1"/>
        <v>44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15.09</v>
      </c>
      <c r="E64" s="10">
        <f t="shared" si="1"/>
        <v>15.09</v>
      </c>
    </row>
    <row r="65" spans="1:9">
      <c r="A65" s="3" t="s">
        <v>62</v>
      </c>
      <c r="E65" s="11">
        <f>SUM(E40:E64)</f>
        <v>253.61999999999998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zoomScale="80" zoomScaleNormal="80" zoomScalePageLayoutView="80" workbookViewId="0">
      <selection activeCell="B3" sqref="B3:D3"/>
    </sheetView>
  </sheetViews>
  <sheetFormatPr defaultColWidth="11" defaultRowHeight="18"/>
  <cols>
    <col min="1" max="1" width="57.5" style="1" customWidth="1"/>
    <col min="2" max="2" width="12.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114</v>
      </c>
      <c r="C2" s="43"/>
      <c r="D2" s="43"/>
    </row>
    <row r="3" spans="1:4" ht="18" customHeight="1">
      <c r="A3" s="2" t="s">
        <v>4</v>
      </c>
      <c r="B3" s="44" t="s">
        <v>115</v>
      </c>
      <c r="C3" s="43"/>
      <c r="D3" s="43"/>
    </row>
    <row r="4" spans="1:4" ht="18" customHeight="1">
      <c r="A4" s="2" t="s">
        <v>6</v>
      </c>
      <c r="B4" s="44"/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116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117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118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119</v>
      </c>
      <c r="B30" s="13">
        <v>8</v>
      </c>
      <c r="C30" s="18" t="s">
        <v>117</v>
      </c>
      <c r="D30" s="14">
        <v>18</v>
      </c>
      <c r="E30" s="6">
        <f>B30*D30</f>
        <v>144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144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12.75</v>
      </c>
      <c r="E42" s="7">
        <f t="shared" si="1"/>
        <v>12.75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2.5</v>
      </c>
      <c r="E44" s="7">
        <f t="shared" si="1"/>
        <v>2.5</v>
      </c>
    </row>
    <row r="45" spans="1:5">
      <c r="A45" s="1" t="s">
        <v>42</v>
      </c>
      <c r="B45" s="9">
        <v>1</v>
      </c>
      <c r="C45" s="4" t="s">
        <v>37</v>
      </c>
      <c r="D45" s="16">
        <v>7.99</v>
      </c>
      <c r="E45" s="7">
        <f t="shared" si="1"/>
        <v>7.99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0</v>
      </c>
      <c r="E48" s="7">
        <f t="shared" si="1"/>
        <v>0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4.32</v>
      </c>
      <c r="E50" s="7">
        <f t="shared" si="1"/>
        <v>4.32</v>
      </c>
    </row>
    <row r="51" spans="1:7">
      <c r="A51" s="1" t="s">
        <v>48</v>
      </c>
      <c r="B51" s="9">
        <v>1</v>
      </c>
      <c r="C51" s="4" t="s">
        <v>37</v>
      </c>
      <c r="D51" s="16">
        <v>0</v>
      </c>
      <c r="E51" s="7">
        <f t="shared" si="1"/>
        <v>0</v>
      </c>
    </row>
    <row r="52" spans="1:7">
      <c r="A52" s="1" t="s">
        <v>49</v>
      </c>
      <c r="B52" s="9">
        <v>1</v>
      </c>
      <c r="C52" s="4" t="s">
        <v>37</v>
      </c>
      <c r="D52" s="16">
        <v>7.61</v>
      </c>
      <c r="E52" s="7">
        <f t="shared" si="1"/>
        <v>7.61</v>
      </c>
    </row>
    <row r="53" spans="1:7">
      <c r="A53" s="1" t="s">
        <v>50</v>
      </c>
      <c r="B53" s="9">
        <v>1</v>
      </c>
      <c r="C53" s="4" t="s">
        <v>37</v>
      </c>
      <c r="D53" s="16">
        <v>2.65</v>
      </c>
      <c r="E53" s="7">
        <f t="shared" si="1"/>
        <v>2.65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4.62</v>
      </c>
      <c r="E57" s="7">
        <f t="shared" si="1"/>
        <v>4.62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27.5</v>
      </c>
      <c r="E58" s="7">
        <f t="shared" si="1"/>
        <v>27.5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4.8600000000000003</v>
      </c>
      <c r="E64" s="10">
        <f t="shared" si="1"/>
        <v>4.8600000000000003</v>
      </c>
    </row>
    <row r="65" spans="1:9">
      <c r="A65" s="3" t="s">
        <v>62</v>
      </c>
      <c r="E65" s="11">
        <f>SUM(E40:E64)</f>
        <v>74.8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12.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3</v>
      </c>
      <c r="C2" s="43"/>
      <c r="D2" s="43"/>
    </row>
    <row r="3" spans="1:4" ht="18" customHeight="1">
      <c r="A3" s="2" t="s">
        <v>4</v>
      </c>
      <c r="B3" s="44" t="s">
        <v>120</v>
      </c>
      <c r="C3" s="43"/>
      <c r="D3" s="43"/>
    </row>
    <row r="4" spans="1:4" ht="18" customHeight="1">
      <c r="A4" s="2" t="s">
        <v>6</v>
      </c>
      <c r="B4" s="44" t="s">
        <v>121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122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69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123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/>
      <c r="B30" s="13">
        <v>0</v>
      </c>
      <c r="C30" s="18" t="s">
        <v>69</v>
      </c>
      <c r="D30" s="14">
        <v>0</v>
      </c>
      <c r="E30" s="6">
        <f>B30*D30</f>
        <v>0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0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10.52</v>
      </c>
      <c r="E42" s="7">
        <f t="shared" si="1"/>
        <v>10.52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0</v>
      </c>
      <c r="E44" s="7">
        <f t="shared" si="1"/>
        <v>0</v>
      </c>
    </row>
    <row r="45" spans="1:5">
      <c r="A45" s="1" t="s">
        <v>42</v>
      </c>
      <c r="B45" s="9">
        <v>1</v>
      </c>
      <c r="C45" s="4" t="s">
        <v>37</v>
      </c>
      <c r="D45" s="16">
        <v>8.86</v>
      </c>
      <c r="E45" s="7">
        <f t="shared" si="1"/>
        <v>8.86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0</v>
      </c>
      <c r="E48" s="7">
        <f t="shared" si="1"/>
        <v>0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12.61</v>
      </c>
      <c r="E50" s="7">
        <f t="shared" si="1"/>
        <v>12.61</v>
      </c>
    </row>
    <row r="51" spans="1:7">
      <c r="A51" s="1" t="s">
        <v>48</v>
      </c>
      <c r="B51" s="9">
        <v>1</v>
      </c>
      <c r="C51" s="4" t="s">
        <v>37</v>
      </c>
      <c r="D51" s="16">
        <v>0</v>
      </c>
      <c r="E51" s="7">
        <f t="shared" si="1"/>
        <v>0</v>
      </c>
    </row>
    <row r="52" spans="1:7">
      <c r="A52" s="1" t="s">
        <v>49</v>
      </c>
      <c r="B52" s="9">
        <v>1</v>
      </c>
      <c r="C52" s="4" t="s">
        <v>37</v>
      </c>
      <c r="D52" s="16">
        <v>8.1</v>
      </c>
      <c r="E52" s="7">
        <f t="shared" si="1"/>
        <v>8.1</v>
      </c>
    </row>
    <row r="53" spans="1:7">
      <c r="A53" s="1" t="s">
        <v>50</v>
      </c>
      <c r="B53" s="9">
        <v>1</v>
      </c>
      <c r="C53" s="4" t="s">
        <v>37</v>
      </c>
      <c r="D53" s="16">
        <v>10.45</v>
      </c>
      <c r="E53" s="7">
        <f t="shared" si="1"/>
        <v>10.45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4.58</v>
      </c>
      <c r="E57" s="7">
        <f t="shared" si="1"/>
        <v>4.58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4.03</v>
      </c>
      <c r="E64" s="10">
        <f t="shared" si="1"/>
        <v>4.03</v>
      </c>
    </row>
    <row r="65" spans="1:9">
      <c r="A65" s="3" t="s">
        <v>62</v>
      </c>
      <c r="E65" s="11">
        <f>SUM(E40:E64)</f>
        <v>59.149999999999991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bestFit="1" customWidth="1"/>
    <col min="3" max="3" width="16" style="1" bestFit="1" customWidth="1"/>
    <col min="4" max="5" width="14.5" style="1" bestFit="1" customWidth="1"/>
    <col min="6" max="6" width="11" style="1"/>
  </cols>
  <sheetData>
    <row r="1" spans="1:4" ht="18" customHeight="1">
      <c r="A1" s="2" t="s">
        <v>124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65</v>
      </c>
      <c r="C2" s="43"/>
      <c r="D2" s="43"/>
    </row>
    <row r="3" spans="1:4" ht="18" customHeight="1">
      <c r="A3" s="2" t="s">
        <v>4</v>
      </c>
      <c r="B3" s="44" t="s">
        <v>125</v>
      </c>
      <c r="C3" s="43"/>
      <c r="D3" s="43"/>
    </row>
    <row r="4" spans="1:4" ht="18" customHeight="1">
      <c r="A4" s="2" t="s">
        <v>6</v>
      </c>
      <c r="B4" s="44" t="s">
        <v>126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127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21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128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5</v>
      </c>
      <c r="B30" s="13">
        <v>1.25</v>
      </c>
      <c r="C30" s="18" t="s">
        <v>21</v>
      </c>
      <c r="D30" s="14">
        <v>180</v>
      </c>
      <c r="E30" s="6">
        <f>B30*D30</f>
        <v>225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225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0</v>
      </c>
      <c r="E42" s="7">
        <f t="shared" si="1"/>
        <v>0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31</v>
      </c>
      <c r="E44" s="7">
        <f t="shared" si="1"/>
        <v>31</v>
      </c>
    </row>
    <row r="45" spans="1:5">
      <c r="A45" s="1" t="s">
        <v>42</v>
      </c>
      <c r="B45" s="9">
        <v>1</v>
      </c>
      <c r="C45" s="4" t="s">
        <v>37</v>
      </c>
      <c r="D45" s="16">
        <v>0</v>
      </c>
      <c r="E45" s="7">
        <f t="shared" si="1"/>
        <v>0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62.55</v>
      </c>
      <c r="E48" s="7">
        <f t="shared" si="1"/>
        <v>62.55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46.85</v>
      </c>
      <c r="E50" s="7">
        <f t="shared" si="1"/>
        <v>46.85</v>
      </c>
    </row>
    <row r="51" spans="1:7">
      <c r="A51" s="1" t="s">
        <v>48</v>
      </c>
      <c r="B51" s="9">
        <v>1</v>
      </c>
      <c r="C51" s="4" t="s">
        <v>37</v>
      </c>
      <c r="D51" s="16">
        <v>1.83</v>
      </c>
      <c r="E51" s="7">
        <f t="shared" si="1"/>
        <v>1.83</v>
      </c>
    </row>
    <row r="52" spans="1:7">
      <c r="A52" s="1" t="s">
        <v>49</v>
      </c>
      <c r="B52" s="9">
        <v>1</v>
      </c>
      <c r="C52" s="4" t="s">
        <v>37</v>
      </c>
      <c r="D52" s="16">
        <v>7.75</v>
      </c>
      <c r="E52" s="7">
        <f t="shared" si="1"/>
        <v>7.75</v>
      </c>
    </row>
    <row r="53" spans="1:7">
      <c r="A53" s="1" t="s">
        <v>50</v>
      </c>
      <c r="B53" s="9">
        <v>1</v>
      </c>
      <c r="C53" s="4" t="s">
        <v>37</v>
      </c>
      <c r="D53" s="16">
        <v>60.29</v>
      </c>
      <c r="E53" s="7">
        <f t="shared" si="1"/>
        <v>60.29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9.56</v>
      </c>
      <c r="E57" s="7">
        <f t="shared" si="1"/>
        <v>9.56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92</v>
      </c>
      <c r="E58" s="7">
        <f t="shared" si="1"/>
        <v>92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7">
        <v>5.5</v>
      </c>
      <c r="E64" s="10">
        <f t="shared" si="1"/>
        <v>5.5</v>
      </c>
    </row>
    <row r="65" spans="1:9">
      <c r="A65" s="3" t="s">
        <v>62</v>
      </c>
      <c r="E65" s="11">
        <f>SUM(E40:E64)</f>
        <v>317.33000000000004</v>
      </c>
      <c r="I65" s="33"/>
    </row>
  </sheetData>
  <mergeCells count="17">
    <mergeCell ref="B6:D6"/>
    <mergeCell ref="B1:D1"/>
    <mergeCell ref="B2:D2"/>
    <mergeCell ref="B3:D3"/>
    <mergeCell ref="B4:D4"/>
    <mergeCell ref="B5:D5"/>
    <mergeCell ref="B15:D15"/>
    <mergeCell ref="B16:D16"/>
    <mergeCell ref="A18:E26"/>
    <mergeCell ref="B7:D7"/>
    <mergeCell ref="B10:D10"/>
    <mergeCell ref="B11:D11"/>
    <mergeCell ref="B12:D12"/>
    <mergeCell ref="B13:D13"/>
    <mergeCell ref="B14:D14"/>
    <mergeCell ref="B8:D8"/>
    <mergeCell ref="B9:D9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65</v>
      </c>
      <c r="C2" s="43"/>
      <c r="D2" s="43"/>
    </row>
    <row r="3" spans="1:4" ht="18" customHeight="1">
      <c r="A3" s="2" t="s">
        <v>4</v>
      </c>
      <c r="B3" s="44" t="s">
        <v>125</v>
      </c>
      <c r="C3" s="43"/>
      <c r="D3" s="43"/>
    </row>
    <row r="4" spans="1:4" ht="18" customHeight="1">
      <c r="A4" s="2" t="s">
        <v>6</v>
      </c>
      <c r="B4" s="44" t="s">
        <v>126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129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21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130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5</v>
      </c>
      <c r="B30" s="13">
        <v>1.25</v>
      </c>
      <c r="C30" s="18" t="s">
        <v>21</v>
      </c>
      <c r="D30" s="14">
        <v>93</v>
      </c>
      <c r="E30" s="6">
        <f>B30*D30</f>
        <v>116.25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116.25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0</v>
      </c>
      <c r="E42" s="7">
        <f t="shared" si="1"/>
        <v>0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26</v>
      </c>
      <c r="E44" s="7">
        <f t="shared" si="1"/>
        <v>26</v>
      </c>
    </row>
    <row r="45" spans="1:5">
      <c r="A45" s="1" t="s">
        <v>42</v>
      </c>
      <c r="B45" s="9">
        <v>1</v>
      </c>
      <c r="C45" s="4" t="s">
        <v>37</v>
      </c>
      <c r="D45" s="16">
        <v>11.32</v>
      </c>
      <c r="E45" s="7">
        <f t="shared" si="1"/>
        <v>11.32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89.7</v>
      </c>
      <c r="E48" s="7">
        <f t="shared" si="1"/>
        <v>89.7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24.53</v>
      </c>
      <c r="E50" s="7">
        <f t="shared" si="1"/>
        <v>24.53</v>
      </c>
    </row>
    <row r="51" spans="1:7">
      <c r="A51" s="1" t="s">
        <v>48</v>
      </c>
      <c r="B51" s="9">
        <v>1</v>
      </c>
      <c r="C51" s="4" t="s">
        <v>37</v>
      </c>
      <c r="D51" s="16">
        <v>18</v>
      </c>
      <c r="E51" s="7">
        <f t="shared" si="1"/>
        <v>18</v>
      </c>
    </row>
    <row r="52" spans="1:7">
      <c r="A52" s="1" t="s">
        <v>49</v>
      </c>
      <c r="B52" s="9">
        <v>1</v>
      </c>
      <c r="C52" s="4" t="s">
        <v>37</v>
      </c>
      <c r="D52" s="16">
        <v>17.3</v>
      </c>
      <c r="E52" s="7">
        <f t="shared" si="1"/>
        <v>17.3</v>
      </c>
    </row>
    <row r="53" spans="1:7">
      <c r="A53" s="1" t="s">
        <v>50</v>
      </c>
      <c r="B53" s="9">
        <v>1</v>
      </c>
      <c r="C53" s="4" t="s">
        <v>37</v>
      </c>
      <c r="D53" s="16">
        <v>14.7</v>
      </c>
      <c r="E53" s="7">
        <f t="shared" si="1"/>
        <v>14.7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7.65</v>
      </c>
      <c r="E57" s="7">
        <f t="shared" si="1"/>
        <v>7.65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94.6</v>
      </c>
      <c r="E58" s="7">
        <f t="shared" si="1"/>
        <v>94.6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2.4</v>
      </c>
      <c r="E64" s="10">
        <f t="shared" si="1"/>
        <v>2.4</v>
      </c>
    </row>
    <row r="65" spans="1:9">
      <c r="A65" s="3" t="s">
        <v>62</v>
      </c>
      <c r="E65" s="11">
        <f>SUM(E40:E64)</f>
        <v>306.2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65</v>
      </c>
      <c r="C2" s="43"/>
      <c r="D2" s="43"/>
    </row>
    <row r="3" spans="1:4" ht="18" customHeight="1">
      <c r="A3" s="2" t="s">
        <v>4</v>
      </c>
      <c r="B3" s="44" t="s">
        <v>125</v>
      </c>
      <c r="C3" s="43"/>
      <c r="D3" s="43"/>
    </row>
    <row r="4" spans="1:4" ht="18" customHeight="1">
      <c r="A4" s="2" t="s">
        <v>6</v>
      </c>
      <c r="B4" s="44" t="s">
        <v>126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131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21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132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133</v>
      </c>
      <c r="B30" s="13">
        <v>2.5</v>
      </c>
      <c r="C30" s="18" t="s">
        <v>21</v>
      </c>
      <c r="D30" s="14">
        <v>175</v>
      </c>
      <c r="E30" s="6">
        <f>B30*D30</f>
        <v>437.5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437.5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6.01</v>
      </c>
      <c r="E42" s="7">
        <f t="shared" si="1"/>
        <v>6.01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32</v>
      </c>
      <c r="E44" s="7">
        <f t="shared" si="1"/>
        <v>32</v>
      </c>
    </row>
    <row r="45" spans="1:5">
      <c r="A45" s="1" t="s">
        <v>42</v>
      </c>
      <c r="B45" s="9">
        <v>1</v>
      </c>
      <c r="C45" s="4" t="s">
        <v>37</v>
      </c>
      <c r="D45" s="16">
        <v>27.21</v>
      </c>
      <c r="E45" s="7">
        <f t="shared" si="1"/>
        <v>27.21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55.55</v>
      </c>
      <c r="E48" s="7">
        <f t="shared" si="1"/>
        <v>55.55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16.12</v>
      </c>
      <c r="E50" s="7">
        <f t="shared" si="1"/>
        <v>16.12</v>
      </c>
    </row>
    <row r="51" spans="1:7">
      <c r="A51" s="1" t="s">
        <v>48</v>
      </c>
      <c r="B51" s="9">
        <v>1</v>
      </c>
      <c r="C51" s="4" t="s">
        <v>37</v>
      </c>
      <c r="D51" s="16">
        <v>5</v>
      </c>
      <c r="E51" s="7">
        <f t="shared" si="1"/>
        <v>5</v>
      </c>
    </row>
    <row r="52" spans="1:7">
      <c r="A52" s="1" t="s">
        <v>49</v>
      </c>
      <c r="B52" s="9">
        <v>1</v>
      </c>
      <c r="C52" s="4" t="s">
        <v>37</v>
      </c>
      <c r="D52" s="16">
        <v>21.29</v>
      </c>
      <c r="E52" s="7">
        <f t="shared" si="1"/>
        <v>21.29</v>
      </c>
    </row>
    <row r="53" spans="1:7">
      <c r="A53" s="1" t="s">
        <v>50</v>
      </c>
      <c r="B53" s="9">
        <v>1</v>
      </c>
      <c r="C53" s="4" t="s">
        <v>37</v>
      </c>
      <c r="D53" s="16">
        <v>20.76</v>
      </c>
      <c r="E53" s="7">
        <f t="shared" si="1"/>
        <v>20.76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14.57</v>
      </c>
      <c r="E57" s="7">
        <f t="shared" si="1"/>
        <v>14.57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22.34</v>
      </c>
      <c r="E64" s="10">
        <f t="shared" si="1"/>
        <v>22.34</v>
      </c>
    </row>
    <row r="65" spans="1:9">
      <c r="A65" s="3" t="s">
        <v>62</v>
      </c>
      <c r="E65" s="11">
        <f>SUM(E40:E64)</f>
        <v>220.84999999999997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65</v>
      </c>
      <c r="C2" s="43"/>
      <c r="D2" s="43"/>
    </row>
    <row r="3" spans="1:4" ht="18" customHeight="1">
      <c r="A3" s="2" t="s">
        <v>4</v>
      </c>
      <c r="B3" s="44" t="s">
        <v>125</v>
      </c>
      <c r="C3" s="43"/>
      <c r="D3" s="43"/>
    </row>
    <row r="4" spans="1:4" ht="18" customHeight="1">
      <c r="A4" s="2" t="s">
        <v>6</v>
      </c>
      <c r="B4" s="44" t="s">
        <v>134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135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21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136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137</v>
      </c>
      <c r="B30" s="13">
        <v>0</v>
      </c>
      <c r="C30" s="18" t="s">
        <v>21</v>
      </c>
      <c r="D30" s="14">
        <v>0</v>
      </c>
      <c r="E30" s="6">
        <f>B30*D30</f>
        <v>0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0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0</v>
      </c>
      <c r="E42" s="7">
        <f t="shared" si="1"/>
        <v>0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1</v>
      </c>
      <c r="E44" s="7">
        <f t="shared" si="1"/>
        <v>1</v>
      </c>
    </row>
    <row r="45" spans="1:5">
      <c r="A45" s="1" t="s">
        <v>42</v>
      </c>
      <c r="B45" s="9">
        <v>1</v>
      </c>
      <c r="C45" s="4" t="s">
        <v>37</v>
      </c>
      <c r="D45" s="16">
        <v>11.32</v>
      </c>
      <c r="E45" s="7">
        <f t="shared" si="1"/>
        <v>11.32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37</v>
      </c>
      <c r="E48" s="7">
        <f t="shared" si="1"/>
        <v>37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24.53</v>
      </c>
      <c r="E50" s="7">
        <f t="shared" si="1"/>
        <v>24.53</v>
      </c>
    </row>
    <row r="51" spans="1:7">
      <c r="A51" s="1" t="s">
        <v>48</v>
      </c>
      <c r="B51" s="9">
        <v>1</v>
      </c>
      <c r="C51" s="4" t="s">
        <v>37</v>
      </c>
      <c r="D51" s="16">
        <v>0</v>
      </c>
      <c r="E51" s="7">
        <f t="shared" si="1"/>
        <v>0</v>
      </c>
    </row>
    <row r="52" spans="1:7">
      <c r="A52" s="1" t="s">
        <v>49</v>
      </c>
      <c r="B52" s="9">
        <v>1</v>
      </c>
      <c r="C52" s="4" t="s">
        <v>37</v>
      </c>
      <c r="D52" s="16">
        <v>12.94</v>
      </c>
      <c r="E52" s="7">
        <f t="shared" si="1"/>
        <v>12.94</v>
      </c>
    </row>
    <row r="53" spans="1:7">
      <c r="A53" s="1" t="s">
        <v>50</v>
      </c>
      <c r="B53" s="9">
        <v>1</v>
      </c>
      <c r="C53" s="4" t="s">
        <v>37</v>
      </c>
      <c r="D53" s="16">
        <v>14.7</v>
      </c>
      <c r="E53" s="7">
        <f t="shared" si="1"/>
        <v>14.7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7.65</v>
      </c>
      <c r="E57" s="7">
        <f t="shared" si="1"/>
        <v>7.65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38.549999999999997</v>
      </c>
      <c r="E58" s="7">
        <f t="shared" si="1"/>
        <v>38.549999999999997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8.57</v>
      </c>
      <c r="E64" s="10">
        <f t="shared" si="1"/>
        <v>8.57</v>
      </c>
    </row>
    <row r="65" spans="1:9">
      <c r="A65" s="3" t="s">
        <v>62</v>
      </c>
      <c r="E65" s="11">
        <f>SUM(E40:E64)</f>
        <v>161.76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G31" sqref="G31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65</v>
      </c>
      <c r="C2" s="43"/>
      <c r="D2" s="43"/>
    </row>
    <row r="3" spans="1:4" ht="18" customHeight="1">
      <c r="A3" s="2" t="s">
        <v>4</v>
      </c>
      <c r="B3" s="44" t="s">
        <v>125</v>
      </c>
      <c r="C3" s="43"/>
      <c r="D3" s="43"/>
    </row>
    <row r="4" spans="1:4" ht="18" customHeight="1">
      <c r="A4" s="2" t="s">
        <v>6</v>
      </c>
      <c r="B4" s="44" t="s">
        <v>134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138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21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139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137</v>
      </c>
      <c r="B30" s="13">
        <v>2.5</v>
      </c>
      <c r="C30" s="18" t="s">
        <v>21</v>
      </c>
      <c r="D30" s="14">
        <v>125</v>
      </c>
      <c r="E30" s="6">
        <f>B30*D30</f>
        <v>312.5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312.5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0</v>
      </c>
      <c r="E42" s="7">
        <f t="shared" si="1"/>
        <v>0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23.5</v>
      </c>
      <c r="E44" s="7">
        <f t="shared" si="1"/>
        <v>23.5</v>
      </c>
    </row>
    <row r="45" spans="1:5">
      <c r="A45" s="1" t="s">
        <v>42</v>
      </c>
      <c r="B45" s="9">
        <v>1</v>
      </c>
      <c r="C45" s="4" t="s">
        <v>37</v>
      </c>
      <c r="D45" s="16">
        <v>14.69</v>
      </c>
      <c r="E45" s="7">
        <f t="shared" si="1"/>
        <v>14.69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55.55</v>
      </c>
      <c r="E48" s="7">
        <f t="shared" si="1"/>
        <v>55.55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10.43</v>
      </c>
      <c r="E50" s="7">
        <f t="shared" si="1"/>
        <v>10.43</v>
      </c>
    </row>
    <row r="51" spans="1:7">
      <c r="A51" s="1" t="s">
        <v>48</v>
      </c>
      <c r="B51" s="9">
        <v>1</v>
      </c>
      <c r="C51" s="4" t="s">
        <v>37</v>
      </c>
      <c r="D51" s="16">
        <v>0</v>
      </c>
      <c r="E51" s="7">
        <f t="shared" si="1"/>
        <v>0</v>
      </c>
    </row>
    <row r="52" spans="1:7">
      <c r="A52" s="1" t="s">
        <v>49</v>
      </c>
      <c r="B52" s="9">
        <v>1</v>
      </c>
      <c r="C52" s="4" t="s">
        <v>37</v>
      </c>
      <c r="D52" s="16">
        <v>12.53</v>
      </c>
      <c r="E52" s="7">
        <f t="shared" si="1"/>
        <v>12.53</v>
      </c>
    </row>
    <row r="53" spans="1:7">
      <c r="A53" s="1" t="s">
        <v>50</v>
      </c>
      <c r="B53" s="9">
        <v>1</v>
      </c>
      <c r="C53" s="4" t="s">
        <v>37</v>
      </c>
      <c r="D53" s="16">
        <v>13.46</v>
      </c>
      <c r="E53" s="7">
        <f t="shared" si="1"/>
        <v>13.46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8.23</v>
      </c>
      <c r="E57" s="7">
        <f t="shared" si="1"/>
        <v>8.23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14.13</v>
      </c>
      <c r="E64" s="10">
        <f t="shared" si="1"/>
        <v>14.13</v>
      </c>
    </row>
    <row r="65" spans="1:9">
      <c r="A65" s="3" t="s">
        <v>62</v>
      </c>
      <c r="E65" s="11">
        <f>SUM(E40:E64)</f>
        <v>152.51999999999998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12.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65</v>
      </c>
      <c r="C2" s="43"/>
      <c r="D2" s="43"/>
    </row>
    <row r="3" spans="1:4" ht="18" customHeight="1">
      <c r="A3" s="2" t="s">
        <v>4</v>
      </c>
      <c r="B3" s="44" t="s">
        <v>140</v>
      </c>
      <c r="C3" s="43"/>
      <c r="D3" s="43"/>
    </row>
    <row r="4" spans="1:4" ht="18" customHeight="1">
      <c r="A4" s="2" t="s">
        <v>6</v>
      </c>
      <c r="B4" s="44" t="s">
        <v>7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141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69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142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140</v>
      </c>
      <c r="B30" s="13">
        <v>1100</v>
      </c>
      <c r="C30" s="18" t="s">
        <v>69</v>
      </c>
      <c r="D30" s="14">
        <v>0.4</v>
      </c>
      <c r="E30" s="6">
        <f>B30*D30</f>
        <v>440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440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36.090000000000003</v>
      </c>
      <c r="E42" s="7">
        <f t="shared" si="1"/>
        <v>36.090000000000003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10.95</v>
      </c>
      <c r="E44" s="7">
        <f t="shared" si="1"/>
        <v>10.95</v>
      </c>
    </row>
    <row r="45" spans="1:5">
      <c r="A45" s="1" t="s">
        <v>42</v>
      </c>
      <c r="B45" s="9">
        <v>1</v>
      </c>
      <c r="C45" s="4" t="s">
        <v>37</v>
      </c>
      <c r="D45" s="16">
        <v>17.04</v>
      </c>
      <c r="E45" s="7">
        <f t="shared" si="1"/>
        <v>17.04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0</v>
      </c>
      <c r="E48" s="7">
        <f t="shared" si="1"/>
        <v>0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23.72</v>
      </c>
      <c r="E50" s="7">
        <f t="shared" si="1"/>
        <v>23.72</v>
      </c>
    </row>
    <row r="51" spans="1:7">
      <c r="A51" s="1" t="s">
        <v>48</v>
      </c>
      <c r="B51" s="9">
        <v>1</v>
      </c>
      <c r="C51" s="4" t="s">
        <v>37</v>
      </c>
      <c r="D51" s="16">
        <v>0</v>
      </c>
      <c r="E51" s="7">
        <f t="shared" si="1"/>
        <v>0</v>
      </c>
    </row>
    <row r="52" spans="1:7">
      <c r="A52" s="1" t="s">
        <v>49</v>
      </c>
      <c r="B52" s="9">
        <v>1</v>
      </c>
      <c r="C52" s="4" t="s">
        <v>37</v>
      </c>
      <c r="D52" s="16">
        <v>15.56</v>
      </c>
      <c r="E52" s="7">
        <f t="shared" si="1"/>
        <v>15.56</v>
      </c>
    </row>
    <row r="53" spans="1:7">
      <c r="A53" s="1" t="s">
        <v>50</v>
      </c>
      <c r="B53" s="9">
        <v>1</v>
      </c>
      <c r="C53" s="4" t="s">
        <v>37</v>
      </c>
      <c r="D53" s="16">
        <v>18.38</v>
      </c>
      <c r="E53" s="7">
        <f t="shared" si="1"/>
        <v>18.38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9.35</v>
      </c>
      <c r="E57" s="7">
        <f t="shared" si="1"/>
        <v>9.35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18.45</v>
      </c>
      <c r="E58" s="7">
        <f t="shared" si="1"/>
        <v>18.45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11.06</v>
      </c>
      <c r="E64" s="10">
        <f t="shared" si="1"/>
        <v>11.06</v>
      </c>
    </row>
    <row r="65" spans="1:9">
      <c r="A65" s="3" t="s">
        <v>62</v>
      </c>
      <c r="E65" s="11">
        <f>SUM(E40:E64)</f>
        <v>160.6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12.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74</v>
      </c>
      <c r="C2" s="43"/>
      <c r="D2" s="43"/>
    </row>
    <row r="3" spans="1:4" ht="18" customHeight="1">
      <c r="A3" s="2" t="s">
        <v>4</v>
      </c>
      <c r="B3" s="44" t="s">
        <v>143</v>
      </c>
      <c r="C3" s="43"/>
      <c r="D3" s="43"/>
    </row>
    <row r="4" spans="1:4" ht="18" customHeight="1">
      <c r="A4" s="2" t="s">
        <v>6</v>
      </c>
      <c r="B4" s="44" t="s">
        <v>144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145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69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146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147</v>
      </c>
      <c r="B30" s="13">
        <v>1100</v>
      </c>
      <c r="C30" s="18" t="s">
        <v>69</v>
      </c>
      <c r="D30" s="14">
        <v>0.32</v>
      </c>
      <c r="E30" s="6">
        <f>B30*D30</f>
        <v>352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352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9.1</v>
      </c>
      <c r="E42" s="7">
        <f t="shared" si="1"/>
        <v>9.1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2.5</v>
      </c>
      <c r="E44" s="7">
        <f t="shared" si="1"/>
        <v>2.5</v>
      </c>
    </row>
    <row r="45" spans="1:5">
      <c r="A45" s="1" t="s">
        <v>42</v>
      </c>
      <c r="B45" s="9">
        <v>1</v>
      </c>
      <c r="C45" s="4" t="s">
        <v>37</v>
      </c>
      <c r="D45" s="16">
        <v>17.21</v>
      </c>
      <c r="E45" s="7">
        <f t="shared" si="1"/>
        <v>17.21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89.75</v>
      </c>
      <c r="E48" s="7">
        <f t="shared" si="1"/>
        <v>89.75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26</v>
      </c>
      <c r="E50" s="7">
        <f t="shared" si="1"/>
        <v>26</v>
      </c>
    </row>
    <row r="51" spans="1:7">
      <c r="A51" s="1" t="s">
        <v>48</v>
      </c>
      <c r="B51" s="9">
        <v>1</v>
      </c>
      <c r="C51" s="4" t="s">
        <v>37</v>
      </c>
      <c r="D51" s="16">
        <v>0</v>
      </c>
      <c r="E51" s="7">
        <f t="shared" si="1"/>
        <v>0</v>
      </c>
    </row>
    <row r="52" spans="1:7">
      <c r="A52" s="1" t="s">
        <v>49</v>
      </c>
      <c r="B52" s="9">
        <v>1</v>
      </c>
      <c r="C52" s="4" t="s">
        <v>37</v>
      </c>
      <c r="D52" s="16">
        <v>17.12</v>
      </c>
      <c r="E52" s="7">
        <f t="shared" si="1"/>
        <v>17.12</v>
      </c>
    </row>
    <row r="53" spans="1:7">
      <c r="A53" s="1" t="s">
        <v>50</v>
      </c>
      <c r="B53" s="9">
        <v>1</v>
      </c>
      <c r="C53" s="4" t="s">
        <v>37</v>
      </c>
      <c r="D53" s="16">
        <v>19.2</v>
      </c>
      <c r="E53" s="7">
        <f t="shared" si="1"/>
        <v>19.2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9.39</v>
      </c>
      <c r="E57" s="7">
        <f t="shared" si="1"/>
        <v>9.39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19.5</v>
      </c>
      <c r="E58" s="7">
        <f t="shared" si="1"/>
        <v>19.5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14.09</v>
      </c>
      <c r="E64" s="10">
        <f t="shared" si="1"/>
        <v>14.09</v>
      </c>
    </row>
    <row r="65" spans="1:9">
      <c r="A65" s="3" t="s">
        <v>62</v>
      </c>
      <c r="E65" s="11">
        <f>SUM(E40:E64)</f>
        <v>223.85999999999999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12.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65</v>
      </c>
      <c r="C2" s="43"/>
      <c r="D2" s="43"/>
    </row>
    <row r="3" spans="1:4" ht="18" customHeight="1">
      <c r="A3" s="2" t="s">
        <v>4</v>
      </c>
      <c r="B3" s="44" t="s">
        <v>66</v>
      </c>
      <c r="C3" s="43"/>
      <c r="D3" s="43"/>
    </row>
    <row r="4" spans="1:4" ht="18" customHeight="1">
      <c r="A4" s="2" t="s">
        <v>6</v>
      </c>
      <c r="B4" s="44" t="s">
        <v>67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68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69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70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71</v>
      </c>
      <c r="B30" s="13">
        <v>1200</v>
      </c>
      <c r="C30" s="18" t="s">
        <v>69</v>
      </c>
      <c r="D30" s="14">
        <v>0.33</v>
      </c>
      <c r="E30" s="6">
        <f>B30*D30</f>
        <v>396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396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36.17</v>
      </c>
      <c r="E42" s="7">
        <f t="shared" si="1"/>
        <v>36.17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8.9499999999999993</v>
      </c>
      <c r="E44" s="7">
        <f t="shared" si="1"/>
        <v>8.9499999999999993</v>
      </c>
    </row>
    <row r="45" spans="1:5">
      <c r="A45" s="1" t="s">
        <v>42</v>
      </c>
      <c r="B45" s="9">
        <v>1</v>
      </c>
      <c r="C45" s="4" t="s">
        <v>37</v>
      </c>
      <c r="D45" s="16">
        <v>17.04</v>
      </c>
      <c r="E45" s="7">
        <f t="shared" si="1"/>
        <v>17.04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0</v>
      </c>
      <c r="E48" s="7">
        <f t="shared" si="1"/>
        <v>0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23.72</v>
      </c>
      <c r="E50" s="7">
        <f t="shared" si="1"/>
        <v>23.72</v>
      </c>
    </row>
    <row r="51" spans="1:7">
      <c r="A51" s="1" t="s">
        <v>48</v>
      </c>
      <c r="B51" s="9">
        <v>1</v>
      </c>
      <c r="C51" s="4" t="s">
        <v>37</v>
      </c>
      <c r="D51" s="16">
        <v>0</v>
      </c>
      <c r="E51" s="7">
        <f t="shared" si="1"/>
        <v>0</v>
      </c>
    </row>
    <row r="52" spans="1:7">
      <c r="A52" s="1" t="s">
        <v>49</v>
      </c>
      <c r="B52" s="9">
        <v>1</v>
      </c>
      <c r="C52" s="4" t="s">
        <v>37</v>
      </c>
      <c r="D52" s="16">
        <v>17</v>
      </c>
      <c r="E52" s="7">
        <f t="shared" si="1"/>
        <v>17</v>
      </c>
    </row>
    <row r="53" spans="1:7">
      <c r="A53" s="1" t="s">
        <v>50</v>
      </c>
      <c r="B53" s="9">
        <v>1</v>
      </c>
      <c r="C53" s="4" t="s">
        <v>37</v>
      </c>
      <c r="D53" s="16">
        <v>18.38</v>
      </c>
      <c r="E53" s="7">
        <f t="shared" si="1"/>
        <v>18.38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9.35</v>
      </c>
      <c r="E57" s="7">
        <f t="shared" si="1"/>
        <v>9.35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78</v>
      </c>
      <c r="E58" s="7">
        <f t="shared" si="1"/>
        <v>78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14.06</v>
      </c>
      <c r="E64" s="10">
        <f t="shared" si="1"/>
        <v>14.06</v>
      </c>
    </row>
    <row r="65" spans="1:9">
      <c r="A65" s="3" t="s">
        <v>62</v>
      </c>
      <c r="E65" s="11">
        <f>SUM(E40:E64)</f>
        <v>222.67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12.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65</v>
      </c>
      <c r="C2" s="43"/>
      <c r="D2" s="43"/>
    </row>
    <row r="3" spans="1:4" ht="18" customHeight="1">
      <c r="A3" s="2" t="s">
        <v>4</v>
      </c>
      <c r="B3" s="44" t="s">
        <v>148</v>
      </c>
      <c r="C3" s="43"/>
      <c r="D3" s="43"/>
    </row>
    <row r="4" spans="1:4" ht="18" customHeight="1">
      <c r="A4" s="2" t="s">
        <v>6</v>
      </c>
      <c r="B4" s="44" t="s">
        <v>149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150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69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151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152</v>
      </c>
      <c r="B30" s="13">
        <v>2000</v>
      </c>
      <c r="C30" s="18" t="s">
        <v>69</v>
      </c>
      <c r="D30" s="14">
        <v>0.26</v>
      </c>
      <c r="E30" s="6">
        <f>B30*D30</f>
        <v>520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520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57.52</v>
      </c>
      <c r="E42" s="7">
        <f t="shared" si="1"/>
        <v>57.52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25.4</v>
      </c>
      <c r="E44" s="7">
        <f t="shared" si="1"/>
        <v>25.4</v>
      </c>
    </row>
    <row r="45" spans="1:5">
      <c r="A45" s="1" t="s">
        <v>42</v>
      </c>
      <c r="B45" s="9">
        <v>1</v>
      </c>
      <c r="C45" s="4" t="s">
        <v>37</v>
      </c>
      <c r="D45" s="16">
        <v>18</v>
      </c>
      <c r="E45" s="7">
        <f t="shared" si="1"/>
        <v>18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0</v>
      </c>
      <c r="E48" s="7">
        <f t="shared" si="1"/>
        <v>0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26.49</v>
      </c>
      <c r="E50" s="7">
        <f t="shared" si="1"/>
        <v>26.49</v>
      </c>
    </row>
    <row r="51" spans="1:7">
      <c r="A51" s="1" t="s">
        <v>48</v>
      </c>
      <c r="B51" s="9">
        <v>1</v>
      </c>
      <c r="C51" s="4" t="s">
        <v>37</v>
      </c>
      <c r="D51" s="16">
        <v>0</v>
      </c>
      <c r="E51" s="7">
        <f t="shared" si="1"/>
        <v>0</v>
      </c>
    </row>
    <row r="52" spans="1:7">
      <c r="A52" s="1" t="s">
        <v>49</v>
      </c>
      <c r="B52" s="9">
        <v>1</v>
      </c>
      <c r="C52" s="4" t="s">
        <v>37</v>
      </c>
      <c r="D52" s="16">
        <v>20.239999999999998</v>
      </c>
      <c r="E52" s="7">
        <f t="shared" si="1"/>
        <v>20.239999999999998</v>
      </c>
    </row>
    <row r="53" spans="1:7">
      <c r="A53" s="1" t="s">
        <v>50</v>
      </c>
      <c r="B53" s="9">
        <v>1</v>
      </c>
      <c r="C53" s="4" t="s">
        <v>37</v>
      </c>
      <c r="D53" s="16">
        <v>19.8</v>
      </c>
      <c r="E53" s="7">
        <f t="shared" si="1"/>
        <v>19.8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9.84</v>
      </c>
      <c r="E57" s="7">
        <f t="shared" si="1"/>
        <v>9.84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38</v>
      </c>
      <c r="E58" s="7">
        <f t="shared" si="1"/>
        <v>38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14.19</v>
      </c>
      <c r="E64" s="10">
        <f t="shared" si="1"/>
        <v>14.19</v>
      </c>
    </row>
    <row r="65" spans="1:9">
      <c r="A65" s="3" t="s">
        <v>62</v>
      </c>
      <c r="E65" s="11">
        <f>SUM(E40:E64)</f>
        <v>229.48000000000002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12.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65</v>
      </c>
      <c r="C2" s="43"/>
      <c r="D2" s="43"/>
    </row>
    <row r="3" spans="1:4" ht="18" customHeight="1">
      <c r="A3" s="2" t="s">
        <v>4</v>
      </c>
      <c r="B3" s="44" t="s">
        <v>148</v>
      </c>
      <c r="C3" s="43"/>
      <c r="D3" s="43"/>
    </row>
    <row r="4" spans="1:4" ht="18" customHeight="1">
      <c r="A4" s="2" t="s">
        <v>6</v>
      </c>
      <c r="B4" s="44" t="s">
        <v>149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153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69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154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152</v>
      </c>
      <c r="B30" s="13">
        <v>2000</v>
      </c>
      <c r="C30" s="18" t="s">
        <v>69</v>
      </c>
      <c r="D30" s="14">
        <v>0.25</v>
      </c>
      <c r="E30" s="6">
        <f>B30*D30</f>
        <v>500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500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46.24</v>
      </c>
      <c r="E42" s="7">
        <f t="shared" si="1"/>
        <v>46.24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25.4</v>
      </c>
      <c r="E44" s="7">
        <f t="shared" si="1"/>
        <v>25.4</v>
      </c>
    </row>
    <row r="45" spans="1:5">
      <c r="A45" s="1" t="s">
        <v>42</v>
      </c>
      <c r="B45" s="9">
        <v>1</v>
      </c>
      <c r="C45" s="4" t="s">
        <v>37</v>
      </c>
      <c r="D45" s="16">
        <v>18.95</v>
      </c>
      <c r="E45" s="7">
        <f t="shared" si="1"/>
        <v>18.95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0</v>
      </c>
      <c r="E48" s="7">
        <f t="shared" si="1"/>
        <v>0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11.85</v>
      </c>
      <c r="E50" s="7">
        <f t="shared" si="1"/>
        <v>11.85</v>
      </c>
    </row>
    <row r="51" spans="1:7">
      <c r="A51" s="1" t="s">
        <v>48</v>
      </c>
      <c r="B51" s="9">
        <v>1</v>
      </c>
      <c r="C51" s="4" t="s">
        <v>37</v>
      </c>
      <c r="D51" s="16">
        <v>0</v>
      </c>
      <c r="E51" s="7">
        <f t="shared" si="1"/>
        <v>0</v>
      </c>
    </row>
    <row r="52" spans="1:7">
      <c r="A52" s="1" t="s">
        <v>49</v>
      </c>
      <c r="B52" s="9">
        <v>1</v>
      </c>
      <c r="C52" s="4" t="s">
        <v>37</v>
      </c>
      <c r="D52" s="16">
        <v>19.22</v>
      </c>
      <c r="E52" s="7">
        <f t="shared" si="1"/>
        <v>19.22</v>
      </c>
    </row>
    <row r="53" spans="1:7">
      <c r="A53" s="1" t="s">
        <v>50</v>
      </c>
      <c r="B53" s="9">
        <v>1</v>
      </c>
      <c r="C53" s="4" t="s">
        <v>37</v>
      </c>
      <c r="D53" s="16">
        <v>14.91</v>
      </c>
      <c r="E53" s="7">
        <f t="shared" si="1"/>
        <v>14.91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10.37</v>
      </c>
      <c r="E57" s="7">
        <f t="shared" si="1"/>
        <v>10.37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38</v>
      </c>
      <c r="E58" s="7">
        <f t="shared" si="1"/>
        <v>38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14.05</v>
      </c>
      <c r="E64" s="10">
        <f t="shared" si="1"/>
        <v>14.05</v>
      </c>
    </row>
    <row r="65" spans="1:9">
      <c r="A65" s="3" t="s">
        <v>62</v>
      </c>
      <c r="E65" s="11">
        <f>SUM(E40:E64)</f>
        <v>198.99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12.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65</v>
      </c>
      <c r="C2" s="43"/>
      <c r="D2" s="43"/>
    </row>
    <row r="3" spans="1:4" ht="18" customHeight="1">
      <c r="A3" s="2" t="s">
        <v>4</v>
      </c>
      <c r="B3" s="44" t="s">
        <v>148</v>
      </c>
      <c r="C3" s="43"/>
      <c r="D3" s="43"/>
    </row>
    <row r="4" spans="1:4" ht="18" customHeight="1">
      <c r="A4" s="2" t="s">
        <v>6</v>
      </c>
      <c r="B4" s="44" t="s">
        <v>7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155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69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156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148</v>
      </c>
      <c r="B30" s="13">
        <v>1700</v>
      </c>
      <c r="C30" s="18" t="s">
        <v>69</v>
      </c>
      <c r="D30" s="14">
        <v>0.11</v>
      </c>
      <c r="E30" s="6">
        <f>B30*D30</f>
        <v>187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187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46.72</v>
      </c>
      <c r="E42" s="7">
        <f t="shared" si="1"/>
        <v>46.72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8.9499999999999993</v>
      </c>
      <c r="E44" s="7">
        <f t="shared" si="1"/>
        <v>8.9499999999999993</v>
      </c>
    </row>
    <row r="45" spans="1:5">
      <c r="A45" s="1" t="s">
        <v>42</v>
      </c>
      <c r="B45" s="9">
        <v>1</v>
      </c>
      <c r="C45" s="4" t="s">
        <v>37</v>
      </c>
      <c r="D45" s="16">
        <v>17.04</v>
      </c>
      <c r="E45" s="7">
        <f t="shared" si="1"/>
        <v>17.04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0</v>
      </c>
      <c r="E48" s="7">
        <f t="shared" si="1"/>
        <v>0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23.72</v>
      </c>
      <c r="E50" s="7">
        <f t="shared" si="1"/>
        <v>23.72</v>
      </c>
    </row>
    <row r="51" spans="1:7">
      <c r="A51" s="1" t="s">
        <v>48</v>
      </c>
      <c r="B51" s="9">
        <v>1</v>
      </c>
      <c r="C51" s="4" t="s">
        <v>37</v>
      </c>
      <c r="D51" s="16">
        <v>0</v>
      </c>
      <c r="E51" s="7">
        <f t="shared" si="1"/>
        <v>0</v>
      </c>
    </row>
    <row r="52" spans="1:7">
      <c r="A52" s="1" t="s">
        <v>49</v>
      </c>
      <c r="B52" s="9">
        <v>1</v>
      </c>
      <c r="C52" s="4" t="s">
        <v>37</v>
      </c>
      <c r="D52" s="16">
        <v>17.22</v>
      </c>
      <c r="E52" s="7">
        <f t="shared" si="1"/>
        <v>17.22</v>
      </c>
    </row>
    <row r="53" spans="1:7">
      <c r="A53" s="1" t="s">
        <v>50</v>
      </c>
      <c r="B53" s="9">
        <v>1</v>
      </c>
      <c r="C53" s="4" t="s">
        <v>37</v>
      </c>
      <c r="D53" s="16">
        <v>18.38</v>
      </c>
      <c r="E53" s="7">
        <f t="shared" si="1"/>
        <v>18.38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9.35</v>
      </c>
      <c r="E57" s="7">
        <f t="shared" si="1"/>
        <v>9.35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76</v>
      </c>
      <c r="E58" s="7">
        <f t="shared" si="1"/>
        <v>76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14.06</v>
      </c>
      <c r="E64" s="10">
        <f t="shared" si="1"/>
        <v>14.06</v>
      </c>
    </row>
    <row r="65" spans="1:9">
      <c r="A65" s="3" t="s">
        <v>62</v>
      </c>
      <c r="E65" s="11">
        <f>SUM(E40:E64)</f>
        <v>231.44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12.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65</v>
      </c>
      <c r="C2" s="43"/>
      <c r="D2" s="43"/>
    </row>
    <row r="3" spans="1:4" ht="18" customHeight="1">
      <c r="A3" s="2" t="s">
        <v>4</v>
      </c>
      <c r="B3" s="44" t="s">
        <v>148</v>
      </c>
      <c r="C3" s="43"/>
      <c r="D3" s="43"/>
    </row>
    <row r="4" spans="1:4" ht="18" customHeight="1">
      <c r="A4" s="2" t="s">
        <v>6</v>
      </c>
      <c r="B4" s="44" t="s">
        <v>7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157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69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158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148</v>
      </c>
      <c r="B30" s="13">
        <v>1800</v>
      </c>
      <c r="C30" s="18" t="s">
        <v>69</v>
      </c>
      <c r="D30" s="14">
        <v>0.12</v>
      </c>
      <c r="E30" s="6">
        <f>B30*D30</f>
        <v>216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216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47.11</v>
      </c>
      <c r="E42" s="7">
        <f t="shared" si="1"/>
        <v>47.11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8.9499999999999993</v>
      </c>
      <c r="E44" s="7">
        <f t="shared" si="1"/>
        <v>8.9499999999999993</v>
      </c>
    </row>
    <row r="45" spans="1:5">
      <c r="A45" s="1" t="s">
        <v>42</v>
      </c>
      <c r="B45" s="9">
        <v>1</v>
      </c>
      <c r="C45" s="4" t="s">
        <v>37</v>
      </c>
      <c r="D45" s="16">
        <v>18.95</v>
      </c>
      <c r="E45" s="7">
        <f t="shared" si="1"/>
        <v>18.95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0</v>
      </c>
      <c r="E48" s="7">
        <f t="shared" si="1"/>
        <v>0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11.85</v>
      </c>
      <c r="E50" s="7">
        <f t="shared" si="1"/>
        <v>11.85</v>
      </c>
    </row>
    <row r="51" spans="1:7">
      <c r="A51" s="1" t="s">
        <v>48</v>
      </c>
      <c r="B51" s="9">
        <v>1</v>
      </c>
      <c r="C51" s="4" t="s">
        <v>37</v>
      </c>
      <c r="D51" s="16">
        <v>22</v>
      </c>
      <c r="E51" s="7">
        <f t="shared" si="1"/>
        <v>22</v>
      </c>
    </row>
    <row r="52" spans="1:7">
      <c r="A52" s="1" t="s">
        <v>49</v>
      </c>
      <c r="B52" s="9">
        <v>1</v>
      </c>
      <c r="C52" s="4" t="s">
        <v>37</v>
      </c>
      <c r="D52" s="16">
        <v>18.5</v>
      </c>
      <c r="E52" s="7">
        <f t="shared" si="1"/>
        <v>18.5</v>
      </c>
    </row>
    <row r="53" spans="1:7">
      <c r="A53" s="1" t="s">
        <v>50</v>
      </c>
      <c r="B53" s="9">
        <v>1</v>
      </c>
      <c r="C53" s="4" t="s">
        <v>37</v>
      </c>
      <c r="D53" s="16">
        <v>14.91</v>
      </c>
      <c r="E53" s="7">
        <f t="shared" si="1"/>
        <v>14.91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10.37</v>
      </c>
      <c r="E57" s="7">
        <f t="shared" si="1"/>
        <v>10.37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76</v>
      </c>
      <c r="E58" s="7">
        <f t="shared" si="1"/>
        <v>76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16.61</v>
      </c>
      <c r="E64" s="10">
        <f t="shared" si="1"/>
        <v>16.61</v>
      </c>
    </row>
    <row r="65" spans="1:9">
      <c r="A65" s="3" t="s">
        <v>62</v>
      </c>
      <c r="E65" s="11">
        <f>SUM(E40:E64)</f>
        <v>250.75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3</v>
      </c>
      <c r="C2" s="43"/>
      <c r="D2" s="43"/>
    </row>
    <row r="3" spans="1:4" ht="18" customHeight="1">
      <c r="A3" s="2" t="s">
        <v>4</v>
      </c>
      <c r="B3" s="44" t="s">
        <v>159</v>
      </c>
      <c r="C3" s="43"/>
      <c r="D3" s="43"/>
    </row>
    <row r="4" spans="1:4" ht="18" customHeight="1">
      <c r="A4" s="2" t="s">
        <v>6</v>
      </c>
      <c r="B4" s="44" t="s">
        <v>160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161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162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163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164</v>
      </c>
      <c r="B30" s="13">
        <v>58</v>
      </c>
      <c r="C30" s="18" t="s">
        <v>162</v>
      </c>
      <c r="D30" s="14">
        <v>5.42</v>
      </c>
      <c r="E30" s="6">
        <f>B30*D30</f>
        <v>314.36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314.36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44.29</v>
      </c>
      <c r="E42" s="7">
        <f t="shared" si="1"/>
        <v>44.29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6.98</v>
      </c>
      <c r="E44" s="7">
        <f t="shared" si="1"/>
        <v>6.98</v>
      </c>
    </row>
    <row r="45" spans="1:5">
      <c r="A45" s="1" t="s">
        <v>42</v>
      </c>
      <c r="B45" s="9">
        <v>1</v>
      </c>
      <c r="C45" s="4" t="s">
        <v>37</v>
      </c>
      <c r="D45" s="16">
        <v>15.22</v>
      </c>
      <c r="E45" s="7">
        <f t="shared" si="1"/>
        <v>15.22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98.85</v>
      </c>
      <c r="E48" s="7">
        <f t="shared" si="1"/>
        <v>98.85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14.58</v>
      </c>
      <c r="E50" s="7">
        <f t="shared" si="1"/>
        <v>14.58</v>
      </c>
    </row>
    <row r="51" spans="1:7">
      <c r="A51" s="1" t="s">
        <v>48</v>
      </c>
      <c r="B51" s="9">
        <v>1</v>
      </c>
      <c r="C51" s="4" t="s">
        <v>37</v>
      </c>
      <c r="D51" s="16">
        <v>17</v>
      </c>
      <c r="E51" s="7">
        <f t="shared" si="1"/>
        <v>17</v>
      </c>
    </row>
    <row r="52" spans="1:7">
      <c r="A52" s="1" t="s">
        <v>49</v>
      </c>
      <c r="B52" s="9">
        <v>1</v>
      </c>
      <c r="C52" s="4" t="s">
        <v>37</v>
      </c>
      <c r="D52" s="16">
        <v>16.75</v>
      </c>
      <c r="E52" s="7">
        <f t="shared" si="1"/>
        <v>16.75</v>
      </c>
    </row>
    <row r="53" spans="1:7">
      <c r="A53" s="1" t="s">
        <v>50</v>
      </c>
      <c r="B53" s="9">
        <v>1</v>
      </c>
      <c r="C53" s="4" t="s">
        <v>37</v>
      </c>
      <c r="D53" s="16">
        <v>19.3</v>
      </c>
      <c r="E53" s="7">
        <f t="shared" si="1"/>
        <v>19.3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7.05</v>
      </c>
      <c r="E57" s="7">
        <f t="shared" si="1"/>
        <v>7.05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30</v>
      </c>
      <c r="E58" s="7">
        <f t="shared" si="1"/>
        <v>30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16.95</v>
      </c>
      <c r="E64" s="10">
        <f t="shared" si="1"/>
        <v>16.95</v>
      </c>
    </row>
    <row r="65" spans="1:9">
      <c r="A65" s="3" t="s">
        <v>62</v>
      </c>
      <c r="E65" s="11">
        <f>SUM(E40:E64)</f>
        <v>286.96999999999997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3</v>
      </c>
      <c r="C2" s="43"/>
      <c r="D2" s="43"/>
    </row>
    <row r="3" spans="1:4" ht="18" customHeight="1">
      <c r="A3" s="2" t="s">
        <v>4</v>
      </c>
      <c r="B3" s="44" t="s">
        <v>159</v>
      </c>
      <c r="C3" s="43"/>
      <c r="D3" s="43"/>
    </row>
    <row r="4" spans="1:4" ht="18" customHeight="1">
      <c r="A4" s="2" t="s">
        <v>6</v>
      </c>
      <c r="B4" s="44" t="s">
        <v>160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165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162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166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167</v>
      </c>
      <c r="B30" s="13">
        <v>58</v>
      </c>
      <c r="C30" s="18" t="s">
        <v>162</v>
      </c>
      <c r="D30" s="14">
        <v>4.72</v>
      </c>
      <c r="E30" s="6">
        <f>B30*D30</f>
        <v>273.76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273.76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56.16</v>
      </c>
      <c r="E42" s="7">
        <f t="shared" si="1"/>
        <v>56.16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0</v>
      </c>
      <c r="E44" s="7">
        <f t="shared" si="1"/>
        <v>0</v>
      </c>
    </row>
    <row r="45" spans="1:5">
      <c r="A45" s="1" t="s">
        <v>42</v>
      </c>
      <c r="B45" s="9">
        <v>1</v>
      </c>
      <c r="C45" s="4" t="s">
        <v>37</v>
      </c>
      <c r="D45" s="16">
        <v>19.559999999999999</v>
      </c>
      <c r="E45" s="7">
        <f t="shared" si="1"/>
        <v>19.559999999999999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93.5</v>
      </c>
      <c r="E48" s="7">
        <f t="shared" si="1"/>
        <v>93.5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12.24</v>
      </c>
      <c r="E50" s="7">
        <f t="shared" si="1"/>
        <v>12.24</v>
      </c>
    </row>
    <row r="51" spans="1:7">
      <c r="A51" s="1" t="s">
        <v>48</v>
      </c>
      <c r="B51" s="9">
        <v>1</v>
      </c>
      <c r="C51" s="4" t="s">
        <v>37</v>
      </c>
      <c r="D51" s="16">
        <v>17</v>
      </c>
      <c r="E51" s="7">
        <f t="shared" si="1"/>
        <v>17</v>
      </c>
    </row>
    <row r="52" spans="1:7">
      <c r="A52" s="1" t="s">
        <v>49</v>
      </c>
      <c r="B52" s="9">
        <v>1</v>
      </c>
      <c r="C52" s="4" t="s">
        <v>37</v>
      </c>
      <c r="D52" s="16">
        <v>20.11</v>
      </c>
      <c r="E52" s="7">
        <f t="shared" si="1"/>
        <v>20.11</v>
      </c>
    </row>
    <row r="53" spans="1:7">
      <c r="A53" s="1" t="s">
        <v>50</v>
      </c>
      <c r="B53" s="9">
        <v>1</v>
      </c>
      <c r="C53" s="4" t="s">
        <v>37</v>
      </c>
      <c r="D53" s="16">
        <v>15.31</v>
      </c>
      <c r="E53" s="7">
        <f t="shared" si="1"/>
        <v>15.31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10.83</v>
      </c>
      <c r="E57" s="7">
        <f t="shared" si="1"/>
        <v>10.83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30</v>
      </c>
      <c r="E58" s="7">
        <f t="shared" si="1"/>
        <v>30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18.88</v>
      </c>
      <c r="E64" s="10">
        <f t="shared" si="1"/>
        <v>18.88</v>
      </c>
    </row>
    <row r="65" spans="1:9">
      <c r="A65" s="3" t="s">
        <v>62</v>
      </c>
      <c r="E65" s="11">
        <f>SUM(E40:E64)</f>
        <v>299.09000000000003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3</v>
      </c>
      <c r="C2" s="43"/>
      <c r="D2" s="43"/>
    </row>
    <row r="3" spans="1:4" ht="18" customHeight="1">
      <c r="A3" s="2" t="s">
        <v>4</v>
      </c>
      <c r="B3" s="44" t="s">
        <v>159</v>
      </c>
      <c r="C3" s="43"/>
      <c r="D3" s="43"/>
    </row>
    <row r="4" spans="1:4" ht="18" customHeight="1">
      <c r="A4" s="2" t="s">
        <v>6</v>
      </c>
      <c r="B4" s="44" t="s">
        <v>168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169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162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170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171</v>
      </c>
      <c r="B30" s="13">
        <v>55</v>
      </c>
      <c r="C30" s="18" t="s">
        <v>162</v>
      </c>
      <c r="D30" s="14">
        <v>4.55</v>
      </c>
      <c r="E30" s="6">
        <f>B30*D30</f>
        <v>250.25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250.25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40.35</v>
      </c>
      <c r="E42" s="7">
        <f t="shared" si="1"/>
        <v>40.35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6.98</v>
      </c>
      <c r="E44" s="7">
        <f t="shared" si="1"/>
        <v>6.98</v>
      </c>
    </row>
    <row r="45" spans="1:5">
      <c r="A45" s="1" t="s">
        <v>42</v>
      </c>
      <c r="B45" s="9">
        <v>1</v>
      </c>
      <c r="C45" s="4" t="s">
        <v>37</v>
      </c>
      <c r="D45" s="16">
        <v>15.22</v>
      </c>
      <c r="E45" s="7">
        <f t="shared" si="1"/>
        <v>15.22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69.349999999999994</v>
      </c>
      <c r="E48" s="7">
        <f t="shared" si="1"/>
        <v>69.349999999999994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23.62</v>
      </c>
      <c r="E50" s="7">
        <f t="shared" si="1"/>
        <v>23.62</v>
      </c>
    </row>
    <row r="51" spans="1:7">
      <c r="A51" s="1" t="s">
        <v>48</v>
      </c>
      <c r="B51" s="9">
        <v>1</v>
      </c>
      <c r="C51" s="4" t="s">
        <v>37</v>
      </c>
      <c r="D51" s="16">
        <v>16</v>
      </c>
      <c r="E51" s="7">
        <f t="shared" si="1"/>
        <v>16</v>
      </c>
    </row>
    <row r="52" spans="1:7">
      <c r="A52" s="1" t="s">
        <v>49</v>
      </c>
      <c r="B52" s="9">
        <v>1</v>
      </c>
      <c r="C52" s="4" t="s">
        <v>37</v>
      </c>
      <c r="D52" s="16">
        <v>16.54</v>
      </c>
      <c r="E52" s="7">
        <f t="shared" si="1"/>
        <v>16.54</v>
      </c>
    </row>
    <row r="53" spans="1:7">
      <c r="A53" s="1" t="s">
        <v>50</v>
      </c>
      <c r="B53" s="9">
        <v>1</v>
      </c>
      <c r="C53" s="4" t="s">
        <v>37</v>
      </c>
      <c r="D53" s="16">
        <v>18.309999999999999</v>
      </c>
      <c r="E53" s="7">
        <f t="shared" si="1"/>
        <v>18.309999999999999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7.97</v>
      </c>
      <c r="E57" s="7">
        <f t="shared" si="1"/>
        <v>7.97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20.8</v>
      </c>
      <c r="E58" s="7">
        <f t="shared" si="1"/>
        <v>20.8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14.95</v>
      </c>
      <c r="E64" s="10">
        <f t="shared" si="1"/>
        <v>14.95</v>
      </c>
    </row>
    <row r="65" spans="1:9">
      <c r="A65" s="3" t="s">
        <v>62</v>
      </c>
      <c r="E65" s="11">
        <f>SUM(E40:E64)</f>
        <v>250.08999999999997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124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3</v>
      </c>
      <c r="C2" s="43"/>
      <c r="D2" s="43"/>
    </row>
    <row r="3" spans="1:4" ht="18" customHeight="1">
      <c r="A3" s="2" t="s">
        <v>4</v>
      </c>
      <c r="B3" s="44" t="s">
        <v>159</v>
      </c>
      <c r="C3" s="43"/>
      <c r="D3" s="43"/>
    </row>
    <row r="4" spans="1:4" ht="18" customHeight="1">
      <c r="A4" s="2" t="s">
        <v>6</v>
      </c>
      <c r="B4" s="44" t="s">
        <v>168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172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162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173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171</v>
      </c>
      <c r="B30" s="13">
        <v>58</v>
      </c>
      <c r="C30" s="18" t="s">
        <v>162</v>
      </c>
      <c r="D30" s="14">
        <v>3.61</v>
      </c>
      <c r="E30" s="6">
        <f>B30*D30</f>
        <v>209.38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209.38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56.54</v>
      </c>
      <c r="E42" s="7">
        <f t="shared" si="1"/>
        <v>56.54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8.9499999999999993</v>
      </c>
      <c r="E44" s="7">
        <f t="shared" si="1"/>
        <v>8.9499999999999993</v>
      </c>
    </row>
    <row r="45" spans="1:5">
      <c r="A45" s="1" t="s">
        <v>42</v>
      </c>
      <c r="B45" s="9">
        <v>1</v>
      </c>
      <c r="C45" s="4" t="s">
        <v>37</v>
      </c>
      <c r="D45" s="16">
        <v>19.559999999999999</v>
      </c>
      <c r="E45" s="7">
        <f t="shared" si="1"/>
        <v>19.559999999999999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73.150000000000006</v>
      </c>
      <c r="E48" s="7">
        <f t="shared" si="1"/>
        <v>73.150000000000006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12.24</v>
      </c>
      <c r="E50" s="7">
        <f t="shared" si="1"/>
        <v>12.24</v>
      </c>
    </row>
    <row r="51" spans="1:7">
      <c r="A51" s="1" t="s">
        <v>48</v>
      </c>
      <c r="B51" s="9">
        <v>1</v>
      </c>
      <c r="C51" s="4" t="s">
        <v>37</v>
      </c>
      <c r="D51" s="16">
        <v>16</v>
      </c>
      <c r="E51" s="7">
        <f t="shared" si="1"/>
        <v>16</v>
      </c>
    </row>
    <row r="52" spans="1:7">
      <c r="A52" s="1" t="s">
        <v>49</v>
      </c>
      <c r="B52" s="9">
        <v>1</v>
      </c>
      <c r="C52" s="4" t="s">
        <v>37</v>
      </c>
      <c r="D52" s="16">
        <v>19.71</v>
      </c>
      <c r="E52" s="7">
        <f t="shared" si="1"/>
        <v>19.71</v>
      </c>
    </row>
    <row r="53" spans="1:7">
      <c r="A53" s="1" t="s">
        <v>50</v>
      </c>
      <c r="B53" s="9">
        <v>1</v>
      </c>
      <c r="C53" s="4" t="s">
        <v>37</v>
      </c>
      <c r="D53" s="16">
        <v>15.31</v>
      </c>
      <c r="E53" s="7">
        <f t="shared" si="1"/>
        <v>15.31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10.83</v>
      </c>
      <c r="E57" s="7">
        <f t="shared" si="1"/>
        <v>10.83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26</v>
      </c>
      <c r="E58" s="7">
        <f t="shared" si="1"/>
        <v>26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18.079999999999998</v>
      </c>
      <c r="E64" s="10">
        <f t="shared" si="1"/>
        <v>18.079999999999998</v>
      </c>
    </row>
    <row r="65" spans="1:9">
      <c r="A65" s="3" t="s">
        <v>62</v>
      </c>
      <c r="E65" s="11">
        <f>SUM(E40:E64)</f>
        <v>281.87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3</v>
      </c>
      <c r="C2" s="43"/>
      <c r="D2" s="43"/>
    </row>
    <row r="3" spans="1:4" ht="18" customHeight="1">
      <c r="A3" s="2" t="s">
        <v>4</v>
      </c>
      <c r="B3" s="44" t="s">
        <v>159</v>
      </c>
      <c r="C3" s="43"/>
      <c r="D3" s="43"/>
    </row>
    <row r="4" spans="1:4" ht="18" customHeight="1">
      <c r="A4" s="2" t="s">
        <v>6</v>
      </c>
      <c r="B4" s="44" t="s">
        <v>174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175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162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176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159</v>
      </c>
      <c r="B30" s="13">
        <v>80</v>
      </c>
      <c r="C30" s="18" t="s">
        <v>162</v>
      </c>
      <c r="D30" s="14">
        <v>4.55</v>
      </c>
      <c r="E30" s="6">
        <f>B30*D30</f>
        <v>364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364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64.61</v>
      </c>
      <c r="E42" s="7">
        <f t="shared" si="1"/>
        <v>64.61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11.45</v>
      </c>
      <c r="E44" s="7">
        <f t="shared" si="1"/>
        <v>11.45</v>
      </c>
    </row>
    <row r="45" spans="1:5">
      <c r="A45" s="1" t="s">
        <v>42</v>
      </c>
      <c r="B45" s="9">
        <v>1</v>
      </c>
      <c r="C45" s="4" t="s">
        <v>37</v>
      </c>
      <c r="D45" s="16">
        <v>18.12</v>
      </c>
      <c r="E45" s="7">
        <f t="shared" si="1"/>
        <v>18.12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79.7</v>
      </c>
      <c r="E48" s="7">
        <f t="shared" si="1"/>
        <v>79.7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24.64</v>
      </c>
      <c r="E50" s="7">
        <f t="shared" si="1"/>
        <v>24.64</v>
      </c>
    </row>
    <row r="51" spans="1:7">
      <c r="A51" s="1" t="s">
        <v>48</v>
      </c>
      <c r="B51" s="9">
        <v>1</v>
      </c>
      <c r="C51" s="4" t="s">
        <v>37</v>
      </c>
      <c r="D51" s="16">
        <v>20</v>
      </c>
      <c r="E51" s="7">
        <f t="shared" si="1"/>
        <v>20</v>
      </c>
    </row>
    <row r="52" spans="1:7">
      <c r="A52" s="1" t="s">
        <v>49</v>
      </c>
      <c r="B52" s="9">
        <v>1</v>
      </c>
      <c r="C52" s="4" t="s">
        <v>37</v>
      </c>
      <c r="D52" s="16">
        <v>21.79</v>
      </c>
      <c r="E52" s="7">
        <f t="shared" si="1"/>
        <v>21.79</v>
      </c>
    </row>
    <row r="53" spans="1:7">
      <c r="A53" s="1" t="s">
        <v>50</v>
      </c>
      <c r="B53" s="9">
        <v>1</v>
      </c>
      <c r="C53" s="4" t="s">
        <v>37</v>
      </c>
      <c r="D53" s="16">
        <v>19.809999999999999</v>
      </c>
      <c r="E53" s="7">
        <f t="shared" si="1"/>
        <v>19.809999999999999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9.31</v>
      </c>
      <c r="E57" s="7">
        <f t="shared" si="1"/>
        <v>9.31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23.4</v>
      </c>
      <c r="E58" s="7">
        <f t="shared" si="1"/>
        <v>23.4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18.14</v>
      </c>
      <c r="E64" s="10">
        <f t="shared" si="1"/>
        <v>18.14</v>
      </c>
    </row>
    <row r="65" spans="1:9">
      <c r="A65" s="3" t="s">
        <v>62</v>
      </c>
      <c r="E65" s="11">
        <f>SUM(E40:E64)</f>
        <v>310.96999999999991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124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3</v>
      </c>
      <c r="C2" s="43"/>
      <c r="D2" s="43"/>
    </row>
    <row r="3" spans="1:4" ht="18" customHeight="1">
      <c r="A3" s="2" t="s">
        <v>4</v>
      </c>
      <c r="B3" s="44" t="s">
        <v>159</v>
      </c>
      <c r="C3" s="43"/>
      <c r="D3" s="43"/>
    </row>
    <row r="4" spans="1:4" ht="18" customHeight="1">
      <c r="A4" s="2" t="s">
        <v>6</v>
      </c>
      <c r="B4" s="44" t="s">
        <v>174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177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162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178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159</v>
      </c>
      <c r="B30" s="13">
        <v>80</v>
      </c>
      <c r="C30" s="18" t="s">
        <v>162</v>
      </c>
      <c r="D30" s="14">
        <v>3.61</v>
      </c>
      <c r="E30" s="6">
        <f>B30*D30</f>
        <v>288.8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288.8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72.17</v>
      </c>
      <c r="E42" s="7">
        <f t="shared" si="1"/>
        <v>72.17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8.9499999999999993</v>
      </c>
      <c r="E44" s="7">
        <f t="shared" si="1"/>
        <v>8.9499999999999993</v>
      </c>
    </row>
    <row r="45" spans="1:5">
      <c r="A45" s="1" t="s">
        <v>42</v>
      </c>
      <c r="B45" s="9">
        <v>1</v>
      </c>
      <c r="C45" s="4" t="s">
        <v>37</v>
      </c>
      <c r="D45" s="16">
        <v>0</v>
      </c>
      <c r="E45" s="7">
        <f t="shared" si="1"/>
        <v>0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76.400000000000006</v>
      </c>
      <c r="E48" s="7">
        <f t="shared" si="1"/>
        <v>76.400000000000006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11.85</v>
      </c>
      <c r="E50" s="7">
        <f t="shared" si="1"/>
        <v>11.85</v>
      </c>
    </row>
    <row r="51" spans="1:7">
      <c r="A51" s="1" t="s">
        <v>48</v>
      </c>
      <c r="B51" s="9">
        <v>1</v>
      </c>
      <c r="C51" s="4" t="s">
        <v>37</v>
      </c>
      <c r="D51" s="16">
        <v>20</v>
      </c>
      <c r="E51" s="7">
        <f t="shared" si="1"/>
        <v>20</v>
      </c>
    </row>
    <row r="52" spans="1:7">
      <c r="A52" s="1" t="s">
        <v>49</v>
      </c>
      <c r="B52" s="9">
        <v>1</v>
      </c>
      <c r="C52" s="4" t="s">
        <v>37</v>
      </c>
      <c r="D52" s="16">
        <v>7.87</v>
      </c>
      <c r="E52" s="7">
        <f t="shared" si="1"/>
        <v>7.87</v>
      </c>
    </row>
    <row r="53" spans="1:7">
      <c r="A53" s="1" t="s">
        <v>50</v>
      </c>
      <c r="B53" s="9">
        <v>1</v>
      </c>
      <c r="C53" s="4" t="s">
        <v>37</v>
      </c>
      <c r="D53" s="16">
        <v>14.91</v>
      </c>
      <c r="E53" s="7">
        <f t="shared" si="1"/>
        <v>14.91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10.37</v>
      </c>
      <c r="E57" s="7">
        <f t="shared" si="1"/>
        <v>10.37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23.4</v>
      </c>
      <c r="E58" s="7">
        <f t="shared" si="1"/>
        <v>23.4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0</v>
      </c>
      <c r="E61" s="7">
        <f t="shared" si="1"/>
        <v>0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0</v>
      </c>
      <c r="E64" s="10">
        <f t="shared" si="1"/>
        <v>0</v>
      </c>
    </row>
    <row r="65" spans="1:9">
      <c r="A65" s="3" t="s">
        <v>62</v>
      </c>
      <c r="E65" s="11">
        <f>SUM(E40:E64)</f>
        <v>245.92000000000002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1" customWidth="1"/>
    <col min="2" max="2" width="12.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65</v>
      </c>
      <c r="C2" s="43"/>
      <c r="D2" s="43"/>
    </row>
    <row r="3" spans="1:4" ht="18" customHeight="1">
      <c r="A3" s="2" t="s">
        <v>4</v>
      </c>
      <c r="B3" s="44" t="s">
        <v>66</v>
      </c>
      <c r="C3" s="43"/>
      <c r="D3" s="43"/>
    </row>
    <row r="4" spans="1:4" ht="18" customHeight="1">
      <c r="A4" s="2" t="s">
        <v>6</v>
      </c>
      <c r="B4" s="44" t="s">
        <v>67</v>
      </c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72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69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73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71</v>
      </c>
      <c r="B30" s="13">
        <v>1200</v>
      </c>
      <c r="C30" s="18" t="s">
        <v>69</v>
      </c>
      <c r="D30" s="14">
        <v>0.32</v>
      </c>
      <c r="E30" s="6">
        <f>B30*D30</f>
        <v>384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384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37.409999999999997</v>
      </c>
      <c r="E42" s="7">
        <f t="shared" si="1"/>
        <v>37.409999999999997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8.9499999999999993</v>
      </c>
      <c r="E44" s="7">
        <f t="shared" si="1"/>
        <v>8.9499999999999993</v>
      </c>
    </row>
    <row r="45" spans="1:5">
      <c r="A45" s="1" t="s">
        <v>42</v>
      </c>
      <c r="B45" s="9">
        <v>1</v>
      </c>
      <c r="C45" s="4" t="s">
        <v>37</v>
      </c>
      <c r="D45" s="16">
        <v>18.95</v>
      </c>
      <c r="E45" s="7">
        <f t="shared" si="1"/>
        <v>18.95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0</v>
      </c>
      <c r="E48" s="7">
        <f t="shared" si="1"/>
        <v>0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11.85</v>
      </c>
      <c r="E50" s="7">
        <f t="shared" si="1"/>
        <v>11.85</v>
      </c>
    </row>
    <row r="51" spans="1:7">
      <c r="A51" s="1" t="s">
        <v>48</v>
      </c>
      <c r="B51" s="9">
        <v>1</v>
      </c>
      <c r="C51" s="4" t="s">
        <v>37</v>
      </c>
      <c r="D51" s="16">
        <v>22</v>
      </c>
      <c r="E51" s="7">
        <f t="shared" si="1"/>
        <v>22</v>
      </c>
    </row>
    <row r="52" spans="1:7">
      <c r="A52" s="1" t="s">
        <v>49</v>
      </c>
      <c r="B52" s="9">
        <v>1</v>
      </c>
      <c r="C52" s="4" t="s">
        <v>37</v>
      </c>
      <c r="D52" s="16">
        <v>18.309999999999999</v>
      </c>
      <c r="E52" s="7">
        <f t="shared" si="1"/>
        <v>18.309999999999999</v>
      </c>
    </row>
    <row r="53" spans="1:7">
      <c r="A53" s="1" t="s">
        <v>50</v>
      </c>
      <c r="B53" s="9">
        <v>1</v>
      </c>
      <c r="C53" s="4" t="s">
        <v>37</v>
      </c>
      <c r="D53" s="16">
        <v>14.91</v>
      </c>
      <c r="E53" s="7">
        <f t="shared" si="1"/>
        <v>14.91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10.37</v>
      </c>
      <c r="E57" s="7">
        <f t="shared" si="1"/>
        <v>10.37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78</v>
      </c>
      <c r="E58" s="7">
        <f t="shared" si="1"/>
        <v>78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16.22</v>
      </c>
      <c r="E64" s="10">
        <f t="shared" si="1"/>
        <v>16.22</v>
      </c>
    </row>
    <row r="65" spans="1:9">
      <c r="A65" s="3" t="s">
        <v>62</v>
      </c>
      <c r="E65" s="11">
        <f>SUM(E40:E64)</f>
        <v>242.47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sqref="A1:XFD1048576"/>
    </sheetView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3</v>
      </c>
      <c r="C2" s="44"/>
      <c r="D2" s="44"/>
    </row>
    <row r="3" spans="1:4" ht="18" customHeight="1">
      <c r="A3" s="20" t="s">
        <v>4</v>
      </c>
      <c r="B3" s="44" t="s">
        <v>5</v>
      </c>
      <c r="C3" s="44"/>
      <c r="D3" s="44"/>
    </row>
    <row r="4" spans="1:4" ht="18" customHeight="1">
      <c r="A4" s="20" t="s">
        <v>6</v>
      </c>
      <c r="B4" s="44" t="s">
        <v>179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180</v>
      </c>
      <c r="C11" s="44"/>
      <c r="D11" s="44"/>
    </row>
    <row r="12" spans="1:4">
      <c r="A12" s="20" t="s">
        <v>16</v>
      </c>
      <c r="B12" s="41" t="s">
        <v>181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182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183</v>
      </c>
      <c r="B30" s="24">
        <v>145</v>
      </c>
      <c r="C30" s="18" t="s">
        <v>162</v>
      </c>
      <c r="D30" s="25">
        <v>4.25</v>
      </c>
      <c r="E30" s="26">
        <f>B30*D30</f>
        <v>616.25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616.25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48.41</v>
      </c>
      <c r="E42" s="29">
        <f t="shared" si="1"/>
        <v>48.41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28.25</v>
      </c>
      <c r="E44" s="29">
        <f t="shared" si="1"/>
        <v>28.25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98</v>
      </c>
      <c r="E48" s="29">
        <f t="shared" si="1"/>
        <v>98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20.89</v>
      </c>
      <c r="E50" s="29">
        <f t="shared" si="1"/>
        <v>20.89</v>
      </c>
    </row>
    <row r="51" spans="1:7">
      <c r="A51" s="21" t="s">
        <v>48</v>
      </c>
      <c r="B51" s="30">
        <v>1</v>
      </c>
      <c r="C51" s="31" t="s">
        <v>37</v>
      </c>
      <c r="D51" s="32">
        <v>15.52</v>
      </c>
      <c r="E51" s="29">
        <f t="shared" si="1"/>
        <v>15.52</v>
      </c>
    </row>
    <row r="52" spans="1:7">
      <c r="A52" s="21" t="s">
        <v>49</v>
      </c>
      <c r="B52" s="30">
        <v>1</v>
      </c>
      <c r="C52" s="31" t="s">
        <v>37</v>
      </c>
      <c r="D52" s="32">
        <v>9.42</v>
      </c>
      <c r="E52" s="29">
        <f t="shared" si="1"/>
        <v>9.42</v>
      </c>
    </row>
    <row r="53" spans="1:7">
      <c r="A53" s="21" t="s">
        <v>50</v>
      </c>
      <c r="B53" s="30">
        <v>1</v>
      </c>
      <c r="C53" s="31" t="s">
        <v>37</v>
      </c>
      <c r="D53" s="32">
        <v>52.06</v>
      </c>
      <c r="E53" s="29">
        <f t="shared" si="1"/>
        <v>52.06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24.57</v>
      </c>
      <c r="E57" s="29">
        <f t="shared" si="1"/>
        <v>24.57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23.1</v>
      </c>
      <c r="E58" s="29">
        <f t="shared" si="1"/>
        <v>23.1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87.4</v>
      </c>
      <c r="E62" s="29">
        <f t="shared" si="1"/>
        <v>87.4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10</v>
      </c>
      <c r="E64" s="34">
        <f t="shared" si="1"/>
        <v>10</v>
      </c>
    </row>
    <row r="65" spans="1:9">
      <c r="A65" s="22" t="s">
        <v>62</v>
      </c>
      <c r="E65" s="35">
        <f>SUM(E40:E64)</f>
        <v>417.62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sqref="A1:XFD1048576"/>
    </sheetView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3</v>
      </c>
      <c r="C2" s="44"/>
      <c r="D2" s="44"/>
    </row>
    <row r="3" spans="1:4" ht="18" customHeight="1">
      <c r="A3" s="20" t="s">
        <v>4</v>
      </c>
      <c r="B3" s="44" t="s">
        <v>5</v>
      </c>
      <c r="C3" s="44"/>
      <c r="D3" s="44"/>
    </row>
    <row r="4" spans="1:4" ht="18" customHeight="1">
      <c r="A4" s="20" t="s">
        <v>6</v>
      </c>
      <c r="B4" s="44" t="s">
        <v>184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180</v>
      </c>
      <c r="C11" s="44"/>
      <c r="D11" s="44"/>
    </row>
    <row r="12" spans="1:4">
      <c r="A12" s="20" t="s">
        <v>16</v>
      </c>
      <c r="B12" s="41" t="s">
        <v>185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186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187</v>
      </c>
      <c r="B30" s="24">
        <v>130</v>
      </c>
      <c r="C30" s="18" t="s">
        <v>162</v>
      </c>
      <c r="D30" s="25">
        <v>5.75</v>
      </c>
      <c r="E30" s="26">
        <f>B30*D30</f>
        <v>747.5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747.5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48.41</v>
      </c>
      <c r="E42" s="29">
        <f t="shared" si="1"/>
        <v>48.41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26.75</v>
      </c>
      <c r="E44" s="29">
        <f t="shared" si="1"/>
        <v>26.75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73.349999999999994</v>
      </c>
      <c r="E48" s="29">
        <f t="shared" si="1"/>
        <v>73.349999999999994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0</v>
      </c>
      <c r="E50" s="29">
        <f t="shared" si="1"/>
        <v>0</v>
      </c>
    </row>
    <row r="51" spans="1:7">
      <c r="A51" s="21" t="s">
        <v>48</v>
      </c>
      <c r="B51" s="30">
        <v>1</v>
      </c>
      <c r="C51" s="31" t="s">
        <v>37</v>
      </c>
      <c r="D51" s="32">
        <v>25.52</v>
      </c>
      <c r="E51" s="29">
        <f t="shared" si="1"/>
        <v>25.52</v>
      </c>
    </row>
    <row r="52" spans="1:7">
      <c r="A52" s="21" t="s">
        <v>49</v>
      </c>
      <c r="B52" s="30">
        <v>1</v>
      </c>
      <c r="C52" s="31" t="s">
        <v>37</v>
      </c>
      <c r="D52" s="32">
        <v>9.07</v>
      </c>
      <c r="E52" s="29">
        <f t="shared" si="1"/>
        <v>9.07</v>
      </c>
    </row>
    <row r="53" spans="1:7">
      <c r="A53" s="21" t="s">
        <v>50</v>
      </c>
      <c r="B53" s="30">
        <v>1</v>
      </c>
      <c r="C53" s="31" t="s">
        <v>37</v>
      </c>
      <c r="D53" s="32">
        <v>52.06</v>
      </c>
      <c r="E53" s="29">
        <f t="shared" si="1"/>
        <v>52.06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20.89</v>
      </c>
      <c r="E55" s="29">
        <f t="shared" si="1"/>
        <v>20.89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24.57</v>
      </c>
      <c r="E57" s="29">
        <f t="shared" si="1"/>
        <v>24.57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28.6</v>
      </c>
      <c r="E58" s="29">
        <f t="shared" si="1"/>
        <v>28.6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87.4</v>
      </c>
      <c r="E62" s="29">
        <f t="shared" si="1"/>
        <v>87.4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10</v>
      </c>
      <c r="E64" s="34">
        <f t="shared" si="1"/>
        <v>10</v>
      </c>
    </row>
    <row r="65" spans="1:9">
      <c r="A65" s="22" t="s">
        <v>62</v>
      </c>
      <c r="E65" s="35">
        <f>SUM(E40:E64)</f>
        <v>406.62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sqref="A1:XFD1048576"/>
    </sheetView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65</v>
      </c>
      <c r="C2" s="44"/>
      <c r="D2" s="44"/>
    </row>
    <row r="3" spans="1:4" ht="18" customHeight="1">
      <c r="A3" s="20" t="s">
        <v>4</v>
      </c>
      <c r="B3" s="44" t="s">
        <v>66</v>
      </c>
      <c r="C3" s="44"/>
      <c r="D3" s="44"/>
    </row>
    <row r="4" spans="1:4" ht="18" customHeight="1">
      <c r="A4" s="20" t="s">
        <v>6</v>
      </c>
      <c r="B4" s="44" t="s">
        <v>188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180</v>
      </c>
      <c r="C11" s="44"/>
      <c r="D11" s="44"/>
    </row>
    <row r="12" spans="1:4">
      <c r="A12" s="20" t="s">
        <v>16</v>
      </c>
      <c r="B12" s="41" t="s">
        <v>189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79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190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191</v>
      </c>
      <c r="B30" s="24">
        <v>25</v>
      </c>
      <c r="C30" s="18" t="s">
        <v>79</v>
      </c>
      <c r="D30" s="25">
        <v>32</v>
      </c>
      <c r="E30" s="26">
        <f>B30*D30</f>
        <v>800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800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35.630000000000003</v>
      </c>
      <c r="E42" s="29">
        <f t="shared" si="1"/>
        <v>35.630000000000003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81.75</v>
      </c>
      <c r="E44" s="29">
        <f t="shared" si="1"/>
        <v>81.75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75.45</v>
      </c>
      <c r="E48" s="29">
        <f t="shared" si="1"/>
        <v>75.45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30.77</v>
      </c>
      <c r="E50" s="29">
        <f t="shared" si="1"/>
        <v>30.77</v>
      </c>
    </row>
    <row r="51" spans="1:7">
      <c r="A51" s="21" t="s">
        <v>48</v>
      </c>
      <c r="B51" s="30">
        <v>1</v>
      </c>
      <c r="C51" s="31" t="s">
        <v>37</v>
      </c>
      <c r="D51" s="32">
        <v>23.67</v>
      </c>
      <c r="E51" s="29">
        <f t="shared" si="1"/>
        <v>23.67</v>
      </c>
    </row>
    <row r="52" spans="1:7">
      <c r="A52" s="21" t="s">
        <v>49</v>
      </c>
      <c r="B52" s="30">
        <v>1</v>
      </c>
      <c r="C52" s="31" t="s">
        <v>37</v>
      </c>
      <c r="D52" s="32">
        <v>10.69</v>
      </c>
      <c r="E52" s="29">
        <f t="shared" si="1"/>
        <v>10.69</v>
      </c>
    </row>
    <row r="53" spans="1:7">
      <c r="A53" s="21" t="s">
        <v>50</v>
      </c>
      <c r="B53" s="30">
        <v>1</v>
      </c>
      <c r="C53" s="31" t="s">
        <v>37</v>
      </c>
      <c r="D53" s="32">
        <v>55.17</v>
      </c>
      <c r="E53" s="29">
        <f t="shared" si="1"/>
        <v>55.17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24.72</v>
      </c>
      <c r="E57" s="29">
        <f t="shared" si="1"/>
        <v>24.72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48</v>
      </c>
      <c r="E58" s="29">
        <f t="shared" si="1"/>
        <v>48</v>
      </c>
    </row>
    <row r="59" spans="1:7">
      <c r="A59" s="21" t="s">
        <v>56</v>
      </c>
      <c r="B59" s="30">
        <v>1</v>
      </c>
      <c r="C59" s="31" t="s">
        <v>37</v>
      </c>
      <c r="D59" s="32">
        <v>38.75</v>
      </c>
      <c r="E59" s="29">
        <f t="shared" si="1"/>
        <v>38.75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81.7</v>
      </c>
      <c r="E62" s="29">
        <f t="shared" si="1"/>
        <v>81.7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15</v>
      </c>
      <c r="E64" s="34">
        <f t="shared" si="1"/>
        <v>15</v>
      </c>
    </row>
    <row r="65" spans="1:9">
      <c r="A65" s="22" t="s">
        <v>62</v>
      </c>
      <c r="E65" s="35">
        <f>SUM(E40:E64)</f>
        <v>521.29999999999995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sqref="A1:XFD1048576"/>
    </sheetView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192</v>
      </c>
      <c r="C2" s="44"/>
      <c r="D2" s="44"/>
    </row>
    <row r="3" spans="1:4" ht="18" customHeight="1">
      <c r="A3" s="20" t="s">
        <v>4</v>
      </c>
      <c r="B3" s="44" t="s">
        <v>193</v>
      </c>
      <c r="C3" s="44"/>
      <c r="D3" s="44"/>
    </row>
    <row r="4" spans="1:4" ht="18" customHeight="1">
      <c r="A4" s="20" t="s">
        <v>6</v>
      </c>
      <c r="B4" s="44" t="s">
        <v>194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180</v>
      </c>
      <c r="C11" s="44"/>
      <c r="D11" s="44"/>
    </row>
    <row r="12" spans="1:4">
      <c r="A12" s="20" t="s">
        <v>16</v>
      </c>
      <c r="B12" s="41" t="s">
        <v>195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196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193</v>
      </c>
      <c r="B30" s="24">
        <v>170</v>
      </c>
      <c r="C30" s="18" t="s">
        <v>162</v>
      </c>
      <c r="D30" s="25">
        <v>4.5</v>
      </c>
      <c r="E30" s="26">
        <f>B30*D30</f>
        <v>765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765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83</v>
      </c>
      <c r="B42" s="30">
        <v>1</v>
      </c>
      <c r="C42" s="31" t="s">
        <v>37</v>
      </c>
      <c r="D42" s="32">
        <v>9.8000000000000007</v>
      </c>
      <c r="E42" s="29">
        <f t="shared" si="1"/>
        <v>9.8000000000000007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115.85</v>
      </c>
      <c r="E44" s="29">
        <f t="shared" si="1"/>
        <v>115.85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80.900000000000006</v>
      </c>
      <c r="E48" s="29">
        <f t="shared" si="1"/>
        <v>80.900000000000006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26.19</v>
      </c>
      <c r="E50" s="29">
        <f t="shared" si="1"/>
        <v>26.19</v>
      </c>
    </row>
    <row r="51" spans="1:7">
      <c r="A51" s="21" t="s">
        <v>48</v>
      </c>
      <c r="B51" s="30">
        <v>1</v>
      </c>
      <c r="C51" s="31" t="s">
        <v>37</v>
      </c>
      <c r="D51" s="32">
        <v>21.48</v>
      </c>
      <c r="E51" s="29">
        <f t="shared" si="1"/>
        <v>21.48</v>
      </c>
    </row>
    <row r="52" spans="1:7">
      <c r="A52" s="21" t="s">
        <v>49</v>
      </c>
      <c r="B52" s="30">
        <v>1</v>
      </c>
      <c r="C52" s="31" t="s">
        <v>37</v>
      </c>
      <c r="D52" s="32">
        <v>17</v>
      </c>
      <c r="E52" s="29">
        <f t="shared" si="1"/>
        <v>17</v>
      </c>
    </row>
    <row r="53" spans="1:7">
      <c r="A53" s="21" t="s">
        <v>50</v>
      </c>
      <c r="B53" s="30">
        <v>1</v>
      </c>
      <c r="C53" s="31" t="s">
        <v>37</v>
      </c>
      <c r="D53" s="32">
        <v>84.65</v>
      </c>
      <c r="E53" s="29">
        <f t="shared" si="1"/>
        <v>84.65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28.97</v>
      </c>
      <c r="E57" s="29">
        <f t="shared" si="1"/>
        <v>28.97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132.5</v>
      </c>
      <c r="E58" s="29">
        <f t="shared" si="1"/>
        <v>132.5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106.4</v>
      </c>
      <c r="E62" s="29">
        <f t="shared" si="1"/>
        <v>106.4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15.75</v>
      </c>
      <c r="E64" s="34">
        <f t="shared" si="1"/>
        <v>15.75</v>
      </c>
    </row>
    <row r="65" spans="1:9">
      <c r="A65" s="22" t="s">
        <v>62</v>
      </c>
      <c r="E65" s="35">
        <f>SUM(E40:E64)</f>
        <v>639.49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sqref="A1:XFD1048576"/>
    </sheetView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192</v>
      </c>
      <c r="C2" s="44"/>
      <c r="D2" s="44"/>
    </row>
    <row r="3" spans="1:4" ht="18" customHeight="1">
      <c r="A3" s="20" t="s">
        <v>4</v>
      </c>
      <c r="B3" s="44" t="s">
        <v>193</v>
      </c>
      <c r="C3" s="44"/>
      <c r="D3" s="44"/>
    </row>
    <row r="4" spans="1:4" ht="18" customHeight="1">
      <c r="A4" s="20" t="s">
        <v>6</v>
      </c>
      <c r="B4" s="44" t="s">
        <v>197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180</v>
      </c>
      <c r="C11" s="44"/>
      <c r="D11" s="44"/>
    </row>
    <row r="12" spans="1:4">
      <c r="A12" s="20" t="s">
        <v>16</v>
      </c>
      <c r="B12" s="41" t="s">
        <v>198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21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199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200</v>
      </c>
      <c r="B30" s="24">
        <v>30</v>
      </c>
      <c r="C30" s="18" t="s">
        <v>21</v>
      </c>
      <c r="D30" s="25">
        <v>40</v>
      </c>
      <c r="E30" s="26">
        <f>B30*D30</f>
        <v>1200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1200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83</v>
      </c>
      <c r="B42" s="30">
        <v>1</v>
      </c>
      <c r="C42" s="31" t="s">
        <v>37</v>
      </c>
      <c r="D42" s="32">
        <v>9.8000000000000007</v>
      </c>
      <c r="E42" s="29">
        <f t="shared" si="1"/>
        <v>9.8000000000000007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343.75</v>
      </c>
      <c r="E44" s="29">
        <f t="shared" si="1"/>
        <v>343.75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84.55</v>
      </c>
      <c r="E48" s="29">
        <f t="shared" si="1"/>
        <v>84.55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25.04</v>
      </c>
      <c r="E50" s="29">
        <f t="shared" si="1"/>
        <v>25.04</v>
      </c>
    </row>
    <row r="51" spans="1:7">
      <c r="A51" s="21" t="s">
        <v>48</v>
      </c>
      <c r="B51" s="30">
        <v>1</v>
      </c>
      <c r="C51" s="31" t="s">
        <v>37</v>
      </c>
      <c r="D51" s="32">
        <v>1.44</v>
      </c>
      <c r="E51" s="29">
        <f t="shared" si="1"/>
        <v>1.44</v>
      </c>
    </row>
    <row r="52" spans="1:7">
      <c r="A52" s="21" t="s">
        <v>49</v>
      </c>
      <c r="B52" s="30">
        <v>1</v>
      </c>
      <c r="C52" s="31" t="s">
        <v>37</v>
      </c>
      <c r="D52" s="32">
        <v>15.15</v>
      </c>
      <c r="E52" s="29">
        <f t="shared" si="1"/>
        <v>15.15</v>
      </c>
    </row>
    <row r="53" spans="1:7">
      <c r="A53" s="21" t="s">
        <v>50</v>
      </c>
      <c r="B53" s="30">
        <v>1</v>
      </c>
      <c r="C53" s="31" t="s">
        <v>37</v>
      </c>
      <c r="D53" s="32">
        <v>71.7</v>
      </c>
      <c r="E53" s="29">
        <f t="shared" si="1"/>
        <v>71.7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27.64</v>
      </c>
      <c r="E57" s="29">
        <f t="shared" si="1"/>
        <v>27.64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132.5</v>
      </c>
      <c r="E58" s="29">
        <f t="shared" si="1"/>
        <v>132.5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102.6</v>
      </c>
      <c r="E62" s="29">
        <f t="shared" si="1"/>
        <v>102.6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20</v>
      </c>
      <c r="E64" s="34">
        <f t="shared" si="1"/>
        <v>20</v>
      </c>
    </row>
    <row r="65" spans="1:9">
      <c r="A65" s="22" t="s">
        <v>62</v>
      </c>
      <c r="E65" s="35">
        <f>SUM(E40:E64)</f>
        <v>834.17000000000007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5"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65</v>
      </c>
      <c r="C2" s="44"/>
      <c r="D2" s="44"/>
    </row>
    <row r="3" spans="1:4" ht="18" customHeight="1">
      <c r="A3" s="20" t="s">
        <v>4</v>
      </c>
      <c r="B3" s="44" t="s">
        <v>125</v>
      </c>
      <c r="C3" s="44"/>
      <c r="D3" s="44"/>
    </row>
    <row r="4" spans="1:4" ht="18" customHeight="1">
      <c r="A4" s="20" t="s">
        <v>6</v>
      </c>
      <c r="B4" s="44" t="s">
        <v>126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180</v>
      </c>
      <c r="C11" s="44"/>
      <c r="D11" s="44"/>
    </row>
    <row r="12" spans="1:4">
      <c r="A12" s="20" t="s">
        <v>16</v>
      </c>
      <c r="B12" s="41" t="s">
        <v>201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21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202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133</v>
      </c>
      <c r="B30" s="24">
        <v>7</v>
      </c>
      <c r="C30" s="18" t="s">
        <v>21</v>
      </c>
      <c r="D30" s="25">
        <v>150</v>
      </c>
      <c r="E30" s="26">
        <f>B30*D30</f>
        <v>1050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1050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23.29</v>
      </c>
      <c r="E42" s="29">
        <f t="shared" si="1"/>
        <v>23.29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283.5</v>
      </c>
      <c r="E44" s="29">
        <f t="shared" si="1"/>
        <v>283.5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96.35</v>
      </c>
      <c r="E48" s="29">
        <f t="shared" si="1"/>
        <v>96.35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7.71</v>
      </c>
      <c r="E50" s="29">
        <f t="shared" si="1"/>
        <v>7.71</v>
      </c>
    </row>
    <row r="51" spans="1:7">
      <c r="A51" s="21" t="s">
        <v>48</v>
      </c>
      <c r="B51" s="30">
        <v>1</v>
      </c>
      <c r="C51" s="31" t="s">
        <v>37</v>
      </c>
      <c r="D51" s="32">
        <v>0.94</v>
      </c>
      <c r="E51" s="29">
        <f t="shared" si="1"/>
        <v>0.94</v>
      </c>
    </row>
    <row r="52" spans="1:7">
      <c r="A52" s="21" t="s">
        <v>49</v>
      </c>
      <c r="B52" s="30">
        <v>1</v>
      </c>
      <c r="C52" s="31" t="s">
        <v>37</v>
      </c>
      <c r="D52" s="32">
        <v>17.38</v>
      </c>
      <c r="E52" s="29">
        <f t="shared" si="1"/>
        <v>17.38</v>
      </c>
    </row>
    <row r="53" spans="1:7">
      <c r="A53" s="21" t="s">
        <v>50</v>
      </c>
      <c r="B53" s="30">
        <v>1</v>
      </c>
      <c r="C53" s="31" t="s">
        <v>37</v>
      </c>
      <c r="D53" s="32">
        <v>44.77</v>
      </c>
      <c r="E53" s="29">
        <f t="shared" si="1"/>
        <v>44.77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20</v>
      </c>
      <c r="E57" s="29">
        <f t="shared" si="1"/>
        <v>20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0</v>
      </c>
      <c r="E58" s="29">
        <f t="shared" si="1"/>
        <v>0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114</v>
      </c>
      <c r="E62" s="29">
        <f t="shared" si="1"/>
        <v>114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15</v>
      </c>
      <c r="E64" s="34">
        <f t="shared" si="1"/>
        <v>15</v>
      </c>
    </row>
    <row r="65" spans="1:9">
      <c r="A65" s="22" t="s">
        <v>62</v>
      </c>
      <c r="E65" s="35">
        <f>SUM(E40:E64)</f>
        <v>622.93999999999994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4" zoomScale="80" zoomScaleNormal="80" zoomScalePageLayoutView="80" workbookViewId="0">
      <selection activeCell="C31" sqref="C31"/>
    </sheetView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65</v>
      </c>
      <c r="C2" s="44"/>
      <c r="D2" s="44"/>
    </row>
    <row r="3" spans="1:4" ht="18" customHeight="1">
      <c r="A3" s="20" t="s">
        <v>4</v>
      </c>
      <c r="B3" s="44" t="s">
        <v>125</v>
      </c>
      <c r="C3" s="44"/>
      <c r="D3" s="44"/>
    </row>
    <row r="4" spans="1:4" ht="18" customHeight="1">
      <c r="A4" s="20" t="s">
        <v>6</v>
      </c>
      <c r="B4" s="44" t="s">
        <v>126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180</v>
      </c>
      <c r="C11" s="44"/>
      <c r="D11" s="44"/>
    </row>
    <row r="12" spans="1:4">
      <c r="A12" s="20" t="s">
        <v>16</v>
      </c>
      <c r="B12" s="41" t="s">
        <v>203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21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204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205</v>
      </c>
      <c r="B30" s="24">
        <v>2</v>
      </c>
      <c r="C30" s="18" t="s">
        <v>21</v>
      </c>
      <c r="D30" s="25">
        <v>90</v>
      </c>
      <c r="E30" s="26">
        <f>B30*D30</f>
        <v>180</v>
      </c>
    </row>
    <row r="31" spans="1:5">
      <c r="A31" s="19" t="s">
        <v>126</v>
      </c>
      <c r="B31" s="24">
        <v>2</v>
      </c>
      <c r="C31" s="18" t="s">
        <v>206</v>
      </c>
      <c r="D31" s="25">
        <v>150</v>
      </c>
      <c r="E31" s="26">
        <f t="shared" ref="E31:E35" si="0">B31*D31</f>
        <v>300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480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0</v>
      </c>
      <c r="E42" s="29">
        <f t="shared" si="1"/>
        <v>0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189</v>
      </c>
      <c r="E44" s="29">
        <f t="shared" si="1"/>
        <v>189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97.3</v>
      </c>
      <c r="E48" s="29">
        <f t="shared" si="1"/>
        <v>97.3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21.98</v>
      </c>
      <c r="E50" s="29">
        <f t="shared" si="1"/>
        <v>21.98</v>
      </c>
    </row>
    <row r="51" spans="1:7">
      <c r="A51" s="21" t="s">
        <v>48</v>
      </c>
      <c r="B51" s="30">
        <v>1</v>
      </c>
      <c r="C51" s="31" t="s">
        <v>37</v>
      </c>
      <c r="D51" s="32">
        <v>0.97</v>
      </c>
      <c r="E51" s="29">
        <f t="shared" si="1"/>
        <v>0.97</v>
      </c>
    </row>
    <row r="52" spans="1:7">
      <c r="A52" s="21" t="s">
        <v>49</v>
      </c>
      <c r="B52" s="30">
        <v>1</v>
      </c>
      <c r="C52" s="31" t="s">
        <v>37</v>
      </c>
      <c r="D52" s="32">
        <v>17.48</v>
      </c>
      <c r="E52" s="29">
        <f t="shared" si="1"/>
        <v>17.48</v>
      </c>
    </row>
    <row r="53" spans="1:7">
      <c r="A53" s="21" t="s">
        <v>50</v>
      </c>
      <c r="B53" s="30">
        <v>1</v>
      </c>
      <c r="C53" s="31" t="s">
        <v>37</v>
      </c>
      <c r="D53" s="32">
        <v>49.85</v>
      </c>
      <c r="E53" s="29">
        <f t="shared" si="1"/>
        <v>49.85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21.93</v>
      </c>
      <c r="E57" s="29">
        <f t="shared" si="1"/>
        <v>21.93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98.5</v>
      </c>
      <c r="E58" s="29">
        <f t="shared" si="1"/>
        <v>98.5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93.1</v>
      </c>
      <c r="E62" s="29">
        <f t="shared" si="1"/>
        <v>93.1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14.75</v>
      </c>
      <c r="E64" s="34">
        <f t="shared" si="1"/>
        <v>14.75</v>
      </c>
    </row>
    <row r="65" spans="1:9">
      <c r="A65" s="22" t="s">
        <v>62</v>
      </c>
      <c r="E65" s="35">
        <f>SUM(E40:E64)</f>
        <v>604.86000000000013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sqref="A1:XFD1048576"/>
    </sheetView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65</v>
      </c>
      <c r="C2" s="44"/>
      <c r="D2" s="44"/>
    </row>
    <row r="3" spans="1:4" ht="18" customHeight="1">
      <c r="A3" s="20" t="s">
        <v>4</v>
      </c>
      <c r="B3" s="44" t="s">
        <v>125</v>
      </c>
      <c r="C3" s="44"/>
      <c r="D3" s="44"/>
    </row>
    <row r="4" spans="1:4" ht="18" customHeight="1">
      <c r="A4" s="20" t="s">
        <v>6</v>
      </c>
      <c r="B4" s="44" t="s">
        <v>126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180</v>
      </c>
      <c r="C11" s="44"/>
      <c r="D11" s="44"/>
    </row>
    <row r="12" spans="1:4">
      <c r="A12" s="20" t="s">
        <v>16</v>
      </c>
      <c r="B12" s="41" t="s">
        <v>207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21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208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133</v>
      </c>
      <c r="B30" s="24">
        <v>0</v>
      </c>
      <c r="C30" s="18" t="s">
        <v>21</v>
      </c>
      <c r="D30" s="25">
        <v>0</v>
      </c>
      <c r="E30" s="26">
        <f>B30*D30</f>
        <v>0</v>
      </c>
    </row>
    <row r="31" spans="1:5">
      <c r="A31" s="19"/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0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0</v>
      </c>
      <c r="E42" s="29">
        <f t="shared" si="1"/>
        <v>0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41.5</v>
      </c>
      <c r="E44" s="29">
        <f t="shared" si="1"/>
        <v>41.5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32</v>
      </c>
      <c r="E48" s="29">
        <f t="shared" si="1"/>
        <v>32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21.77</v>
      </c>
      <c r="E50" s="29">
        <f t="shared" si="1"/>
        <v>21.77</v>
      </c>
    </row>
    <row r="51" spans="1:7">
      <c r="A51" s="21" t="s">
        <v>48</v>
      </c>
      <c r="B51" s="30">
        <v>1</v>
      </c>
      <c r="C51" s="31" t="s">
        <v>37</v>
      </c>
      <c r="D51" s="32">
        <v>0.9</v>
      </c>
      <c r="E51" s="29">
        <f t="shared" si="1"/>
        <v>0.9</v>
      </c>
    </row>
    <row r="52" spans="1:7">
      <c r="A52" s="21" t="s">
        <v>49</v>
      </c>
      <c r="B52" s="30">
        <v>1</v>
      </c>
      <c r="C52" s="31" t="s">
        <v>37</v>
      </c>
      <c r="D52" s="32">
        <v>2.2999999999999998</v>
      </c>
      <c r="E52" s="29">
        <f t="shared" si="1"/>
        <v>2.2999999999999998</v>
      </c>
    </row>
    <row r="53" spans="1:7">
      <c r="A53" s="21" t="s">
        <v>50</v>
      </c>
      <c r="B53" s="30">
        <v>1</v>
      </c>
      <c r="C53" s="31" t="s">
        <v>37</v>
      </c>
      <c r="D53" s="32">
        <v>32.99</v>
      </c>
      <c r="E53" s="29">
        <f t="shared" si="1"/>
        <v>32.99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13.01</v>
      </c>
      <c r="E57" s="29">
        <f t="shared" si="1"/>
        <v>13.01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85</v>
      </c>
      <c r="E58" s="29">
        <f t="shared" si="1"/>
        <v>85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13.3</v>
      </c>
      <c r="E62" s="29">
        <f t="shared" si="1"/>
        <v>13.3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6</v>
      </c>
      <c r="E64" s="34">
        <f t="shared" si="1"/>
        <v>6</v>
      </c>
    </row>
    <row r="65" spans="1:9">
      <c r="A65" s="22" t="s">
        <v>62</v>
      </c>
      <c r="E65" s="35">
        <f>SUM(E40:E64)</f>
        <v>248.77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sqref="A1:XFD1048576"/>
    </sheetView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192</v>
      </c>
      <c r="C2" s="44"/>
      <c r="D2" s="44"/>
    </row>
    <row r="3" spans="1:4" ht="18" customHeight="1">
      <c r="A3" s="20" t="s">
        <v>4</v>
      </c>
      <c r="B3" s="44" t="s">
        <v>209</v>
      </c>
      <c r="C3" s="44"/>
      <c r="D3" s="44"/>
    </row>
    <row r="4" spans="1:4" ht="18" customHeight="1">
      <c r="A4" s="20" t="s">
        <v>6</v>
      </c>
      <c r="B4" s="44" t="s">
        <v>210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180</v>
      </c>
      <c r="C11" s="44"/>
      <c r="D11" s="44"/>
    </row>
    <row r="12" spans="1:4">
      <c r="A12" s="20" t="s">
        <v>16</v>
      </c>
      <c r="B12" s="41" t="s">
        <v>211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79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212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209</v>
      </c>
      <c r="B30" s="24">
        <v>425</v>
      </c>
      <c r="C30" s="18" t="s">
        <v>79</v>
      </c>
      <c r="D30" s="25">
        <v>7.25</v>
      </c>
      <c r="E30" s="26">
        <f>B30*D30</f>
        <v>3081.25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3081.25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318.31</v>
      </c>
      <c r="E42" s="29">
        <f t="shared" si="1"/>
        <v>318.31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213</v>
      </c>
      <c r="B44" s="30">
        <v>1</v>
      </c>
      <c r="C44" s="31" t="s">
        <v>37</v>
      </c>
      <c r="D44" s="32">
        <v>113.25</v>
      </c>
      <c r="E44" s="29">
        <f t="shared" si="1"/>
        <v>113.25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449.3</v>
      </c>
      <c r="E48" s="29">
        <f t="shared" si="1"/>
        <v>449.3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71.53</v>
      </c>
      <c r="E50" s="29">
        <f t="shared" si="1"/>
        <v>71.53</v>
      </c>
    </row>
    <row r="51" spans="1:7">
      <c r="A51" s="21" t="s">
        <v>48</v>
      </c>
      <c r="B51" s="30">
        <v>1</v>
      </c>
      <c r="C51" s="31" t="s">
        <v>37</v>
      </c>
      <c r="D51" s="32">
        <v>70.459999999999994</v>
      </c>
      <c r="E51" s="29">
        <f t="shared" si="1"/>
        <v>70.459999999999994</v>
      </c>
    </row>
    <row r="52" spans="1:7">
      <c r="A52" s="21" t="s">
        <v>49</v>
      </c>
      <c r="B52" s="30">
        <v>1</v>
      </c>
      <c r="C52" s="31" t="s">
        <v>37</v>
      </c>
      <c r="D52" s="32">
        <v>54.37</v>
      </c>
      <c r="E52" s="29">
        <f t="shared" si="1"/>
        <v>54.37</v>
      </c>
    </row>
    <row r="53" spans="1:7">
      <c r="A53" s="21" t="s">
        <v>50</v>
      </c>
      <c r="B53" s="30">
        <v>1</v>
      </c>
      <c r="C53" s="31" t="s">
        <v>37</v>
      </c>
      <c r="D53" s="32">
        <v>217.72</v>
      </c>
      <c r="E53" s="29">
        <f t="shared" si="1"/>
        <v>217.72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81.27</v>
      </c>
      <c r="E57" s="29">
        <f t="shared" si="1"/>
        <v>81.27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330.05</v>
      </c>
      <c r="E58" s="29">
        <f t="shared" si="1"/>
        <v>330.05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98.8</v>
      </c>
      <c r="E62" s="29">
        <f t="shared" si="1"/>
        <v>98.8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180.72</v>
      </c>
      <c r="E64" s="34">
        <f t="shared" si="1"/>
        <v>180.72</v>
      </c>
    </row>
    <row r="65" spans="1:9">
      <c r="A65" s="22" t="s">
        <v>62</v>
      </c>
      <c r="E65" s="35">
        <f>SUM(E40:E64)</f>
        <v>1985.78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sqref="A1:XFD1048576"/>
    </sheetView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192</v>
      </c>
      <c r="C2" s="44"/>
      <c r="D2" s="44"/>
    </row>
    <row r="3" spans="1:4" ht="18" customHeight="1">
      <c r="A3" s="20" t="s">
        <v>4</v>
      </c>
      <c r="B3" s="44" t="s">
        <v>209</v>
      </c>
      <c r="C3" s="44"/>
      <c r="D3" s="44"/>
    </row>
    <row r="4" spans="1:4" ht="18" customHeight="1">
      <c r="A4" s="20" t="s">
        <v>6</v>
      </c>
      <c r="B4" s="44" t="s">
        <v>210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180</v>
      </c>
      <c r="C11" s="44"/>
      <c r="D11" s="44"/>
    </row>
    <row r="12" spans="1:4">
      <c r="A12" s="20" t="s">
        <v>16</v>
      </c>
      <c r="B12" s="41" t="s">
        <v>214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79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215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209</v>
      </c>
      <c r="B30" s="24">
        <v>470</v>
      </c>
      <c r="C30" s="18" t="s">
        <v>79</v>
      </c>
      <c r="D30" s="25">
        <v>7.25</v>
      </c>
      <c r="E30" s="26">
        <f>B30*D30</f>
        <v>3407.5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3407.5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544.30999999999995</v>
      </c>
      <c r="E42" s="29">
        <f t="shared" si="1"/>
        <v>544.30999999999995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213</v>
      </c>
      <c r="B44" s="30">
        <v>1</v>
      </c>
      <c r="C44" s="31" t="s">
        <v>37</v>
      </c>
      <c r="D44" s="32">
        <v>157.25</v>
      </c>
      <c r="E44" s="29">
        <f t="shared" si="1"/>
        <v>157.25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489.25</v>
      </c>
      <c r="E48" s="29">
        <f t="shared" si="1"/>
        <v>489.25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72.03</v>
      </c>
      <c r="E50" s="29">
        <f t="shared" si="1"/>
        <v>72.03</v>
      </c>
    </row>
    <row r="51" spans="1:7">
      <c r="A51" s="21" t="s">
        <v>48</v>
      </c>
      <c r="B51" s="30">
        <v>1</v>
      </c>
      <c r="C51" s="31" t="s">
        <v>37</v>
      </c>
      <c r="D51" s="32">
        <v>75.56</v>
      </c>
      <c r="E51" s="29">
        <f t="shared" si="1"/>
        <v>75.56</v>
      </c>
    </row>
    <row r="52" spans="1:7">
      <c r="A52" s="21" t="s">
        <v>49</v>
      </c>
      <c r="B52" s="30">
        <v>1</v>
      </c>
      <c r="C52" s="31" t="s">
        <v>37</v>
      </c>
      <c r="D52" s="32">
        <v>73.31</v>
      </c>
      <c r="E52" s="29">
        <f t="shared" si="1"/>
        <v>73.31</v>
      </c>
    </row>
    <row r="53" spans="1:7">
      <c r="A53" s="21" t="s">
        <v>50</v>
      </c>
      <c r="B53" s="30">
        <v>1</v>
      </c>
      <c r="C53" s="31" t="s">
        <v>37</v>
      </c>
      <c r="D53" s="32">
        <v>228.6</v>
      </c>
      <c r="E53" s="29">
        <f t="shared" si="1"/>
        <v>228.6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84.36</v>
      </c>
      <c r="E57" s="29">
        <f t="shared" si="1"/>
        <v>84.36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330.05</v>
      </c>
      <c r="E58" s="29">
        <f t="shared" si="1"/>
        <v>330.05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102.6</v>
      </c>
      <c r="E62" s="29">
        <f t="shared" si="1"/>
        <v>102.6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196.28</v>
      </c>
      <c r="E64" s="34">
        <f t="shared" si="1"/>
        <v>196.28</v>
      </c>
    </row>
    <row r="65" spans="1:9">
      <c r="A65" s="22" t="s">
        <v>62</v>
      </c>
      <c r="E65" s="35">
        <f>SUM(E40:E64)</f>
        <v>2353.6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74</v>
      </c>
      <c r="C2" s="43"/>
      <c r="D2" s="43"/>
    </row>
    <row r="3" spans="1:4" ht="18" customHeight="1">
      <c r="A3" s="2" t="s">
        <v>4</v>
      </c>
      <c r="B3" s="44" t="s">
        <v>75</v>
      </c>
      <c r="C3" s="43"/>
      <c r="D3" s="43"/>
    </row>
    <row r="4" spans="1:4" ht="18" customHeight="1">
      <c r="A4" s="2" t="s">
        <v>6</v>
      </c>
      <c r="B4" s="44"/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76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69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77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75</v>
      </c>
      <c r="B30" s="13">
        <v>0</v>
      </c>
      <c r="C30" s="18" t="s">
        <v>69</v>
      </c>
      <c r="D30" s="14">
        <v>0</v>
      </c>
      <c r="E30" s="6">
        <f>B30*D30</f>
        <v>0</v>
      </c>
    </row>
    <row r="31" spans="1:5">
      <c r="A31" s="12" t="s">
        <v>11</v>
      </c>
      <c r="B31" s="13">
        <v>0</v>
      </c>
      <c r="C31" s="15"/>
      <c r="D31" s="14">
        <v>0</v>
      </c>
      <c r="E31" s="6">
        <f t="shared" ref="E31:E35" si="0">B31*D31</f>
        <v>0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0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39</v>
      </c>
      <c r="B42" s="9">
        <v>1</v>
      </c>
      <c r="C42" s="4" t="s">
        <v>37</v>
      </c>
      <c r="D42" s="16">
        <v>22.59</v>
      </c>
      <c r="E42" s="7">
        <f t="shared" si="1"/>
        <v>22.59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7.75</v>
      </c>
      <c r="E44" s="7">
        <f t="shared" si="1"/>
        <v>7.75</v>
      </c>
    </row>
    <row r="45" spans="1:5">
      <c r="A45" s="1" t="s">
        <v>42</v>
      </c>
      <c r="B45" s="9">
        <v>1</v>
      </c>
      <c r="C45" s="4" t="s">
        <v>37</v>
      </c>
      <c r="D45" s="16">
        <v>32.74</v>
      </c>
      <c r="E45" s="7">
        <f t="shared" si="1"/>
        <v>32.74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105</v>
      </c>
      <c r="E48" s="7">
        <f t="shared" si="1"/>
        <v>105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25.37</v>
      </c>
      <c r="E50" s="7">
        <f t="shared" si="1"/>
        <v>25.37</v>
      </c>
    </row>
    <row r="51" spans="1:7">
      <c r="A51" s="1" t="s">
        <v>48</v>
      </c>
      <c r="B51" s="9">
        <v>1</v>
      </c>
      <c r="C51" s="4" t="s">
        <v>37</v>
      </c>
      <c r="D51" s="16">
        <v>6.02</v>
      </c>
      <c r="E51" s="7">
        <f t="shared" si="1"/>
        <v>6.02</v>
      </c>
    </row>
    <row r="52" spans="1:7">
      <c r="A52" s="1" t="s">
        <v>49</v>
      </c>
      <c r="B52" s="9">
        <v>1</v>
      </c>
      <c r="C52" s="4" t="s">
        <v>37</v>
      </c>
      <c r="D52" s="16">
        <v>23.02</v>
      </c>
      <c r="E52" s="7">
        <f t="shared" si="1"/>
        <v>23.02</v>
      </c>
    </row>
    <row r="53" spans="1:7">
      <c r="A53" s="1" t="s">
        <v>50</v>
      </c>
      <c r="B53" s="9">
        <v>1</v>
      </c>
      <c r="C53" s="4" t="s">
        <v>37</v>
      </c>
      <c r="D53" s="16">
        <v>22.39</v>
      </c>
      <c r="E53" s="7">
        <f t="shared" si="1"/>
        <v>22.39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9.77</v>
      </c>
      <c r="E57" s="7">
        <f t="shared" si="1"/>
        <v>9.77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16.5</v>
      </c>
      <c r="E58" s="7">
        <f t="shared" si="1"/>
        <v>16.5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 ht="21">
      <c r="A64" s="1" t="s">
        <v>61</v>
      </c>
      <c r="B64" s="9">
        <v>1</v>
      </c>
      <c r="C64" s="4" t="s">
        <v>37</v>
      </c>
      <c r="D64" s="16">
        <v>10.9</v>
      </c>
      <c r="E64" s="10">
        <f t="shared" si="1"/>
        <v>10.9</v>
      </c>
    </row>
    <row r="65" spans="1:9">
      <c r="A65" s="3" t="s">
        <v>62</v>
      </c>
      <c r="E65" s="11">
        <f>SUM(E40:E64)</f>
        <v>287.54999999999995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sqref="A1:XFD1048576"/>
    </sheetView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192</v>
      </c>
      <c r="C2" s="44"/>
      <c r="D2" s="44"/>
    </row>
    <row r="3" spans="1:4" ht="18" customHeight="1">
      <c r="A3" s="20" t="s">
        <v>4</v>
      </c>
      <c r="B3" s="44" t="s">
        <v>216</v>
      </c>
      <c r="C3" s="44"/>
      <c r="D3" s="44"/>
    </row>
    <row r="4" spans="1:4" ht="18" customHeight="1">
      <c r="A4" s="20" t="s">
        <v>6</v>
      </c>
      <c r="B4" s="44"/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180</v>
      </c>
      <c r="C11" s="44"/>
      <c r="D11" s="44"/>
    </row>
    <row r="12" spans="1:4">
      <c r="A12" s="20" t="s">
        <v>16</v>
      </c>
      <c r="B12" s="41" t="s">
        <v>217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21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218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216</v>
      </c>
      <c r="B30" s="24">
        <v>36</v>
      </c>
      <c r="C30" s="18" t="s">
        <v>21</v>
      </c>
      <c r="D30" s="25">
        <v>42</v>
      </c>
      <c r="E30" s="26">
        <f>B30*D30</f>
        <v>1512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1512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50.9</v>
      </c>
      <c r="E42" s="29">
        <f t="shared" si="1"/>
        <v>50.9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213</v>
      </c>
      <c r="B44" s="30">
        <v>1</v>
      </c>
      <c r="C44" s="31" t="s">
        <v>37</v>
      </c>
      <c r="D44" s="32">
        <v>22.75</v>
      </c>
      <c r="E44" s="29">
        <f t="shared" si="1"/>
        <v>22.75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175.05</v>
      </c>
      <c r="E48" s="29">
        <f t="shared" si="1"/>
        <v>175.05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71.67</v>
      </c>
      <c r="E50" s="29">
        <f t="shared" si="1"/>
        <v>71.67</v>
      </c>
    </row>
    <row r="51" spans="1:7">
      <c r="A51" s="21" t="s">
        <v>48</v>
      </c>
      <c r="B51" s="30">
        <v>1</v>
      </c>
      <c r="C51" s="31" t="s">
        <v>37</v>
      </c>
      <c r="D51" s="32">
        <v>50.13</v>
      </c>
      <c r="E51" s="29">
        <f t="shared" si="1"/>
        <v>50.13</v>
      </c>
    </row>
    <row r="52" spans="1:7">
      <c r="A52" s="21" t="s">
        <v>49</v>
      </c>
      <c r="B52" s="30">
        <v>1</v>
      </c>
      <c r="C52" s="31" t="s">
        <v>37</v>
      </c>
      <c r="D52" s="32">
        <v>28.43</v>
      </c>
      <c r="E52" s="29">
        <f t="shared" si="1"/>
        <v>28.43</v>
      </c>
    </row>
    <row r="53" spans="1:7">
      <c r="A53" s="21" t="s">
        <v>50</v>
      </c>
      <c r="B53" s="30">
        <v>1</v>
      </c>
      <c r="C53" s="31" t="s">
        <v>37</v>
      </c>
      <c r="D53" s="32">
        <v>155.75</v>
      </c>
      <c r="E53" s="29">
        <f t="shared" si="1"/>
        <v>155.75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62.96</v>
      </c>
      <c r="E57" s="29">
        <f t="shared" si="1"/>
        <v>62.96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147.12</v>
      </c>
      <c r="E58" s="29">
        <f t="shared" si="1"/>
        <v>147.12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112.1</v>
      </c>
      <c r="E62" s="29">
        <f t="shared" si="1"/>
        <v>112.1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65.400000000000006</v>
      </c>
      <c r="E64" s="34">
        <f t="shared" si="1"/>
        <v>65.400000000000006</v>
      </c>
    </row>
    <row r="65" spans="1:9">
      <c r="A65" s="22" t="s">
        <v>62</v>
      </c>
      <c r="E65" s="35">
        <f>SUM(E40:E64)</f>
        <v>942.2600000000001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sqref="A1:XFD1048576"/>
    </sheetView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3</v>
      </c>
      <c r="C2" s="44"/>
      <c r="D2" s="44"/>
    </row>
    <row r="3" spans="1:4" ht="18" customHeight="1">
      <c r="A3" s="20" t="s">
        <v>4</v>
      </c>
      <c r="B3" s="44" t="s">
        <v>159</v>
      </c>
      <c r="C3" s="44"/>
      <c r="D3" s="44"/>
    </row>
    <row r="4" spans="1:4" ht="18" customHeight="1">
      <c r="A4" s="20" t="s">
        <v>6</v>
      </c>
      <c r="B4" s="44" t="s">
        <v>219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180</v>
      </c>
      <c r="C11" s="44"/>
      <c r="D11" s="44"/>
    </row>
    <row r="12" spans="1:4">
      <c r="A12" s="20" t="s">
        <v>16</v>
      </c>
      <c r="B12" s="41" t="s">
        <v>220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221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222</v>
      </c>
      <c r="B30" s="24">
        <v>110</v>
      </c>
      <c r="C30" s="18" t="s">
        <v>162</v>
      </c>
      <c r="D30" s="25">
        <v>6.1</v>
      </c>
      <c r="E30" s="26">
        <f>B30*D30</f>
        <v>671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671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42.66</v>
      </c>
      <c r="E42" s="29">
        <f t="shared" si="1"/>
        <v>42.66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213</v>
      </c>
      <c r="B44" s="30">
        <v>1</v>
      </c>
      <c r="C44" s="31" t="s">
        <v>37</v>
      </c>
      <c r="D44" s="32">
        <v>27.05</v>
      </c>
      <c r="E44" s="29">
        <f t="shared" si="1"/>
        <v>27.05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113.55</v>
      </c>
      <c r="E48" s="29">
        <f t="shared" si="1"/>
        <v>113.55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20.89</v>
      </c>
      <c r="E50" s="29">
        <f t="shared" si="1"/>
        <v>20.89</v>
      </c>
    </row>
    <row r="51" spans="1:7">
      <c r="A51" s="21" t="s">
        <v>48</v>
      </c>
      <c r="B51" s="30">
        <v>1</v>
      </c>
      <c r="C51" s="31" t="s">
        <v>37</v>
      </c>
      <c r="D51" s="32">
        <v>18.52</v>
      </c>
      <c r="E51" s="29">
        <f t="shared" si="1"/>
        <v>18.52</v>
      </c>
    </row>
    <row r="52" spans="1:7">
      <c r="A52" s="21" t="s">
        <v>49</v>
      </c>
      <c r="B52" s="30">
        <v>1</v>
      </c>
      <c r="C52" s="31" t="s">
        <v>37</v>
      </c>
      <c r="D52" s="32">
        <v>9.57</v>
      </c>
      <c r="E52" s="29">
        <f t="shared" si="1"/>
        <v>9.57</v>
      </c>
    </row>
    <row r="53" spans="1:7">
      <c r="A53" s="21" t="s">
        <v>50</v>
      </c>
      <c r="B53" s="30">
        <v>1</v>
      </c>
      <c r="C53" s="31" t="s">
        <v>37</v>
      </c>
      <c r="D53" s="32">
        <v>60.94</v>
      </c>
      <c r="E53" s="29">
        <f t="shared" si="1"/>
        <v>60.94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24.57</v>
      </c>
      <c r="E57" s="29">
        <f t="shared" si="1"/>
        <v>24.57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28.6</v>
      </c>
      <c r="E58" s="29">
        <f t="shared" si="1"/>
        <v>28.6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87.4</v>
      </c>
      <c r="E62" s="29">
        <f t="shared" si="1"/>
        <v>87.4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10</v>
      </c>
      <c r="E64" s="34">
        <f t="shared" si="1"/>
        <v>10</v>
      </c>
    </row>
    <row r="65" spans="1:9">
      <c r="A65" s="22" t="s">
        <v>62</v>
      </c>
      <c r="E65" s="35">
        <f>SUM(E40:E64)</f>
        <v>443.75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sqref="A1:XFD1048576"/>
    </sheetView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3</v>
      </c>
      <c r="C2" s="44"/>
      <c r="D2" s="44"/>
    </row>
    <row r="3" spans="1:4" ht="18" customHeight="1">
      <c r="A3" s="20" t="s">
        <v>4</v>
      </c>
      <c r="B3" s="44" t="s">
        <v>159</v>
      </c>
      <c r="C3" s="44"/>
      <c r="D3" s="44"/>
    </row>
    <row r="4" spans="1:4" ht="18" customHeight="1">
      <c r="A4" s="20" t="s">
        <v>6</v>
      </c>
      <c r="B4" s="44" t="s">
        <v>168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180</v>
      </c>
      <c r="C11" s="44"/>
      <c r="D11" s="44"/>
    </row>
    <row r="12" spans="1:4">
      <c r="A12" s="20" t="s">
        <v>16</v>
      </c>
      <c r="B12" s="41" t="s">
        <v>223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224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171</v>
      </c>
      <c r="B30" s="24">
        <v>115</v>
      </c>
      <c r="C30" s="18" t="s">
        <v>162</v>
      </c>
      <c r="D30" s="25">
        <v>5.9</v>
      </c>
      <c r="E30" s="26">
        <f>B30*D30</f>
        <v>678.5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678.5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42.66</v>
      </c>
      <c r="E42" s="29">
        <f t="shared" si="1"/>
        <v>42.66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213</v>
      </c>
      <c r="B44" s="30">
        <v>1</v>
      </c>
      <c r="C44" s="31" t="s">
        <v>37</v>
      </c>
      <c r="D44" s="32">
        <v>27.95</v>
      </c>
      <c r="E44" s="29">
        <f t="shared" si="1"/>
        <v>27.95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95.25</v>
      </c>
      <c r="E48" s="29">
        <f t="shared" si="1"/>
        <v>95.25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20.89</v>
      </c>
      <c r="E50" s="29">
        <f t="shared" si="1"/>
        <v>20.89</v>
      </c>
    </row>
    <row r="51" spans="1:7">
      <c r="A51" s="21" t="s">
        <v>48</v>
      </c>
      <c r="B51" s="30">
        <v>1</v>
      </c>
      <c r="C51" s="31" t="s">
        <v>37</v>
      </c>
      <c r="D51" s="32">
        <v>16.52</v>
      </c>
      <c r="E51" s="29">
        <f t="shared" si="1"/>
        <v>16.52</v>
      </c>
    </row>
    <row r="52" spans="1:7">
      <c r="A52" s="21" t="s">
        <v>49</v>
      </c>
      <c r="B52" s="30">
        <v>1</v>
      </c>
      <c r="C52" s="31" t="s">
        <v>37</v>
      </c>
      <c r="D52" s="32">
        <v>9.3000000000000007</v>
      </c>
      <c r="E52" s="29">
        <f t="shared" si="1"/>
        <v>9.3000000000000007</v>
      </c>
    </row>
    <row r="53" spans="1:7">
      <c r="A53" s="21" t="s">
        <v>50</v>
      </c>
      <c r="B53" s="30">
        <v>1</v>
      </c>
      <c r="C53" s="31" t="s">
        <v>37</v>
      </c>
      <c r="D53" s="32">
        <v>52.06</v>
      </c>
      <c r="E53" s="29">
        <f t="shared" si="1"/>
        <v>52.06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24.57</v>
      </c>
      <c r="E57" s="29">
        <f t="shared" si="1"/>
        <v>24.57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25.3</v>
      </c>
      <c r="E58" s="29">
        <f t="shared" si="1"/>
        <v>25.3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87.4</v>
      </c>
      <c r="E62" s="29">
        <f t="shared" si="1"/>
        <v>87.4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10</v>
      </c>
      <c r="E64" s="34">
        <f t="shared" si="1"/>
        <v>10</v>
      </c>
    </row>
    <row r="65" spans="1:9">
      <c r="A65" s="22" t="s">
        <v>62</v>
      </c>
      <c r="E65" s="35">
        <f>SUM(E40:E64)</f>
        <v>411.9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sqref="A1:XFD1048576"/>
    </sheetView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3</v>
      </c>
      <c r="C2" s="44"/>
      <c r="D2" s="44"/>
    </row>
    <row r="3" spans="1:4" ht="18" customHeight="1">
      <c r="A3" s="20" t="s">
        <v>4</v>
      </c>
      <c r="B3" s="44" t="s">
        <v>159</v>
      </c>
      <c r="C3" s="44"/>
      <c r="D3" s="44"/>
    </row>
    <row r="4" spans="1:4" ht="18" customHeight="1">
      <c r="A4" s="20" t="s">
        <v>6</v>
      </c>
      <c r="B4" s="44" t="s">
        <v>174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180</v>
      </c>
      <c r="C11" s="44"/>
      <c r="D11" s="44"/>
    </row>
    <row r="12" spans="1:4">
      <c r="A12" s="20" t="s">
        <v>16</v>
      </c>
      <c r="B12" s="41" t="s">
        <v>225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226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171</v>
      </c>
      <c r="B30" s="24">
        <v>125</v>
      </c>
      <c r="C30" s="18" t="s">
        <v>162</v>
      </c>
      <c r="D30" s="25">
        <v>5.9</v>
      </c>
      <c r="E30" s="26">
        <f>B30*D30</f>
        <v>737.5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737.5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83</v>
      </c>
      <c r="B42" s="30">
        <v>1</v>
      </c>
      <c r="C42" s="31" t="s">
        <v>37</v>
      </c>
      <c r="D42" s="32">
        <v>28.04</v>
      </c>
      <c r="E42" s="29">
        <f t="shared" si="1"/>
        <v>28.04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213</v>
      </c>
      <c r="B44" s="30">
        <v>1</v>
      </c>
      <c r="C44" s="31" t="s">
        <v>37</v>
      </c>
      <c r="D44" s="32">
        <v>37</v>
      </c>
      <c r="E44" s="29">
        <f t="shared" si="1"/>
        <v>37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109</v>
      </c>
      <c r="E48" s="29">
        <f t="shared" si="1"/>
        <v>109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21.5</v>
      </c>
      <c r="E50" s="29">
        <f t="shared" si="1"/>
        <v>21.5</v>
      </c>
    </row>
    <row r="51" spans="1:7">
      <c r="A51" s="21" t="s">
        <v>48</v>
      </c>
      <c r="B51" s="30">
        <v>1</v>
      </c>
      <c r="C51" s="31" t="s">
        <v>37</v>
      </c>
      <c r="D51" s="32">
        <v>16.57</v>
      </c>
      <c r="E51" s="29">
        <f t="shared" si="1"/>
        <v>16.57</v>
      </c>
    </row>
    <row r="52" spans="1:7">
      <c r="A52" s="21" t="s">
        <v>49</v>
      </c>
      <c r="B52" s="30">
        <v>1</v>
      </c>
      <c r="C52" s="31" t="s">
        <v>37</v>
      </c>
      <c r="D52" s="32">
        <v>12.57</v>
      </c>
      <c r="E52" s="29">
        <f t="shared" si="1"/>
        <v>12.57</v>
      </c>
    </row>
    <row r="53" spans="1:7">
      <c r="A53" s="21" t="s">
        <v>50</v>
      </c>
      <c r="B53" s="30">
        <v>1</v>
      </c>
      <c r="C53" s="31" t="s">
        <v>37</v>
      </c>
      <c r="D53" s="32">
        <v>50.77</v>
      </c>
      <c r="E53" s="29">
        <f t="shared" si="1"/>
        <v>50.77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23.67</v>
      </c>
      <c r="E57" s="29">
        <f t="shared" si="1"/>
        <v>23.67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22</v>
      </c>
      <c r="E58" s="29">
        <f t="shared" si="1"/>
        <v>22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83.6</v>
      </c>
      <c r="E62" s="29">
        <f t="shared" si="1"/>
        <v>83.6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10</v>
      </c>
      <c r="E64" s="34">
        <f t="shared" si="1"/>
        <v>10</v>
      </c>
    </row>
    <row r="65" spans="1:9">
      <c r="A65" s="22" t="s">
        <v>62</v>
      </c>
      <c r="E65" s="35">
        <f>SUM(E40:E64)</f>
        <v>414.72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3</v>
      </c>
      <c r="C2" s="44"/>
      <c r="D2" s="44"/>
    </row>
    <row r="3" spans="1:4" ht="18" customHeight="1">
      <c r="A3" s="20" t="s">
        <v>4</v>
      </c>
      <c r="B3" s="44" t="s">
        <v>5</v>
      </c>
      <c r="C3" s="44"/>
      <c r="D3" s="44"/>
    </row>
    <row r="4" spans="1:4" ht="18" customHeight="1">
      <c r="A4" s="20" t="s">
        <v>6</v>
      </c>
      <c r="B4" s="44" t="s">
        <v>179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228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229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183</v>
      </c>
      <c r="B30" s="24">
        <v>35</v>
      </c>
      <c r="C30" s="18" t="s">
        <v>162</v>
      </c>
      <c r="D30" s="25">
        <v>4.1500000000000004</v>
      </c>
      <c r="E30" s="26">
        <f>B30*D30</f>
        <v>145.25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145.25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6">
        <v>10.26</v>
      </c>
      <c r="E42" s="29">
        <f t="shared" si="1"/>
        <v>10.26</v>
      </c>
    </row>
    <row r="43" spans="1:5">
      <c r="A43" s="21" t="s">
        <v>40</v>
      </c>
      <c r="B43" s="30">
        <v>1</v>
      </c>
      <c r="C43" s="31" t="s">
        <v>37</v>
      </c>
      <c r="D43" s="36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6">
        <v>5.25</v>
      </c>
      <c r="E44" s="29">
        <f t="shared" si="1"/>
        <v>5.25</v>
      </c>
    </row>
    <row r="45" spans="1:5">
      <c r="A45" s="21" t="s">
        <v>42</v>
      </c>
      <c r="B45" s="30">
        <v>1</v>
      </c>
      <c r="C45" s="31" t="s">
        <v>37</v>
      </c>
      <c r="D45" s="36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6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6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6">
        <v>30</v>
      </c>
      <c r="E48" s="29">
        <f t="shared" si="1"/>
        <v>30</v>
      </c>
    </row>
    <row r="49" spans="1:7">
      <c r="A49" s="21" t="s">
        <v>46</v>
      </c>
      <c r="B49" s="30">
        <v>1</v>
      </c>
      <c r="C49" s="31" t="s">
        <v>37</v>
      </c>
      <c r="D49" s="36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6">
        <v>16.28</v>
      </c>
      <c r="E50" s="29">
        <f t="shared" si="1"/>
        <v>16.28</v>
      </c>
    </row>
    <row r="51" spans="1:7">
      <c r="A51" s="21" t="s">
        <v>48</v>
      </c>
      <c r="B51" s="30">
        <v>1</v>
      </c>
      <c r="C51" s="31" t="s">
        <v>37</v>
      </c>
      <c r="D51" s="36">
        <v>5.35</v>
      </c>
      <c r="E51" s="29">
        <f t="shared" si="1"/>
        <v>5.35</v>
      </c>
    </row>
    <row r="52" spans="1:7">
      <c r="A52" s="21" t="s">
        <v>49</v>
      </c>
      <c r="B52" s="30">
        <v>1</v>
      </c>
      <c r="C52" s="31" t="s">
        <v>37</v>
      </c>
      <c r="D52" s="36">
        <v>2.5</v>
      </c>
      <c r="E52" s="29">
        <f t="shared" si="1"/>
        <v>2.5</v>
      </c>
    </row>
    <row r="53" spans="1:7">
      <c r="A53" s="21" t="s">
        <v>50</v>
      </c>
      <c r="B53" s="30">
        <v>1</v>
      </c>
      <c r="C53" s="31" t="s">
        <v>37</v>
      </c>
      <c r="D53" s="36">
        <v>17.72</v>
      </c>
      <c r="E53" s="29">
        <f t="shared" si="1"/>
        <v>17.72</v>
      </c>
    </row>
    <row r="54" spans="1:7">
      <c r="A54" s="21" t="s">
        <v>51</v>
      </c>
      <c r="B54" s="30">
        <v>1</v>
      </c>
      <c r="C54" s="31" t="s">
        <v>37</v>
      </c>
      <c r="D54" s="36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6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6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6">
        <v>12.28</v>
      </c>
      <c r="E57" s="29">
        <f t="shared" si="1"/>
        <v>12.28</v>
      </c>
      <c r="G57" s="33"/>
    </row>
    <row r="58" spans="1:7">
      <c r="A58" s="21" t="s">
        <v>55</v>
      </c>
      <c r="B58" s="30">
        <v>1</v>
      </c>
      <c r="C58" s="31" t="s">
        <v>37</v>
      </c>
      <c r="D58" s="36">
        <v>13.2</v>
      </c>
      <c r="E58" s="29">
        <f t="shared" si="1"/>
        <v>13.2</v>
      </c>
    </row>
    <row r="59" spans="1:7">
      <c r="A59" s="21" t="s">
        <v>56</v>
      </c>
      <c r="B59" s="30">
        <v>1</v>
      </c>
      <c r="C59" s="31" t="s">
        <v>37</v>
      </c>
      <c r="D59" s="36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6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6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6">
        <v>0</v>
      </c>
      <c r="E62" s="29">
        <f t="shared" si="1"/>
        <v>0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7">
        <v>3</v>
      </c>
      <c r="E64" s="34">
        <f t="shared" si="1"/>
        <v>3</v>
      </c>
    </row>
    <row r="65" spans="1:9">
      <c r="A65" s="22" t="s">
        <v>62</v>
      </c>
      <c r="E65" s="35">
        <f>SUM(E40:E64)</f>
        <v>115.84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3</v>
      </c>
      <c r="C2" s="44"/>
      <c r="D2" s="44"/>
    </row>
    <row r="3" spans="1:4" ht="18" customHeight="1">
      <c r="A3" s="20" t="s">
        <v>4</v>
      </c>
      <c r="B3" s="44" t="s">
        <v>5</v>
      </c>
      <c r="C3" s="44"/>
      <c r="D3" s="44"/>
    </row>
    <row r="4" spans="1:4" ht="18" customHeight="1">
      <c r="A4" s="20" t="s">
        <v>6</v>
      </c>
      <c r="B4" s="44" t="s">
        <v>184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230</v>
      </c>
      <c r="C11" s="44"/>
      <c r="D11" s="44"/>
    </row>
    <row r="12" spans="1:4">
      <c r="A12" s="20" t="s">
        <v>16</v>
      </c>
      <c r="B12" s="41" t="s">
        <v>231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232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187</v>
      </c>
      <c r="B30" s="24">
        <v>55</v>
      </c>
      <c r="C30" s="18" t="s">
        <v>162</v>
      </c>
      <c r="D30" s="25">
        <v>5.75</v>
      </c>
      <c r="E30" s="26">
        <f>B30*D30</f>
        <v>316.25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316.25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29.64</v>
      </c>
      <c r="E42" s="29">
        <f t="shared" si="1"/>
        <v>29.64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15.5</v>
      </c>
      <c r="E44" s="29">
        <f t="shared" si="1"/>
        <v>15.5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44.65</v>
      </c>
      <c r="E48" s="29">
        <f t="shared" si="1"/>
        <v>44.65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14.15</v>
      </c>
      <c r="E50" s="29">
        <f t="shared" si="1"/>
        <v>14.15</v>
      </c>
    </row>
    <row r="51" spans="1:7">
      <c r="A51" s="21" t="s">
        <v>48</v>
      </c>
      <c r="B51" s="30">
        <v>1</v>
      </c>
      <c r="C51" s="31" t="s">
        <v>37</v>
      </c>
      <c r="D51" s="32">
        <v>12.3</v>
      </c>
      <c r="E51" s="29">
        <f t="shared" si="1"/>
        <v>12.3</v>
      </c>
    </row>
    <row r="52" spans="1:7">
      <c r="A52" s="21" t="s">
        <v>49</v>
      </c>
      <c r="B52" s="30">
        <v>1</v>
      </c>
      <c r="C52" s="31" t="s">
        <v>37</v>
      </c>
      <c r="D52" s="32">
        <v>4.5</v>
      </c>
      <c r="E52" s="29">
        <f t="shared" si="1"/>
        <v>4.5</v>
      </c>
    </row>
    <row r="53" spans="1:7">
      <c r="A53" s="21" t="s">
        <v>50</v>
      </c>
      <c r="B53" s="30">
        <v>1</v>
      </c>
      <c r="C53" s="31" t="s">
        <v>37</v>
      </c>
      <c r="D53" s="32">
        <v>17.59</v>
      </c>
      <c r="E53" s="29">
        <f t="shared" si="1"/>
        <v>17.59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11.54</v>
      </c>
      <c r="E57" s="29">
        <f t="shared" si="1"/>
        <v>11.54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15.6</v>
      </c>
      <c r="E58" s="29">
        <f t="shared" si="1"/>
        <v>15.6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0</v>
      </c>
      <c r="E62" s="29">
        <f t="shared" si="1"/>
        <v>0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4.75</v>
      </c>
      <c r="E64" s="34">
        <f t="shared" si="1"/>
        <v>4.75</v>
      </c>
    </row>
    <row r="65" spans="1:9">
      <c r="A65" s="22" t="s">
        <v>62</v>
      </c>
      <c r="E65" s="35">
        <f>SUM(E40:E64)</f>
        <v>170.21999999999997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3</v>
      </c>
      <c r="C2" s="44"/>
      <c r="D2" s="44"/>
    </row>
    <row r="3" spans="1:4" ht="18" customHeight="1">
      <c r="A3" s="20" t="s">
        <v>4</v>
      </c>
      <c r="B3" s="44" t="s">
        <v>159</v>
      </c>
      <c r="C3" s="44"/>
      <c r="D3" s="44"/>
    </row>
    <row r="4" spans="1:4" ht="18" customHeight="1">
      <c r="A4" s="20" t="s">
        <v>6</v>
      </c>
      <c r="B4" s="44" t="s">
        <v>233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234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235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236</v>
      </c>
      <c r="B30" s="24">
        <v>36</v>
      </c>
      <c r="C30" s="18" t="s">
        <v>162</v>
      </c>
      <c r="D30" s="25">
        <v>5.6</v>
      </c>
      <c r="E30" s="26">
        <f>B30*D30</f>
        <v>201.6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201.6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13.96</v>
      </c>
      <c r="E42" s="29">
        <f t="shared" si="1"/>
        <v>13.96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13.73</v>
      </c>
      <c r="E44" s="29">
        <f t="shared" si="1"/>
        <v>13.73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43.55</v>
      </c>
      <c r="E48" s="29">
        <f t="shared" si="1"/>
        <v>43.55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15.65</v>
      </c>
      <c r="E50" s="29">
        <f t="shared" si="1"/>
        <v>15.65</v>
      </c>
    </row>
    <row r="51" spans="1:7">
      <c r="A51" s="21" t="s">
        <v>48</v>
      </c>
      <c r="B51" s="30">
        <v>1</v>
      </c>
      <c r="C51" s="31" t="s">
        <v>37</v>
      </c>
      <c r="D51" s="32">
        <v>5.32</v>
      </c>
      <c r="E51" s="29">
        <f t="shared" si="1"/>
        <v>5.32</v>
      </c>
    </row>
    <row r="52" spans="1:7">
      <c r="A52" s="21" t="s">
        <v>49</v>
      </c>
      <c r="B52" s="30">
        <v>1</v>
      </c>
      <c r="C52" s="31" t="s">
        <v>37</v>
      </c>
      <c r="D52" s="32">
        <v>5.69</v>
      </c>
      <c r="E52" s="29">
        <f t="shared" si="1"/>
        <v>5.69</v>
      </c>
    </row>
    <row r="53" spans="1:7">
      <c r="A53" s="21" t="s">
        <v>50</v>
      </c>
      <c r="B53" s="30">
        <v>1</v>
      </c>
      <c r="C53" s="31" t="s">
        <v>37</v>
      </c>
      <c r="D53" s="32">
        <v>17.399999999999999</v>
      </c>
      <c r="E53" s="29">
        <f t="shared" si="1"/>
        <v>17.399999999999999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11.92</v>
      </c>
      <c r="E57" s="29">
        <f t="shared" si="1"/>
        <v>11.92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13.75</v>
      </c>
      <c r="E58" s="29">
        <f t="shared" si="1"/>
        <v>13.75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0</v>
      </c>
      <c r="E62" s="29">
        <f t="shared" si="1"/>
        <v>0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3</v>
      </c>
      <c r="E64" s="34">
        <f t="shared" si="1"/>
        <v>3</v>
      </c>
    </row>
    <row r="65" spans="1:9">
      <c r="A65" s="22" t="s">
        <v>62</v>
      </c>
      <c r="E65" s="35">
        <f>SUM(E40:E64)</f>
        <v>143.97000000000003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3</v>
      </c>
      <c r="C2" s="44"/>
      <c r="D2" s="44"/>
    </row>
    <row r="3" spans="1:4" ht="18" customHeight="1">
      <c r="A3" s="20" t="s">
        <v>4</v>
      </c>
      <c r="B3" s="44" t="s">
        <v>159</v>
      </c>
      <c r="C3" s="44"/>
      <c r="D3" s="44"/>
    </row>
    <row r="4" spans="1:4" ht="18" customHeight="1">
      <c r="A4" s="20" t="s">
        <v>6</v>
      </c>
      <c r="B4" s="44" t="s">
        <v>237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238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239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240</v>
      </c>
      <c r="B30" s="24">
        <v>50</v>
      </c>
      <c r="C30" s="18" t="s">
        <v>162</v>
      </c>
      <c r="D30" s="25">
        <v>5.75</v>
      </c>
      <c r="E30" s="26">
        <f>B30*D30</f>
        <v>287.5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287.5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29.64</v>
      </c>
      <c r="E42" s="29">
        <f t="shared" si="1"/>
        <v>29.64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16.25</v>
      </c>
      <c r="E44" s="29">
        <f t="shared" si="1"/>
        <v>16.25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69.03</v>
      </c>
      <c r="E48" s="29">
        <f t="shared" si="1"/>
        <v>69.03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14.15</v>
      </c>
      <c r="E50" s="29">
        <f t="shared" si="1"/>
        <v>14.15</v>
      </c>
    </row>
    <row r="51" spans="1:7">
      <c r="A51" s="21" t="s">
        <v>48</v>
      </c>
      <c r="B51" s="30">
        <v>1</v>
      </c>
      <c r="C51" s="31" t="s">
        <v>37</v>
      </c>
      <c r="D51" s="32">
        <v>9.3000000000000007</v>
      </c>
      <c r="E51" s="29">
        <f t="shared" si="1"/>
        <v>9.3000000000000007</v>
      </c>
    </row>
    <row r="52" spans="1:7">
      <c r="A52" s="21" t="s">
        <v>49</v>
      </c>
      <c r="B52" s="30">
        <v>1</v>
      </c>
      <c r="C52" s="31" t="s">
        <v>37</v>
      </c>
      <c r="D52" s="32">
        <v>5.18</v>
      </c>
      <c r="E52" s="29">
        <f t="shared" si="1"/>
        <v>5.18</v>
      </c>
    </row>
    <row r="53" spans="1:7">
      <c r="A53" s="21" t="s">
        <v>50</v>
      </c>
      <c r="B53" s="30">
        <v>1</v>
      </c>
      <c r="C53" s="31" t="s">
        <v>37</v>
      </c>
      <c r="D53" s="32">
        <v>17.59</v>
      </c>
      <c r="E53" s="29">
        <f t="shared" si="1"/>
        <v>17.59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11.54</v>
      </c>
      <c r="E57" s="29">
        <f t="shared" si="1"/>
        <v>11.54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17.5</v>
      </c>
      <c r="E58" s="29">
        <f t="shared" si="1"/>
        <v>17.5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0</v>
      </c>
      <c r="E62" s="29">
        <f t="shared" si="1"/>
        <v>0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4.75</v>
      </c>
      <c r="E64" s="34">
        <f t="shared" si="1"/>
        <v>4.75</v>
      </c>
    </row>
    <row r="65" spans="1:9">
      <c r="A65" s="22" t="s">
        <v>62</v>
      </c>
      <c r="E65" s="35">
        <f>SUM(E40:E64)</f>
        <v>194.93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3</v>
      </c>
      <c r="C2" s="44"/>
      <c r="D2" s="44"/>
    </row>
    <row r="3" spans="1:4" ht="18" customHeight="1">
      <c r="A3" s="20" t="s">
        <v>4</v>
      </c>
      <c r="B3" s="44" t="s">
        <v>159</v>
      </c>
      <c r="C3" s="44"/>
      <c r="D3" s="44"/>
    </row>
    <row r="4" spans="1:4" ht="18" customHeight="1">
      <c r="A4" s="20" t="s">
        <v>6</v>
      </c>
      <c r="B4" s="44" t="s">
        <v>237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241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242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240</v>
      </c>
      <c r="B30" s="24">
        <v>30</v>
      </c>
      <c r="C30" s="18" t="s">
        <v>162</v>
      </c>
      <c r="D30" s="25">
        <v>5.75</v>
      </c>
      <c r="E30" s="26">
        <f>B30*D30</f>
        <v>172.5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172.5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10.26</v>
      </c>
      <c r="E42" s="29">
        <f t="shared" si="1"/>
        <v>10.26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5.4</v>
      </c>
      <c r="E44" s="29">
        <f t="shared" si="1"/>
        <v>5.4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36.4</v>
      </c>
      <c r="E48" s="29">
        <f t="shared" si="1"/>
        <v>36.4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15.65</v>
      </c>
      <c r="E50" s="29">
        <f t="shared" si="1"/>
        <v>15.65</v>
      </c>
    </row>
    <row r="51" spans="1:7">
      <c r="A51" s="21" t="s">
        <v>48</v>
      </c>
      <c r="B51" s="30">
        <v>1</v>
      </c>
      <c r="C51" s="31" t="s">
        <v>37</v>
      </c>
      <c r="D51" s="32">
        <v>6.32</v>
      </c>
      <c r="E51" s="29">
        <f t="shared" si="1"/>
        <v>6.32</v>
      </c>
    </row>
    <row r="52" spans="1:7">
      <c r="A52" s="21" t="s">
        <v>49</v>
      </c>
      <c r="B52" s="30">
        <v>1</v>
      </c>
      <c r="C52" s="31" t="s">
        <v>37</v>
      </c>
      <c r="D52" s="32">
        <v>2.7</v>
      </c>
      <c r="E52" s="29">
        <f t="shared" si="1"/>
        <v>2.7</v>
      </c>
    </row>
    <row r="53" spans="1:7">
      <c r="A53" s="21" t="s">
        <v>50</v>
      </c>
      <c r="B53" s="30">
        <v>1</v>
      </c>
      <c r="C53" s="31" t="s">
        <v>37</v>
      </c>
      <c r="D53" s="32">
        <v>17.29</v>
      </c>
      <c r="E53" s="29">
        <f t="shared" si="1"/>
        <v>17.29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11.92</v>
      </c>
      <c r="E57" s="29">
        <f t="shared" si="1"/>
        <v>11.92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16.25</v>
      </c>
      <c r="E58" s="29">
        <f t="shared" si="1"/>
        <v>16.25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0</v>
      </c>
      <c r="E62" s="29">
        <f t="shared" si="1"/>
        <v>0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3</v>
      </c>
      <c r="E64" s="34">
        <f t="shared" si="1"/>
        <v>3</v>
      </c>
    </row>
    <row r="65" spans="1:9">
      <c r="A65" s="22" t="s">
        <v>62</v>
      </c>
      <c r="E65" s="35">
        <f>SUM(E40:E64)</f>
        <v>125.19000000000001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3</v>
      </c>
      <c r="C2" s="44"/>
      <c r="D2" s="44"/>
    </row>
    <row r="3" spans="1:4" ht="18" customHeight="1">
      <c r="A3" s="20" t="s">
        <v>4</v>
      </c>
      <c r="B3" s="44" t="s">
        <v>159</v>
      </c>
      <c r="C3" s="44"/>
      <c r="D3" s="44"/>
    </row>
    <row r="4" spans="1:4" ht="18" customHeight="1">
      <c r="A4" s="20" t="s">
        <v>6</v>
      </c>
      <c r="B4" s="44" t="s">
        <v>174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243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244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171</v>
      </c>
      <c r="B30" s="24">
        <v>36</v>
      </c>
      <c r="C30" s="18" t="s">
        <v>162</v>
      </c>
      <c r="D30" s="25">
        <v>5.85</v>
      </c>
      <c r="E30" s="26">
        <f>B30*D30</f>
        <v>210.6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210.6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13.96</v>
      </c>
      <c r="E42" s="29">
        <f t="shared" si="1"/>
        <v>13.96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13.73</v>
      </c>
      <c r="E44" s="29">
        <f t="shared" si="1"/>
        <v>13.73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39.9</v>
      </c>
      <c r="E48" s="29">
        <f t="shared" si="1"/>
        <v>39.9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15.65</v>
      </c>
      <c r="E50" s="29">
        <f t="shared" si="1"/>
        <v>15.65</v>
      </c>
    </row>
    <row r="51" spans="1:7">
      <c r="A51" s="21" t="s">
        <v>48</v>
      </c>
      <c r="B51" s="30">
        <v>1</v>
      </c>
      <c r="C51" s="31" t="s">
        <v>37</v>
      </c>
      <c r="D51" s="32">
        <v>6.32</v>
      </c>
      <c r="E51" s="29">
        <f t="shared" si="1"/>
        <v>6.32</v>
      </c>
    </row>
    <row r="52" spans="1:7">
      <c r="A52" s="21" t="s">
        <v>49</v>
      </c>
      <c r="B52" s="30">
        <v>1</v>
      </c>
      <c r="C52" s="31" t="s">
        <v>37</v>
      </c>
      <c r="D52" s="32">
        <v>5.54</v>
      </c>
      <c r="E52" s="29">
        <f t="shared" si="1"/>
        <v>5.54</v>
      </c>
    </row>
    <row r="53" spans="1:7">
      <c r="A53" s="21" t="s">
        <v>50</v>
      </c>
      <c r="B53" s="30">
        <v>1</v>
      </c>
      <c r="C53" s="31" t="s">
        <v>37</v>
      </c>
      <c r="D53" s="32">
        <v>17.399999999999999</v>
      </c>
      <c r="E53" s="29">
        <f t="shared" si="1"/>
        <v>17.399999999999999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11.92</v>
      </c>
      <c r="E57" s="29">
        <f t="shared" si="1"/>
        <v>11.92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12.1</v>
      </c>
      <c r="E58" s="29">
        <f t="shared" si="1"/>
        <v>12.1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0</v>
      </c>
      <c r="E62" s="29">
        <f t="shared" si="1"/>
        <v>0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3</v>
      </c>
      <c r="E64" s="34">
        <f t="shared" si="1"/>
        <v>3</v>
      </c>
    </row>
    <row r="65" spans="1:9">
      <c r="A65" s="22" t="s">
        <v>62</v>
      </c>
      <c r="E65" s="35">
        <f>SUM(E40:E64)</f>
        <v>139.52000000000001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74</v>
      </c>
      <c r="C2" s="43"/>
      <c r="D2" s="43"/>
    </row>
    <row r="3" spans="1:4" ht="18" customHeight="1">
      <c r="A3" s="2" t="s">
        <v>4</v>
      </c>
      <c r="B3" s="44" t="s">
        <v>75</v>
      </c>
      <c r="C3" s="43"/>
      <c r="D3" s="43"/>
    </row>
    <row r="4" spans="1:4" ht="18" customHeight="1">
      <c r="A4" s="2" t="s">
        <v>6</v>
      </c>
      <c r="B4" s="44"/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78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79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80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81</v>
      </c>
      <c r="B30" s="13">
        <v>450</v>
      </c>
      <c r="C30" s="18" t="s">
        <v>79</v>
      </c>
      <c r="D30" s="14">
        <v>0.7</v>
      </c>
      <c r="E30" s="6">
        <f>B30*D30</f>
        <v>315</v>
      </c>
    </row>
    <row r="31" spans="1:5">
      <c r="A31" s="19" t="s">
        <v>82</v>
      </c>
      <c r="B31" s="13">
        <v>1.25</v>
      </c>
      <c r="C31" s="18" t="s">
        <v>21</v>
      </c>
      <c r="D31" s="14">
        <v>90</v>
      </c>
      <c r="E31" s="6">
        <f t="shared" ref="E31:E35" si="0">B31*D31</f>
        <v>112.5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427.5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83</v>
      </c>
      <c r="B42" s="9">
        <v>1</v>
      </c>
      <c r="C42" s="4" t="s">
        <v>37</v>
      </c>
      <c r="D42" s="16">
        <v>19.28</v>
      </c>
      <c r="E42" s="7">
        <f t="shared" si="1"/>
        <v>19.28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14.46</v>
      </c>
      <c r="E44" s="7">
        <f t="shared" si="1"/>
        <v>14.46</v>
      </c>
    </row>
    <row r="45" spans="1:5">
      <c r="A45" s="1" t="s">
        <v>42</v>
      </c>
      <c r="B45" s="9">
        <v>1</v>
      </c>
      <c r="C45" s="4" t="s">
        <v>37</v>
      </c>
      <c r="D45" s="16">
        <v>32.270000000000003</v>
      </c>
      <c r="E45" s="7">
        <f t="shared" si="1"/>
        <v>32.270000000000003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144.30000000000001</v>
      </c>
      <c r="E48" s="7">
        <f t="shared" si="1"/>
        <v>144.30000000000001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20.99</v>
      </c>
      <c r="E50" s="7">
        <f t="shared" si="1"/>
        <v>20.99</v>
      </c>
    </row>
    <row r="51" spans="1:7">
      <c r="A51" s="1" t="s">
        <v>48</v>
      </c>
      <c r="B51" s="9">
        <v>1</v>
      </c>
      <c r="C51" s="4" t="s">
        <v>37</v>
      </c>
      <c r="D51" s="16">
        <v>1.5</v>
      </c>
      <c r="E51" s="7">
        <f t="shared" si="1"/>
        <v>1.5</v>
      </c>
    </row>
    <row r="52" spans="1:7">
      <c r="A52" s="1" t="s">
        <v>49</v>
      </c>
      <c r="B52" s="9">
        <v>1</v>
      </c>
      <c r="C52" s="4" t="s">
        <v>37</v>
      </c>
      <c r="D52" s="16">
        <v>27.99</v>
      </c>
      <c r="E52" s="7">
        <f t="shared" si="1"/>
        <v>27.99</v>
      </c>
    </row>
    <row r="53" spans="1:7">
      <c r="A53" s="1" t="s">
        <v>50</v>
      </c>
      <c r="B53" s="9">
        <v>1</v>
      </c>
      <c r="C53" s="4" t="s">
        <v>37</v>
      </c>
      <c r="D53" s="16">
        <v>21.21</v>
      </c>
      <c r="E53" s="7">
        <f t="shared" si="1"/>
        <v>21.21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10.26</v>
      </c>
      <c r="E57" s="7">
        <f t="shared" si="1"/>
        <v>10.26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>
      <c r="A64" s="1" t="s">
        <v>61</v>
      </c>
      <c r="B64" s="9">
        <v>1</v>
      </c>
      <c r="C64" s="4" t="s">
        <v>37</v>
      </c>
      <c r="D64" s="16">
        <v>42.4</v>
      </c>
      <c r="E64" s="7">
        <f t="shared" si="1"/>
        <v>42.4</v>
      </c>
    </row>
    <row r="65" spans="1:9">
      <c r="A65" s="3" t="s">
        <v>62</v>
      </c>
      <c r="E65" s="11">
        <f>SUM(E40:E64)</f>
        <v>340.15999999999997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3</v>
      </c>
      <c r="C2" s="44"/>
      <c r="D2" s="44"/>
    </row>
    <row r="3" spans="1:4" ht="18" customHeight="1">
      <c r="A3" s="20" t="s">
        <v>4</v>
      </c>
      <c r="B3" s="44" t="s">
        <v>5</v>
      </c>
      <c r="C3" s="44"/>
      <c r="D3" s="44"/>
    </row>
    <row r="4" spans="1:4" ht="18" customHeight="1">
      <c r="A4" s="20" t="s">
        <v>6</v>
      </c>
      <c r="B4" s="44" t="s">
        <v>179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245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246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183</v>
      </c>
      <c r="B30" s="24">
        <v>135</v>
      </c>
      <c r="C30" s="18" t="s">
        <v>162</v>
      </c>
      <c r="D30" s="25">
        <v>4</v>
      </c>
      <c r="E30" s="26">
        <f>B30*D30</f>
        <v>540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540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46.87</v>
      </c>
      <c r="E42" s="29">
        <f t="shared" si="1"/>
        <v>46.87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36.25</v>
      </c>
      <c r="E44" s="29">
        <f t="shared" si="1"/>
        <v>36.25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97</v>
      </c>
      <c r="E48" s="29">
        <f t="shared" si="1"/>
        <v>97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23.85</v>
      </c>
      <c r="E50" s="29">
        <f t="shared" si="1"/>
        <v>23.85</v>
      </c>
    </row>
    <row r="51" spans="1:7">
      <c r="A51" s="21" t="s">
        <v>48</v>
      </c>
      <c r="B51" s="30">
        <v>1</v>
      </c>
      <c r="C51" s="31" t="s">
        <v>37</v>
      </c>
      <c r="D51" s="32">
        <v>16.39</v>
      </c>
      <c r="E51" s="29">
        <f t="shared" si="1"/>
        <v>16.39</v>
      </c>
    </row>
    <row r="52" spans="1:7">
      <c r="A52" s="21" t="s">
        <v>49</v>
      </c>
      <c r="B52" s="30">
        <v>1</v>
      </c>
      <c r="C52" s="31" t="s">
        <v>37</v>
      </c>
      <c r="D52" s="32">
        <v>8.59</v>
      </c>
      <c r="E52" s="29">
        <f t="shared" si="1"/>
        <v>8.59</v>
      </c>
    </row>
    <row r="53" spans="1:7">
      <c r="A53" s="21" t="s">
        <v>50</v>
      </c>
      <c r="B53" s="30">
        <v>1</v>
      </c>
      <c r="C53" s="31" t="s">
        <v>37</v>
      </c>
      <c r="D53" s="32">
        <v>49.24</v>
      </c>
      <c r="E53" s="29">
        <f t="shared" si="1"/>
        <v>49.24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24.91</v>
      </c>
      <c r="E57" s="29">
        <f t="shared" si="1"/>
        <v>24.91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22</v>
      </c>
      <c r="E58" s="29">
        <f t="shared" si="1"/>
        <v>22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54</v>
      </c>
      <c r="E62" s="29">
        <f t="shared" si="1"/>
        <v>54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10</v>
      </c>
      <c r="E64" s="34">
        <f t="shared" si="1"/>
        <v>10</v>
      </c>
    </row>
    <row r="65" spans="1:9">
      <c r="A65" s="22" t="s">
        <v>62</v>
      </c>
      <c r="E65" s="35">
        <f>SUM(E40:E64)</f>
        <v>389.1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3</v>
      </c>
      <c r="C2" s="44"/>
      <c r="D2" s="44"/>
    </row>
    <row r="3" spans="1:4" ht="18" customHeight="1">
      <c r="A3" s="20" t="s">
        <v>4</v>
      </c>
      <c r="B3" s="44" t="s">
        <v>5</v>
      </c>
      <c r="C3" s="44"/>
      <c r="D3" s="44"/>
    </row>
    <row r="4" spans="1:4" ht="18" customHeight="1">
      <c r="A4" s="20" t="s">
        <v>6</v>
      </c>
      <c r="B4" s="44" t="s">
        <v>184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247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248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187</v>
      </c>
      <c r="B30" s="24">
        <v>125</v>
      </c>
      <c r="C30" s="18" t="s">
        <v>162</v>
      </c>
      <c r="D30" s="25">
        <v>5.75</v>
      </c>
      <c r="E30" s="26">
        <f>B30*D30</f>
        <v>718.75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718.75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46.87</v>
      </c>
      <c r="E42" s="29">
        <f t="shared" si="1"/>
        <v>46.87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34.75</v>
      </c>
      <c r="E44" s="29">
        <f t="shared" si="1"/>
        <v>34.75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77.75</v>
      </c>
      <c r="E48" s="29">
        <f t="shared" si="1"/>
        <v>77.75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23.85</v>
      </c>
      <c r="E50" s="29">
        <f t="shared" si="1"/>
        <v>23.85</v>
      </c>
    </row>
    <row r="51" spans="1:7">
      <c r="A51" s="21" t="s">
        <v>48</v>
      </c>
      <c r="B51" s="30">
        <v>1</v>
      </c>
      <c r="C51" s="31" t="s">
        <v>37</v>
      </c>
      <c r="D51" s="32">
        <v>26.39</v>
      </c>
      <c r="E51" s="29">
        <f t="shared" si="1"/>
        <v>26.39</v>
      </c>
    </row>
    <row r="52" spans="1:7">
      <c r="A52" s="21" t="s">
        <v>49</v>
      </c>
      <c r="B52" s="30">
        <v>1</v>
      </c>
      <c r="C52" s="31" t="s">
        <v>37</v>
      </c>
      <c r="D52" s="32">
        <v>8.34</v>
      </c>
      <c r="E52" s="29">
        <f t="shared" si="1"/>
        <v>8.34</v>
      </c>
    </row>
    <row r="53" spans="1:7">
      <c r="A53" s="21" t="s">
        <v>50</v>
      </c>
      <c r="B53" s="30">
        <v>1</v>
      </c>
      <c r="C53" s="31" t="s">
        <v>37</v>
      </c>
      <c r="D53" s="32">
        <v>49.24</v>
      </c>
      <c r="E53" s="29">
        <f t="shared" si="1"/>
        <v>49.24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24.91</v>
      </c>
      <c r="E57" s="29">
        <f t="shared" si="1"/>
        <v>24.91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24.7</v>
      </c>
      <c r="E58" s="29">
        <f t="shared" si="1"/>
        <v>24.7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54</v>
      </c>
      <c r="E62" s="29">
        <f t="shared" si="1"/>
        <v>54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10</v>
      </c>
      <c r="E64" s="34">
        <f t="shared" si="1"/>
        <v>10</v>
      </c>
    </row>
    <row r="65" spans="1:9">
      <c r="A65" s="22" t="s">
        <v>62</v>
      </c>
      <c r="E65" s="35">
        <f>SUM(E40:E64)</f>
        <v>380.8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65</v>
      </c>
      <c r="C2" s="44"/>
      <c r="D2" s="44"/>
    </row>
    <row r="3" spans="1:4" ht="18" customHeight="1">
      <c r="A3" s="20" t="s">
        <v>4</v>
      </c>
      <c r="B3" s="44" t="s">
        <v>125</v>
      </c>
      <c r="C3" s="44"/>
      <c r="D3" s="44"/>
    </row>
    <row r="4" spans="1:4" ht="18" customHeight="1">
      <c r="A4" s="20" t="s">
        <v>6</v>
      </c>
      <c r="B4" s="44" t="s">
        <v>126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249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21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250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126</v>
      </c>
      <c r="B30" s="24">
        <v>6</v>
      </c>
      <c r="C30" s="18" t="s">
        <v>21</v>
      </c>
      <c r="D30" s="25">
        <v>135</v>
      </c>
      <c r="E30" s="26">
        <f>B30*D30</f>
        <v>810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810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19.63</v>
      </c>
      <c r="E42" s="29">
        <f t="shared" si="1"/>
        <v>19.63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213.5</v>
      </c>
      <c r="E44" s="29">
        <f t="shared" si="1"/>
        <v>213.5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97.67</v>
      </c>
      <c r="E48" s="29">
        <f t="shared" si="1"/>
        <v>97.67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6.18</v>
      </c>
      <c r="E50" s="29">
        <f t="shared" si="1"/>
        <v>6.18</v>
      </c>
    </row>
    <row r="51" spans="1:7">
      <c r="A51" s="21" t="s">
        <v>48</v>
      </c>
      <c r="B51" s="30">
        <v>1</v>
      </c>
      <c r="C51" s="31" t="s">
        <v>37</v>
      </c>
      <c r="D51" s="32">
        <v>0.77</v>
      </c>
      <c r="E51" s="29">
        <f t="shared" si="1"/>
        <v>0.77</v>
      </c>
    </row>
    <row r="52" spans="1:7">
      <c r="A52" s="21" t="s">
        <v>49</v>
      </c>
      <c r="B52" s="30">
        <v>1</v>
      </c>
      <c r="C52" s="31" t="s">
        <v>37</v>
      </c>
      <c r="D52" s="32">
        <v>10.220000000000001</v>
      </c>
      <c r="E52" s="29">
        <f t="shared" si="1"/>
        <v>10.220000000000001</v>
      </c>
    </row>
    <row r="53" spans="1:7">
      <c r="A53" s="21" t="s">
        <v>50</v>
      </c>
      <c r="B53" s="30">
        <v>1</v>
      </c>
      <c r="C53" s="31" t="s">
        <v>37</v>
      </c>
      <c r="D53" s="32">
        <v>35.799999999999997</v>
      </c>
      <c r="E53" s="29">
        <f t="shared" si="1"/>
        <v>35.799999999999997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15.6</v>
      </c>
      <c r="E57" s="29">
        <f t="shared" si="1"/>
        <v>15.6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0</v>
      </c>
      <c r="E58" s="29">
        <f t="shared" si="1"/>
        <v>0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69.2</v>
      </c>
      <c r="E62" s="29">
        <f t="shared" si="1"/>
        <v>69.2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7">
        <v>12</v>
      </c>
      <c r="E64" s="34">
        <f t="shared" si="1"/>
        <v>12</v>
      </c>
    </row>
    <row r="65" spans="1:9">
      <c r="A65" s="22" t="s">
        <v>62</v>
      </c>
      <c r="E65" s="35">
        <f>SUM(E40:E64)</f>
        <v>480.57000000000005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65</v>
      </c>
      <c r="C2" s="44"/>
      <c r="D2" s="44"/>
    </row>
    <row r="3" spans="1:4" ht="18" customHeight="1">
      <c r="A3" s="20" t="s">
        <v>4</v>
      </c>
      <c r="B3" s="44" t="s">
        <v>125</v>
      </c>
      <c r="C3" s="44"/>
      <c r="D3" s="44"/>
    </row>
    <row r="4" spans="1:4" ht="18" customHeight="1">
      <c r="A4" s="20" t="s">
        <v>6</v>
      </c>
      <c r="B4" s="44" t="s">
        <v>126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251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21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252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126</v>
      </c>
      <c r="B30" s="24">
        <v>3.5</v>
      </c>
      <c r="C30" s="18" t="s">
        <v>21</v>
      </c>
      <c r="D30" s="25">
        <v>135</v>
      </c>
      <c r="E30" s="26">
        <f>B30*D30</f>
        <v>472.5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472.5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0</v>
      </c>
      <c r="E42" s="29">
        <f t="shared" si="1"/>
        <v>0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128.63</v>
      </c>
      <c r="E44" s="29">
        <f t="shared" si="1"/>
        <v>128.63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62.99</v>
      </c>
      <c r="E48" s="29">
        <f t="shared" si="1"/>
        <v>62.99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13.96</v>
      </c>
      <c r="E50" s="29">
        <f t="shared" si="1"/>
        <v>13.96</v>
      </c>
    </row>
    <row r="51" spans="1:7">
      <c r="A51" s="21" t="s">
        <v>48</v>
      </c>
      <c r="B51" s="30">
        <v>1</v>
      </c>
      <c r="C51" s="31" t="s">
        <v>37</v>
      </c>
      <c r="D51" s="32">
        <v>0.72</v>
      </c>
      <c r="E51" s="29">
        <f t="shared" si="1"/>
        <v>0.72</v>
      </c>
    </row>
    <row r="52" spans="1:7">
      <c r="A52" s="21" t="s">
        <v>49</v>
      </c>
      <c r="B52" s="30">
        <v>1</v>
      </c>
      <c r="C52" s="31" t="s">
        <v>37</v>
      </c>
      <c r="D52" s="32">
        <v>10.78</v>
      </c>
      <c r="E52" s="29">
        <f t="shared" si="1"/>
        <v>10.78</v>
      </c>
    </row>
    <row r="53" spans="1:7">
      <c r="A53" s="21" t="s">
        <v>50</v>
      </c>
      <c r="B53" s="30">
        <v>1</v>
      </c>
      <c r="C53" s="31" t="s">
        <v>37</v>
      </c>
      <c r="D53" s="32">
        <v>41.79</v>
      </c>
      <c r="E53" s="29">
        <f t="shared" si="1"/>
        <v>41.79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20.52</v>
      </c>
      <c r="E57" s="29">
        <f t="shared" si="1"/>
        <v>20.52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76.5</v>
      </c>
      <c r="E58" s="29">
        <f t="shared" si="1"/>
        <v>76.5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63.5</v>
      </c>
      <c r="E62" s="29">
        <f t="shared" si="1"/>
        <v>63.5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12</v>
      </c>
      <c r="E64" s="34">
        <f t="shared" si="1"/>
        <v>12</v>
      </c>
    </row>
    <row r="65" spans="1:9">
      <c r="A65" s="22" t="s">
        <v>62</v>
      </c>
      <c r="E65" s="35">
        <f>SUM(E40:E64)</f>
        <v>431.39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192</v>
      </c>
      <c r="C2" s="44"/>
      <c r="D2" s="44"/>
    </row>
    <row r="3" spans="1:4" ht="18" customHeight="1">
      <c r="A3" s="20" t="s">
        <v>4</v>
      </c>
      <c r="B3" s="44" t="s">
        <v>209</v>
      </c>
      <c r="C3" s="44"/>
      <c r="D3" s="44"/>
    </row>
    <row r="4" spans="1:4" ht="18" customHeight="1">
      <c r="A4" s="20" t="s">
        <v>6</v>
      </c>
      <c r="B4" s="44" t="s">
        <v>210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253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79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254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255</v>
      </c>
      <c r="B30" s="24">
        <v>275</v>
      </c>
      <c r="C30" s="18" t="s">
        <v>79</v>
      </c>
      <c r="D30" s="25">
        <v>10.5</v>
      </c>
      <c r="E30" s="26">
        <f>B30*D30</f>
        <v>2887.5</v>
      </c>
    </row>
    <row r="31" spans="1:5">
      <c r="A31" s="19" t="s">
        <v>256</v>
      </c>
      <c r="B31" s="24">
        <v>25</v>
      </c>
      <c r="C31" s="18" t="s">
        <v>79</v>
      </c>
      <c r="D31" s="25">
        <v>5.25</v>
      </c>
      <c r="E31" s="26">
        <f t="shared" ref="E31:E35" si="0">B31*D31</f>
        <v>131.25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3018.75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180.47</v>
      </c>
      <c r="E42" s="29">
        <f t="shared" si="1"/>
        <v>180.47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97.75</v>
      </c>
      <c r="E44" s="29">
        <f t="shared" si="1"/>
        <v>97.75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322.14999999999998</v>
      </c>
      <c r="E48" s="29">
        <f t="shared" si="1"/>
        <v>322.14999999999998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82.26</v>
      </c>
      <c r="E50" s="29">
        <f t="shared" si="1"/>
        <v>82.26</v>
      </c>
    </row>
    <row r="51" spans="1:7">
      <c r="A51" s="21" t="s">
        <v>48</v>
      </c>
      <c r="B51" s="30">
        <v>1</v>
      </c>
      <c r="C51" s="31" t="s">
        <v>37</v>
      </c>
      <c r="D51" s="32">
        <v>71.03</v>
      </c>
      <c r="E51" s="29">
        <f t="shared" si="1"/>
        <v>71.03</v>
      </c>
    </row>
    <row r="52" spans="1:7">
      <c r="A52" s="21" t="s">
        <v>49</v>
      </c>
      <c r="B52" s="30">
        <v>1</v>
      </c>
      <c r="C52" s="31" t="s">
        <v>37</v>
      </c>
      <c r="D52" s="32">
        <v>39.630000000000003</v>
      </c>
      <c r="E52" s="29">
        <f t="shared" si="1"/>
        <v>39.630000000000003</v>
      </c>
    </row>
    <row r="53" spans="1:7">
      <c r="A53" s="21" t="s">
        <v>50</v>
      </c>
      <c r="B53" s="30">
        <v>1</v>
      </c>
      <c r="C53" s="31" t="s">
        <v>37</v>
      </c>
      <c r="D53" s="32">
        <v>256.23</v>
      </c>
      <c r="E53" s="29">
        <f t="shared" si="1"/>
        <v>256.23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96.82</v>
      </c>
      <c r="E57" s="29">
        <f t="shared" si="1"/>
        <v>96.82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358.8</v>
      </c>
      <c r="E58" s="29">
        <f t="shared" si="1"/>
        <v>358.8</v>
      </c>
    </row>
    <row r="59" spans="1:7">
      <c r="A59" s="21" t="s">
        <v>56</v>
      </c>
      <c r="B59" s="30">
        <v>1</v>
      </c>
      <c r="C59" s="31" t="s">
        <v>37</v>
      </c>
      <c r="D59" s="32">
        <v>269.5</v>
      </c>
      <c r="E59" s="29">
        <f t="shared" si="1"/>
        <v>269.5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42.65</v>
      </c>
      <c r="E62" s="29">
        <f t="shared" si="1"/>
        <v>42.65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319.60000000000002</v>
      </c>
      <c r="E64" s="34">
        <f t="shared" si="1"/>
        <v>319.60000000000002</v>
      </c>
    </row>
    <row r="65" spans="1:9">
      <c r="A65" s="22" t="s">
        <v>62</v>
      </c>
      <c r="E65" s="35">
        <f>SUM(E40:E64)</f>
        <v>2136.89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192</v>
      </c>
      <c r="C2" s="44"/>
      <c r="D2" s="44"/>
    </row>
    <row r="3" spans="1:4" ht="18" customHeight="1">
      <c r="A3" s="20" t="s">
        <v>4</v>
      </c>
      <c r="B3" s="44" t="s">
        <v>209</v>
      </c>
      <c r="C3" s="44"/>
      <c r="D3" s="44"/>
    </row>
    <row r="4" spans="1:4" ht="18" customHeight="1">
      <c r="A4" s="20" t="s">
        <v>6</v>
      </c>
      <c r="B4" s="44" t="s">
        <v>210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257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79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258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209</v>
      </c>
      <c r="B30" s="24">
        <v>360</v>
      </c>
      <c r="C30" s="18" t="s">
        <v>79</v>
      </c>
      <c r="D30" s="25">
        <v>7</v>
      </c>
      <c r="E30" s="26">
        <f>B30*D30</f>
        <v>2520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2520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238.73</v>
      </c>
      <c r="E42" s="29">
        <f t="shared" si="1"/>
        <v>238.73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67.25</v>
      </c>
      <c r="E44" s="29">
        <f t="shared" si="1"/>
        <v>67.25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390.9</v>
      </c>
      <c r="E48" s="29">
        <f t="shared" si="1"/>
        <v>390.9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76.760000000000005</v>
      </c>
      <c r="E50" s="29">
        <f t="shared" si="1"/>
        <v>76.760000000000005</v>
      </c>
    </row>
    <row r="51" spans="1:7">
      <c r="A51" s="21" t="s">
        <v>48</v>
      </c>
      <c r="B51" s="30">
        <v>1</v>
      </c>
      <c r="C51" s="31" t="s">
        <v>37</v>
      </c>
      <c r="D51" s="32">
        <v>75.08</v>
      </c>
      <c r="E51" s="29">
        <f t="shared" si="1"/>
        <v>75.08</v>
      </c>
    </row>
    <row r="52" spans="1:7">
      <c r="A52" s="21" t="s">
        <v>49</v>
      </c>
      <c r="B52" s="30">
        <v>1</v>
      </c>
      <c r="C52" s="31" t="s">
        <v>37</v>
      </c>
      <c r="D52" s="32">
        <v>44.15</v>
      </c>
      <c r="E52" s="29">
        <f t="shared" si="1"/>
        <v>44.15</v>
      </c>
    </row>
    <row r="53" spans="1:7">
      <c r="A53" s="21" t="s">
        <v>50</v>
      </c>
      <c r="B53" s="30">
        <v>1</v>
      </c>
      <c r="C53" s="31" t="s">
        <v>37</v>
      </c>
      <c r="D53" s="32">
        <v>195.06</v>
      </c>
      <c r="E53" s="29">
        <f t="shared" si="1"/>
        <v>195.06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73.72</v>
      </c>
      <c r="E57" s="29">
        <f t="shared" si="1"/>
        <v>73.72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279.3</v>
      </c>
      <c r="E58" s="29">
        <f t="shared" si="1"/>
        <v>279.3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55.95</v>
      </c>
      <c r="E62" s="29">
        <f t="shared" si="1"/>
        <v>55.95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152.56</v>
      </c>
      <c r="E64" s="34">
        <f t="shared" si="1"/>
        <v>152.56</v>
      </c>
    </row>
    <row r="65" spans="1:9">
      <c r="A65" s="22" t="s">
        <v>62</v>
      </c>
      <c r="E65" s="35">
        <f>SUM(E40:E64)</f>
        <v>1649.46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192</v>
      </c>
      <c r="C2" s="44"/>
      <c r="D2" s="44"/>
    </row>
    <row r="3" spans="1:4" ht="18" customHeight="1">
      <c r="A3" s="20" t="s">
        <v>4</v>
      </c>
      <c r="B3" s="44" t="s">
        <v>209</v>
      </c>
      <c r="C3" s="44"/>
      <c r="D3" s="44"/>
    </row>
    <row r="4" spans="1:4" ht="18" customHeight="1">
      <c r="A4" s="20" t="s">
        <v>6</v>
      </c>
      <c r="B4" s="44" t="s">
        <v>210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259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79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260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209</v>
      </c>
      <c r="B30" s="24">
        <v>385</v>
      </c>
      <c r="C30" s="18" t="s">
        <v>79</v>
      </c>
      <c r="D30" s="25">
        <v>7.25</v>
      </c>
      <c r="E30" s="26">
        <f>B30*D30</f>
        <v>2791.25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2791.25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267.3</v>
      </c>
      <c r="E42" s="29">
        <f t="shared" si="1"/>
        <v>267.3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213</v>
      </c>
      <c r="B44" s="30">
        <v>1</v>
      </c>
      <c r="C44" s="31" t="s">
        <v>37</v>
      </c>
      <c r="D44" s="32">
        <v>76</v>
      </c>
      <c r="E44" s="29">
        <f t="shared" si="1"/>
        <v>76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414</v>
      </c>
      <c r="E48" s="29">
        <f t="shared" si="1"/>
        <v>414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74.61</v>
      </c>
      <c r="E50" s="29">
        <f t="shared" si="1"/>
        <v>74.61</v>
      </c>
    </row>
    <row r="51" spans="1:7">
      <c r="A51" s="21" t="s">
        <v>48</v>
      </c>
      <c r="B51" s="30">
        <v>1</v>
      </c>
      <c r="C51" s="31" t="s">
        <v>37</v>
      </c>
      <c r="D51" s="32">
        <v>85.06</v>
      </c>
      <c r="E51" s="29">
        <f t="shared" si="1"/>
        <v>85.06</v>
      </c>
    </row>
    <row r="52" spans="1:7">
      <c r="A52" s="21" t="s">
        <v>49</v>
      </c>
      <c r="B52" s="30">
        <v>1</v>
      </c>
      <c r="C52" s="31" t="s">
        <v>37</v>
      </c>
      <c r="D52" s="32">
        <v>47.6</v>
      </c>
      <c r="E52" s="29">
        <f t="shared" si="1"/>
        <v>47.6</v>
      </c>
    </row>
    <row r="53" spans="1:7">
      <c r="A53" s="21" t="s">
        <v>50</v>
      </c>
      <c r="B53" s="30">
        <v>1</v>
      </c>
      <c r="C53" s="31" t="s">
        <v>37</v>
      </c>
      <c r="D53" s="32">
        <v>197.12</v>
      </c>
      <c r="E53" s="29">
        <f t="shared" si="1"/>
        <v>197.12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77.88</v>
      </c>
      <c r="E57" s="29">
        <f t="shared" si="1"/>
        <v>77.88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289.8</v>
      </c>
      <c r="E58" s="29">
        <f t="shared" si="1"/>
        <v>289.8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82.5</v>
      </c>
      <c r="E62" s="29">
        <f t="shared" si="1"/>
        <v>82.5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162.88</v>
      </c>
      <c r="E64" s="34">
        <f t="shared" si="1"/>
        <v>162.88</v>
      </c>
    </row>
    <row r="65" spans="1:9">
      <c r="A65" s="22" t="s">
        <v>62</v>
      </c>
      <c r="E65" s="35">
        <f>SUM(E40:E64)</f>
        <v>1774.75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192</v>
      </c>
      <c r="C2" s="44"/>
      <c r="D2" s="44"/>
    </row>
    <row r="3" spans="1:4" ht="18" customHeight="1">
      <c r="A3" s="20" t="s">
        <v>4</v>
      </c>
      <c r="B3" s="44" t="s">
        <v>209</v>
      </c>
      <c r="C3" s="44"/>
      <c r="D3" s="44"/>
    </row>
    <row r="4" spans="1:4" ht="18" customHeight="1">
      <c r="A4" s="20" t="s">
        <v>6</v>
      </c>
      <c r="B4" s="44" t="s">
        <v>210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261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79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262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209</v>
      </c>
      <c r="B30" s="24">
        <v>425</v>
      </c>
      <c r="C30" s="18" t="s">
        <v>79</v>
      </c>
      <c r="D30" s="25">
        <v>7.25</v>
      </c>
      <c r="E30" s="26">
        <f>B30*D30</f>
        <v>3081.25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3081.25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475.55</v>
      </c>
      <c r="E42" s="29">
        <f t="shared" si="1"/>
        <v>475.55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213</v>
      </c>
      <c r="B44" s="30">
        <v>1</v>
      </c>
      <c r="C44" s="31" t="s">
        <v>37</v>
      </c>
      <c r="D44" s="32">
        <v>120</v>
      </c>
      <c r="E44" s="29">
        <f t="shared" si="1"/>
        <v>120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448.2</v>
      </c>
      <c r="E48" s="29">
        <f t="shared" si="1"/>
        <v>448.2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74.930000000000007</v>
      </c>
      <c r="E50" s="29">
        <f t="shared" si="1"/>
        <v>74.930000000000007</v>
      </c>
    </row>
    <row r="51" spans="1:7">
      <c r="A51" s="21" t="s">
        <v>48</v>
      </c>
      <c r="B51" s="30">
        <v>1</v>
      </c>
      <c r="C51" s="31" t="s">
        <v>37</v>
      </c>
      <c r="D51" s="32">
        <v>85.12</v>
      </c>
      <c r="E51" s="29">
        <f t="shared" si="1"/>
        <v>85.12</v>
      </c>
    </row>
    <row r="52" spans="1:7">
      <c r="A52" s="21" t="s">
        <v>49</v>
      </c>
      <c r="B52" s="30">
        <v>1</v>
      </c>
      <c r="C52" s="31" t="s">
        <v>37</v>
      </c>
      <c r="D52" s="32">
        <v>65.28</v>
      </c>
      <c r="E52" s="29">
        <f t="shared" si="1"/>
        <v>65.28</v>
      </c>
    </row>
    <row r="53" spans="1:7">
      <c r="A53" s="21" t="s">
        <v>50</v>
      </c>
      <c r="B53" s="30">
        <v>1</v>
      </c>
      <c r="C53" s="31" t="s">
        <v>37</v>
      </c>
      <c r="D53" s="32">
        <v>205.18</v>
      </c>
      <c r="E53" s="29">
        <f t="shared" si="1"/>
        <v>205.18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80.69</v>
      </c>
      <c r="E57" s="29">
        <f t="shared" si="1"/>
        <v>80.69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289.8</v>
      </c>
      <c r="E58" s="29">
        <f t="shared" si="1"/>
        <v>289.8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86.3</v>
      </c>
      <c r="E62" s="29">
        <f t="shared" si="1"/>
        <v>86.3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174.97</v>
      </c>
      <c r="E64" s="34">
        <f t="shared" si="1"/>
        <v>174.97</v>
      </c>
    </row>
    <row r="65" spans="1:9">
      <c r="A65" s="22" t="s">
        <v>62</v>
      </c>
      <c r="E65" s="35">
        <f>SUM(E40:E64)</f>
        <v>2106.02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192</v>
      </c>
      <c r="C2" s="44"/>
      <c r="D2" s="44"/>
    </row>
    <row r="3" spans="1:4" ht="18" customHeight="1">
      <c r="A3" s="20" t="s">
        <v>4</v>
      </c>
      <c r="B3" s="44" t="s">
        <v>216</v>
      </c>
      <c r="C3" s="44"/>
      <c r="D3" s="44"/>
    </row>
    <row r="4" spans="1:4" ht="18" customHeight="1">
      <c r="A4" s="20" t="s">
        <v>6</v>
      </c>
      <c r="B4" s="44"/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263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21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264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216</v>
      </c>
      <c r="B30" s="24">
        <v>36</v>
      </c>
      <c r="C30" s="18" t="s">
        <v>21</v>
      </c>
      <c r="D30" s="25">
        <v>43</v>
      </c>
      <c r="E30" s="26">
        <f>B30*D30</f>
        <v>1548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1548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44.3</v>
      </c>
      <c r="E42" s="29">
        <f t="shared" si="1"/>
        <v>44.3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213</v>
      </c>
      <c r="B44" s="30">
        <v>1</v>
      </c>
      <c r="C44" s="31" t="s">
        <v>37</v>
      </c>
      <c r="D44" s="32">
        <v>23.75</v>
      </c>
      <c r="E44" s="29">
        <f t="shared" si="1"/>
        <v>23.75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179.2</v>
      </c>
      <c r="E48" s="29">
        <f t="shared" si="1"/>
        <v>179.2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74.680000000000007</v>
      </c>
      <c r="E50" s="29">
        <f t="shared" si="1"/>
        <v>74.680000000000007</v>
      </c>
    </row>
    <row r="51" spans="1:7">
      <c r="A51" s="21" t="s">
        <v>48</v>
      </c>
      <c r="B51" s="30">
        <v>1</v>
      </c>
      <c r="C51" s="31" t="s">
        <v>37</v>
      </c>
      <c r="D51" s="32">
        <v>49.89</v>
      </c>
      <c r="E51" s="29">
        <f t="shared" si="1"/>
        <v>49.89</v>
      </c>
    </row>
    <row r="52" spans="1:7">
      <c r="A52" s="21" t="s">
        <v>49</v>
      </c>
      <c r="B52" s="30">
        <v>1</v>
      </c>
      <c r="C52" s="31" t="s">
        <v>37</v>
      </c>
      <c r="D52" s="32">
        <v>25.38</v>
      </c>
      <c r="E52" s="29">
        <f t="shared" si="1"/>
        <v>25.38</v>
      </c>
    </row>
    <row r="53" spans="1:7">
      <c r="A53" s="21" t="s">
        <v>50</v>
      </c>
      <c r="B53" s="30">
        <v>1</v>
      </c>
      <c r="C53" s="31" t="s">
        <v>37</v>
      </c>
      <c r="D53" s="32">
        <v>147.31</v>
      </c>
      <c r="E53" s="29">
        <f t="shared" si="1"/>
        <v>147.31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61.99</v>
      </c>
      <c r="E57" s="29">
        <f t="shared" si="1"/>
        <v>61.99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147.12</v>
      </c>
      <c r="E58" s="29">
        <f t="shared" si="1"/>
        <v>147.12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101.5</v>
      </c>
      <c r="E62" s="29">
        <f t="shared" si="1"/>
        <v>101.5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128.4</v>
      </c>
      <c r="E64" s="34">
        <f t="shared" si="1"/>
        <v>128.4</v>
      </c>
    </row>
    <row r="65" spans="1:9">
      <c r="A65" s="22" t="s">
        <v>62</v>
      </c>
      <c r="E65" s="35">
        <f>SUM(E40:E64)</f>
        <v>983.52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3</v>
      </c>
      <c r="C2" s="44"/>
      <c r="D2" s="44"/>
    </row>
    <row r="3" spans="1:4" ht="18" customHeight="1">
      <c r="A3" s="20" t="s">
        <v>4</v>
      </c>
      <c r="B3" s="44" t="s">
        <v>159</v>
      </c>
      <c r="C3" s="44"/>
      <c r="D3" s="44"/>
    </row>
    <row r="4" spans="1:4" ht="18" customHeight="1">
      <c r="A4" s="20" t="s">
        <v>6</v>
      </c>
      <c r="B4" s="44" t="s">
        <v>219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265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266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222</v>
      </c>
      <c r="B30" s="24">
        <v>110</v>
      </c>
      <c r="C30" s="18" t="s">
        <v>162</v>
      </c>
      <c r="D30" s="25">
        <v>6.2</v>
      </c>
      <c r="E30" s="26">
        <f>B30*D30</f>
        <v>682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682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46.87</v>
      </c>
      <c r="E42" s="29">
        <f t="shared" si="1"/>
        <v>46.87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213</v>
      </c>
      <c r="B44" s="30">
        <v>1</v>
      </c>
      <c r="C44" s="31" t="s">
        <v>37</v>
      </c>
      <c r="D44" s="32">
        <v>36.700000000000003</v>
      </c>
      <c r="E44" s="29">
        <f t="shared" si="1"/>
        <v>36.700000000000003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117.95</v>
      </c>
      <c r="E48" s="29">
        <f t="shared" si="1"/>
        <v>117.95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23.85</v>
      </c>
      <c r="E50" s="29">
        <f t="shared" si="1"/>
        <v>23.85</v>
      </c>
    </row>
    <row r="51" spans="1:7">
      <c r="A51" s="21" t="s">
        <v>48</v>
      </c>
      <c r="B51" s="30">
        <v>1</v>
      </c>
      <c r="C51" s="31" t="s">
        <v>37</v>
      </c>
      <c r="D51" s="32">
        <v>19.39</v>
      </c>
      <c r="E51" s="29">
        <f t="shared" si="1"/>
        <v>19.39</v>
      </c>
    </row>
    <row r="52" spans="1:7">
      <c r="A52" s="21" t="s">
        <v>49</v>
      </c>
      <c r="B52" s="30">
        <v>1</v>
      </c>
      <c r="C52" s="31" t="s">
        <v>37</v>
      </c>
      <c r="D52" s="32">
        <v>8.92</v>
      </c>
      <c r="E52" s="29">
        <f t="shared" si="1"/>
        <v>8.92</v>
      </c>
    </row>
    <row r="53" spans="1:7">
      <c r="A53" s="21" t="s">
        <v>50</v>
      </c>
      <c r="B53" s="30">
        <v>1</v>
      </c>
      <c r="C53" s="31" t="s">
        <v>37</v>
      </c>
      <c r="D53" s="32">
        <v>53.68</v>
      </c>
      <c r="E53" s="29">
        <f t="shared" si="1"/>
        <v>53.68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24.91</v>
      </c>
      <c r="E57" s="29">
        <f t="shared" si="1"/>
        <v>24.91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28.75</v>
      </c>
      <c r="E58" s="29">
        <f t="shared" si="1"/>
        <v>28.75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54</v>
      </c>
      <c r="E62" s="29">
        <f t="shared" si="1"/>
        <v>54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10</v>
      </c>
      <c r="E64" s="34">
        <f t="shared" si="1"/>
        <v>10</v>
      </c>
    </row>
    <row r="65" spans="1:9">
      <c r="A65" s="22" t="s">
        <v>62</v>
      </c>
      <c r="E65" s="35">
        <f>SUM(E40:E64)</f>
        <v>425.02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74</v>
      </c>
      <c r="C2" s="43"/>
      <c r="D2" s="43"/>
    </row>
    <row r="3" spans="1:4" ht="18" customHeight="1">
      <c r="A3" s="2" t="s">
        <v>4</v>
      </c>
      <c r="B3" s="44" t="s">
        <v>75</v>
      </c>
      <c r="C3" s="43"/>
      <c r="D3" s="43"/>
    </row>
    <row r="4" spans="1:4" ht="18" customHeight="1">
      <c r="A4" s="2" t="s">
        <v>6</v>
      </c>
      <c r="B4" s="44"/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84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79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85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81</v>
      </c>
      <c r="B30" s="13">
        <v>625</v>
      </c>
      <c r="C30" s="18" t="s">
        <v>79</v>
      </c>
      <c r="D30" s="14">
        <v>0.7</v>
      </c>
      <c r="E30" s="6">
        <f>B30*D30</f>
        <v>437.5</v>
      </c>
    </row>
    <row r="31" spans="1:5">
      <c r="A31" s="19" t="s">
        <v>82</v>
      </c>
      <c r="B31" s="13">
        <v>1.25</v>
      </c>
      <c r="C31" s="18" t="s">
        <v>21</v>
      </c>
      <c r="D31" s="14">
        <v>90</v>
      </c>
      <c r="E31" s="6">
        <f t="shared" ref="E31:E35" si="0">B31*D31</f>
        <v>112.5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550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83</v>
      </c>
      <c r="B42" s="9">
        <v>1</v>
      </c>
      <c r="C42" s="4" t="s">
        <v>37</v>
      </c>
      <c r="D42" s="16">
        <v>19.28</v>
      </c>
      <c r="E42" s="7">
        <f t="shared" si="1"/>
        <v>19.28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14.48</v>
      </c>
      <c r="E44" s="7">
        <f t="shared" si="1"/>
        <v>14.48</v>
      </c>
    </row>
    <row r="45" spans="1:5">
      <c r="A45" s="1" t="s">
        <v>42</v>
      </c>
      <c r="B45" s="9">
        <v>1</v>
      </c>
      <c r="C45" s="4" t="s">
        <v>37</v>
      </c>
      <c r="D45" s="16">
        <v>32.270000000000003</v>
      </c>
      <c r="E45" s="7">
        <f t="shared" si="1"/>
        <v>32.270000000000003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144.30000000000001</v>
      </c>
      <c r="E48" s="7">
        <f t="shared" si="1"/>
        <v>144.30000000000001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20.99</v>
      </c>
      <c r="E50" s="7">
        <f t="shared" si="1"/>
        <v>20.99</v>
      </c>
    </row>
    <row r="51" spans="1:7">
      <c r="A51" s="1" t="s">
        <v>48</v>
      </c>
      <c r="B51" s="9">
        <v>1</v>
      </c>
      <c r="C51" s="4" t="s">
        <v>37</v>
      </c>
      <c r="D51" s="16">
        <v>1.5</v>
      </c>
      <c r="E51" s="7">
        <f t="shared" si="1"/>
        <v>1.5</v>
      </c>
    </row>
    <row r="52" spans="1:7">
      <c r="A52" s="1" t="s">
        <v>49</v>
      </c>
      <c r="B52" s="9">
        <v>1</v>
      </c>
      <c r="C52" s="4" t="s">
        <v>37</v>
      </c>
      <c r="D52" s="16">
        <v>27.99</v>
      </c>
      <c r="E52" s="7">
        <f t="shared" si="1"/>
        <v>27.99</v>
      </c>
    </row>
    <row r="53" spans="1:7">
      <c r="A53" s="1" t="s">
        <v>50</v>
      </c>
      <c r="B53" s="9">
        <v>1</v>
      </c>
      <c r="C53" s="4" t="s">
        <v>37</v>
      </c>
      <c r="D53" s="16">
        <v>21.21</v>
      </c>
      <c r="E53" s="7">
        <f t="shared" si="1"/>
        <v>21.21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10.26</v>
      </c>
      <c r="E57" s="7">
        <f t="shared" si="1"/>
        <v>10.26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>
      <c r="A64" s="1" t="s">
        <v>61</v>
      </c>
      <c r="B64" s="9">
        <v>1</v>
      </c>
      <c r="C64" s="4" t="s">
        <v>37</v>
      </c>
      <c r="D64" s="16">
        <v>42.4</v>
      </c>
      <c r="E64" s="7">
        <f t="shared" si="1"/>
        <v>42.4</v>
      </c>
    </row>
    <row r="65" spans="1:9">
      <c r="A65" s="3" t="s">
        <v>62</v>
      </c>
      <c r="E65" s="11">
        <f>SUM(E40:E64)</f>
        <v>340.17999999999995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3</v>
      </c>
      <c r="C2" s="44"/>
      <c r="D2" s="44"/>
    </row>
    <row r="3" spans="1:4" ht="18" customHeight="1">
      <c r="A3" s="20" t="s">
        <v>4</v>
      </c>
      <c r="B3" s="44" t="s">
        <v>159</v>
      </c>
      <c r="C3" s="44"/>
      <c r="D3" s="44"/>
    </row>
    <row r="4" spans="1:4" ht="18" customHeight="1">
      <c r="A4" s="20" t="s">
        <v>6</v>
      </c>
      <c r="B4" s="44" t="s">
        <v>168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267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268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171</v>
      </c>
      <c r="B30" s="24">
        <v>115</v>
      </c>
      <c r="C30" s="18" t="s">
        <v>162</v>
      </c>
      <c r="D30" s="25">
        <v>5.85</v>
      </c>
      <c r="E30" s="26">
        <f>B30*D30</f>
        <v>672.75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672.75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47.26</v>
      </c>
      <c r="E42" s="29">
        <f t="shared" si="1"/>
        <v>47.26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213</v>
      </c>
      <c r="B44" s="30">
        <v>1</v>
      </c>
      <c r="C44" s="31" t="s">
        <v>37</v>
      </c>
      <c r="D44" s="32">
        <v>36.700000000000003</v>
      </c>
      <c r="E44" s="29">
        <f t="shared" si="1"/>
        <v>36.700000000000003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97</v>
      </c>
      <c r="E48" s="29">
        <f t="shared" si="1"/>
        <v>97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23.85</v>
      </c>
      <c r="E50" s="29">
        <f t="shared" si="1"/>
        <v>23.85</v>
      </c>
    </row>
    <row r="51" spans="1:7">
      <c r="A51" s="21" t="s">
        <v>48</v>
      </c>
      <c r="B51" s="30">
        <v>1</v>
      </c>
      <c r="C51" s="31" t="s">
        <v>37</v>
      </c>
      <c r="D51" s="32">
        <v>19.39</v>
      </c>
      <c r="E51" s="29">
        <f t="shared" si="1"/>
        <v>19.39</v>
      </c>
    </row>
    <row r="52" spans="1:7">
      <c r="A52" s="21" t="s">
        <v>49</v>
      </c>
      <c r="B52" s="30">
        <v>1</v>
      </c>
      <c r="C52" s="31" t="s">
        <v>37</v>
      </c>
      <c r="D52" s="32">
        <v>8.81</v>
      </c>
      <c r="E52" s="29">
        <f t="shared" si="1"/>
        <v>8.81</v>
      </c>
    </row>
    <row r="53" spans="1:7">
      <c r="A53" s="21" t="s">
        <v>50</v>
      </c>
      <c r="B53" s="30">
        <v>1</v>
      </c>
      <c r="C53" s="31" t="s">
        <v>37</v>
      </c>
      <c r="D53" s="32">
        <v>49.24</v>
      </c>
      <c r="E53" s="29">
        <f t="shared" si="1"/>
        <v>49.24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24.91</v>
      </c>
      <c r="E57" s="29">
        <f t="shared" si="1"/>
        <v>24.91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27.6</v>
      </c>
      <c r="E58" s="29">
        <f t="shared" si="1"/>
        <v>27.6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54</v>
      </c>
      <c r="E62" s="29">
        <f t="shared" si="1"/>
        <v>54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10</v>
      </c>
      <c r="E64" s="34">
        <f t="shared" si="1"/>
        <v>10</v>
      </c>
    </row>
    <row r="65" spans="1:9">
      <c r="A65" s="22" t="s">
        <v>62</v>
      </c>
      <c r="E65" s="35">
        <f>SUM(E40:E64)</f>
        <v>398.76000000000005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3</v>
      </c>
      <c r="C2" s="44"/>
      <c r="D2" s="44"/>
    </row>
    <row r="3" spans="1:4" ht="18" customHeight="1">
      <c r="A3" s="20" t="s">
        <v>4</v>
      </c>
      <c r="B3" s="44" t="s">
        <v>159</v>
      </c>
      <c r="C3" s="44"/>
      <c r="D3" s="44"/>
    </row>
    <row r="4" spans="1:4" ht="18" customHeight="1">
      <c r="A4" s="20" t="s">
        <v>6</v>
      </c>
      <c r="B4" s="44" t="s">
        <v>174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227</v>
      </c>
      <c r="C11" s="44"/>
      <c r="D11" s="44"/>
    </row>
    <row r="12" spans="1:4">
      <c r="A12" s="20" t="s">
        <v>16</v>
      </c>
      <c r="B12" s="41" t="s">
        <v>269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162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270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171</v>
      </c>
      <c r="B30" s="24">
        <v>125</v>
      </c>
      <c r="C30" s="18" t="s">
        <v>162</v>
      </c>
      <c r="D30" s="25">
        <v>5.85</v>
      </c>
      <c r="E30" s="26">
        <f>B30*D30</f>
        <v>731.25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731.25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24.48</v>
      </c>
      <c r="E42" s="29">
        <f t="shared" si="1"/>
        <v>24.48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213</v>
      </c>
      <c r="B44" s="30">
        <v>1</v>
      </c>
      <c r="C44" s="31" t="s">
        <v>37</v>
      </c>
      <c r="D44" s="32">
        <v>37</v>
      </c>
      <c r="E44" s="29">
        <f t="shared" si="1"/>
        <v>37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113.4</v>
      </c>
      <c r="E48" s="29">
        <f t="shared" si="1"/>
        <v>113.4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20.76</v>
      </c>
      <c r="E50" s="29">
        <f t="shared" si="1"/>
        <v>20.76</v>
      </c>
    </row>
    <row r="51" spans="1:7">
      <c r="A51" s="21" t="s">
        <v>48</v>
      </c>
      <c r="B51" s="30">
        <v>1</v>
      </c>
      <c r="C51" s="31" t="s">
        <v>37</v>
      </c>
      <c r="D51" s="32">
        <v>20.73</v>
      </c>
      <c r="E51" s="29">
        <f t="shared" si="1"/>
        <v>20.73</v>
      </c>
    </row>
    <row r="52" spans="1:7">
      <c r="A52" s="21" t="s">
        <v>49</v>
      </c>
      <c r="B52" s="30">
        <v>1</v>
      </c>
      <c r="C52" s="31" t="s">
        <v>37</v>
      </c>
      <c r="D52" s="32">
        <v>11.06</v>
      </c>
      <c r="E52" s="29">
        <f t="shared" si="1"/>
        <v>11.06</v>
      </c>
    </row>
    <row r="53" spans="1:7">
      <c r="A53" s="21" t="s">
        <v>50</v>
      </c>
      <c r="B53" s="30">
        <v>1</v>
      </c>
      <c r="C53" s="31" t="s">
        <v>37</v>
      </c>
      <c r="D53" s="32">
        <v>46.78</v>
      </c>
      <c r="E53" s="29">
        <f t="shared" si="1"/>
        <v>46.78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21.35</v>
      </c>
      <c r="E57" s="29">
        <f t="shared" si="1"/>
        <v>21.35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22</v>
      </c>
      <c r="E58" s="29">
        <f t="shared" si="1"/>
        <v>22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52.1</v>
      </c>
      <c r="E62" s="29">
        <f t="shared" si="1"/>
        <v>52.1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10</v>
      </c>
      <c r="E64" s="34">
        <f t="shared" si="1"/>
        <v>10</v>
      </c>
    </row>
    <row r="65" spans="1:9">
      <c r="A65" s="22" t="s">
        <v>62</v>
      </c>
      <c r="E65" s="35">
        <f>SUM(E40:E64)</f>
        <v>379.66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74</v>
      </c>
      <c r="C2" s="44"/>
      <c r="D2" s="44"/>
    </row>
    <row r="3" spans="1:4" ht="18" customHeight="1">
      <c r="A3" s="20" t="s">
        <v>4</v>
      </c>
      <c r="B3" s="44" t="s">
        <v>126</v>
      </c>
      <c r="C3" s="44"/>
      <c r="D3" s="44"/>
    </row>
    <row r="4" spans="1:4" ht="18" customHeight="1">
      <c r="A4" s="20" t="s">
        <v>6</v>
      </c>
      <c r="B4" s="44"/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271</v>
      </c>
      <c r="C11" s="44"/>
      <c r="D11" s="44"/>
    </row>
    <row r="12" spans="1:4">
      <c r="A12" s="20" t="s">
        <v>16</v>
      </c>
      <c r="B12" s="41" t="s">
        <v>272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69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273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274</v>
      </c>
      <c r="B30" s="24">
        <v>700</v>
      </c>
      <c r="C30" s="18" t="s">
        <v>69</v>
      </c>
      <c r="D30" s="25">
        <v>2</v>
      </c>
      <c r="E30" s="26">
        <f>B30*D30</f>
        <v>1400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1400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238.63</v>
      </c>
      <c r="E42" s="29">
        <f t="shared" si="1"/>
        <v>238.63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107.85</v>
      </c>
      <c r="E44" s="29">
        <f t="shared" si="1"/>
        <v>107.85</v>
      </c>
    </row>
    <row r="45" spans="1:5">
      <c r="A45" s="21" t="s">
        <v>42</v>
      </c>
      <c r="B45" s="30">
        <v>1</v>
      </c>
      <c r="C45" s="31" t="s">
        <v>37</v>
      </c>
      <c r="D45" s="32">
        <v>59.38</v>
      </c>
      <c r="E45" s="29">
        <f t="shared" si="1"/>
        <v>59.38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74.349999999999994</v>
      </c>
      <c r="E48" s="29">
        <f t="shared" si="1"/>
        <v>74.349999999999994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54.16</v>
      </c>
      <c r="E50" s="29">
        <f t="shared" si="1"/>
        <v>54.16</v>
      </c>
    </row>
    <row r="51" spans="1:7">
      <c r="A51" s="21" t="s">
        <v>48</v>
      </c>
      <c r="B51" s="30">
        <v>1</v>
      </c>
      <c r="C51" s="31" t="s">
        <v>37</v>
      </c>
      <c r="D51" s="32">
        <v>42</v>
      </c>
      <c r="E51" s="29">
        <f t="shared" si="1"/>
        <v>42</v>
      </c>
    </row>
    <row r="52" spans="1:7">
      <c r="A52" s="21" t="s">
        <v>49</v>
      </c>
      <c r="B52" s="30">
        <v>1</v>
      </c>
      <c r="C52" s="31" t="s">
        <v>37</v>
      </c>
      <c r="D52" s="32">
        <v>107.27</v>
      </c>
      <c r="E52" s="29">
        <f t="shared" si="1"/>
        <v>107.27</v>
      </c>
    </row>
    <row r="53" spans="1:7">
      <c r="A53" s="21" t="s">
        <v>50</v>
      </c>
      <c r="B53" s="30">
        <v>1</v>
      </c>
      <c r="C53" s="31" t="s">
        <v>37</v>
      </c>
      <c r="D53" s="32">
        <v>142.27000000000001</v>
      </c>
      <c r="E53" s="29">
        <f t="shared" si="1"/>
        <v>142.27000000000001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24.65</v>
      </c>
      <c r="E57" s="29">
        <f t="shared" si="1"/>
        <v>24.65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5.5</v>
      </c>
      <c r="E58" s="29">
        <f t="shared" si="1"/>
        <v>5.5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48.85</v>
      </c>
      <c r="E62" s="29">
        <f t="shared" si="1"/>
        <v>48.85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600.20000000000005</v>
      </c>
      <c r="E64" s="34">
        <f t="shared" si="1"/>
        <v>600.20000000000005</v>
      </c>
    </row>
    <row r="65" spans="1:9">
      <c r="A65" s="22" t="s">
        <v>62</v>
      </c>
      <c r="E65" s="35">
        <f>SUM(E40:E64)</f>
        <v>1505.1100000000001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65</v>
      </c>
      <c r="C2" s="44"/>
      <c r="D2" s="44"/>
    </row>
    <row r="3" spans="1:4" ht="18" customHeight="1">
      <c r="A3" s="20" t="s">
        <v>4</v>
      </c>
      <c r="B3" s="44" t="s">
        <v>66</v>
      </c>
      <c r="C3" s="44"/>
      <c r="D3" s="44"/>
    </row>
    <row r="4" spans="1:4" ht="18" customHeight="1">
      <c r="A4" s="20" t="s">
        <v>6</v>
      </c>
      <c r="B4" s="44" t="s">
        <v>188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271</v>
      </c>
      <c r="C11" s="44"/>
      <c r="D11" s="44"/>
    </row>
    <row r="12" spans="1:4">
      <c r="A12" s="20" t="s">
        <v>16</v>
      </c>
      <c r="B12" s="41" t="s">
        <v>275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79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276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277</v>
      </c>
      <c r="B30" s="24">
        <v>24</v>
      </c>
      <c r="C30" s="18" t="s">
        <v>79</v>
      </c>
      <c r="D30" s="25">
        <v>38</v>
      </c>
      <c r="E30" s="26">
        <f>B30*D30</f>
        <v>912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912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29.65</v>
      </c>
      <c r="E42" s="29">
        <f t="shared" si="1"/>
        <v>29.65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93.6</v>
      </c>
      <c r="E44" s="29">
        <f t="shared" si="1"/>
        <v>93.6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60.65</v>
      </c>
      <c r="E48" s="29">
        <f t="shared" si="1"/>
        <v>60.65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50.05</v>
      </c>
      <c r="E50" s="29">
        <f t="shared" si="1"/>
        <v>50.05</v>
      </c>
    </row>
    <row r="51" spans="1:7">
      <c r="A51" s="21" t="s">
        <v>48</v>
      </c>
      <c r="B51" s="30">
        <v>1</v>
      </c>
      <c r="C51" s="31" t="s">
        <v>37</v>
      </c>
      <c r="D51" s="32">
        <v>22.74</v>
      </c>
      <c r="E51" s="29">
        <f t="shared" si="1"/>
        <v>22.74</v>
      </c>
    </row>
    <row r="52" spans="1:7">
      <c r="A52" s="21" t="s">
        <v>49</v>
      </c>
      <c r="B52" s="30">
        <v>1</v>
      </c>
      <c r="C52" s="31" t="s">
        <v>37</v>
      </c>
      <c r="D52" s="32">
        <v>11.14</v>
      </c>
      <c r="E52" s="29">
        <f t="shared" si="1"/>
        <v>11.14</v>
      </c>
    </row>
    <row r="53" spans="1:7">
      <c r="A53" s="21" t="s">
        <v>50</v>
      </c>
      <c r="B53" s="30">
        <v>1</v>
      </c>
      <c r="C53" s="31" t="s">
        <v>37</v>
      </c>
      <c r="D53" s="32">
        <v>88.68</v>
      </c>
      <c r="E53" s="29">
        <f t="shared" si="1"/>
        <v>88.68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13.82</v>
      </c>
      <c r="E57" s="29">
        <f t="shared" si="1"/>
        <v>13.82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55.8</v>
      </c>
      <c r="E58" s="29">
        <f t="shared" si="1"/>
        <v>55.8</v>
      </c>
    </row>
    <row r="59" spans="1:7">
      <c r="A59" s="21" t="s">
        <v>56</v>
      </c>
      <c r="B59" s="30">
        <v>1</v>
      </c>
      <c r="C59" s="31" t="s">
        <v>37</v>
      </c>
      <c r="D59" s="32">
        <v>24</v>
      </c>
      <c r="E59" s="29">
        <f t="shared" si="1"/>
        <v>24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48.85</v>
      </c>
      <c r="E62" s="29">
        <f t="shared" si="1"/>
        <v>48.85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7">
        <v>24</v>
      </c>
      <c r="E64" s="34">
        <f t="shared" si="1"/>
        <v>24</v>
      </c>
    </row>
    <row r="65" spans="1:9">
      <c r="A65" s="22" t="s">
        <v>62</v>
      </c>
      <c r="E65" s="35">
        <f>SUM(E40:E64)</f>
        <v>522.98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192</v>
      </c>
      <c r="C2" s="44"/>
      <c r="D2" s="44"/>
    </row>
    <row r="3" spans="1:4" ht="18" customHeight="1">
      <c r="A3" s="20" t="s">
        <v>4</v>
      </c>
      <c r="B3" s="44" t="s">
        <v>193</v>
      </c>
      <c r="C3" s="44"/>
      <c r="D3" s="44"/>
    </row>
    <row r="4" spans="1:4" ht="18" customHeight="1">
      <c r="A4" s="20" t="s">
        <v>6</v>
      </c>
      <c r="B4" s="44" t="s">
        <v>194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271</v>
      </c>
      <c r="C11" s="44"/>
      <c r="D11" s="44"/>
    </row>
    <row r="12" spans="1:4">
      <c r="A12" s="20" t="s">
        <v>16</v>
      </c>
      <c r="B12" s="41" t="s">
        <v>278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279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280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281</v>
      </c>
      <c r="B30" s="24">
        <v>195</v>
      </c>
      <c r="C30" s="18" t="s">
        <v>279</v>
      </c>
      <c r="D30" s="25">
        <v>5.5</v>
      </c>
      <c r="E30" s="26">
        <f>B30*D30</f>
        <v>1072.5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1072.5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47.38</v>
      </c>
      <c r="E42" s="29">
        <f t="shared" si="1"/>
        <v>47.38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105.6</v>
      </c>
      <c r="E44" s="29">
        <f t="shared" si="1"/>
        <v>105.6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238.5</v>
      </c>
      <c r="E48" s="29">
        <f t="shared" si="1"/>
        <v>238.5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44.73</v>
      </c>
      <c r="E50" s="29">
        <f t="shared" si="1"/>
        <v>44.73</v>
      </c>
    </row>
    <row r="51" spans="1:7">
      <c r="A51" s="21" t="s">
        <v>48</v>
      </c>
      <c r="B51" s="30">
        <v>1</v>
      </c>
      <c r="C51" s="31" t="s">
        <v>37</v>
      </c>
      <c r="D51" s="32">
        <v>31.49</v>
      </c>
      <c r="E51" s="29">
        <f t="shared" si="1"/>
        <v>31.49</v>
      </c>
    </row>
    <row r="52" spans="1:7">
      <c r="A52" s="21" t="s">
        <v>49</v>
      </c>
      <c r="B52" s="30">
        <v>1</v>
      </c>
      <c r="C52" s="31" t="s">
        <v>37</v>
      </c>
      <c r="D52" s="32">
        <v>26.98</v>
      </c>
      <c r="E52" s="29">
        <f t="shared" si="1"/>
        <v>26.98</v>
      </c>
    </row>
    <row r="53" spans="1:7">
      <c r="A53" s="21" t="s">
        <v>50</v>
      </c>
      <c r="B53" s="30">
        <v>1</v>
      </c>
      <c r="C53" s="31" t="s">
        <v>37</v>
      </c>
      <c r="D53" s="32">
        <v>95.79</v>
      </c>
      <c r="E53" s="29">
        <f t="shared" si="1"/>
        <v>95.79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15.63</v>
      </c>
      <c r="E57" s="29">
        <f t="shared" si="1"/>
        <v>15.63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108</v>
      </c>
      <c r="E58" s="29">
        <f t="shared" si="1"/>
        <v>108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48.85</v>
      </c>
      <c r="E62" s="29">
        <f t="shared" si="1"/>
        <v>48.85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7">
        <v>37</v>
      </c>
      <c r="E64" s="34">
        <f t="shared" si="1"/>
        <v>37</v>
      </c>
    </row>
    <row r="65" spans="1:9">
      <c r="A65" s="22" t="s">
        <v>62</v>
      </c>
      <c r="E65" s="35">
        <f>SUM(E40:E64)</f>
        <v>799.95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4" width="23.5" style="21" customWidth="1"/>
    <col min="5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192</v>
      </c>
      <c r="C2" s="44"/>
      <c r="D2" s="44"/>
    </row>
    <row r="3" spans="1:4" ht="18" customHeight="1">
      <c r="A3" s="20" t="s">
        <v>4</v>
      </c>
      <c r="B3" s="44" t="s">
        <v>193</v>
      </c>
      <c r="C3" s="44"/>
      <c r="D3" s="44"/>
    </row>
    <row r="4" spans="1:4" ht="18" customHeight="1">
      <c r="A4" s="20" t="s">
        <v>6</v>
      </c>
      <c r="B4" s="44" t="s">
        <v>197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271</v>
      </c>
      <c r="C11" s="44"/>
      <c r="D11" s="44"/>
    </row>
    <row r="12" spans="1:4">
      <c r="A12" s="20" t="s">
        <v>16</v>
      </c>
      <c r="B12" s="41" t="s">
        <v>282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21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283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200</v>
      </c>
      <c r="B30" s="24">
        <v>32</v>
      </c>
      <c r="C30" s="18" t="s">
        <v>21</v>
      </c>
      <c r="D30" s="25">
        <v>44</v>
      </c>
      <c r="E30" s="26">
        <f>B30*D30</f>
        <v>1408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1408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47.38</v>
      </c>
      <c r="E42" s="29">
        <f t="shared" si="1"/>
        <v>47.38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315.5</v>
      </c>
      <c r="E44" s="29">
        <f t="shared" si="1"/>
        <v>315.5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231.9</v>
      </c>
      <c r="E48" s="29">
        <f t="shared" si="1"/>
        <v>231.9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49.44</v>
      </c>
      <c r="E50" s="29">
        <f t="shared" si="1"/>
        <v>49.44</v>
      </c>
    </row>
    <row r="51" spans="1:7">
      <c r="A51" s="21" t="s">
        <v>48</v>
      </c>
      <c r="B51" s="30">
        <v>1</v>
      </c>
      <c r="C51" s="31" t="s">
        <v>37</v>
      </c>
      <c r="D51" s="32">
        <v>1.49</v>
      </c>
      <c r="E51" s="29">
        <f t="shared" si="1"/>
        <v>1.49</v>
      </c>
    </row>
    <row r="52" spans="1:7">
      <c r="A52" s="21" t="s">
        <v>49</v>
      </c>
      <c r="B52" s="30">
        <v>1</v>
      </c>
      <c r="C52" s="31" t="s">
        <v>37</v>
      </c>
      <c r="D52" s="32">
        <v>20.89</v>
      </c>
      <c r="E52" s="29">
        <f t="shared" si="1"/>
        <v>20.89</v>
      </c>
    </row>
    <row r="53" spans="1:7">
      <c r="A53" s="21" t="s">
        <v>50</v>
      </c>
      <c r="B53" s="30">
        <v>1</v>
      </c>
      <c r="C53" s="31" t="s">
        <v>37</v>
      </c>
      <c r="D53" s="32">
        <v>91.38</v>
      </c>
      <c r="E53" s="29">
        <f t="shared" si="1"/>
        <v>91.38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284</v>
      </c>
      <c r="B57" s="30">
        <v>1</v>
      </c>
      <c r="C57" s="31" t="s">
        <v>37</v>
      </c>
      <c r="D57" s="32">
        <v>15.63</v>
      </c>
      <c r="E57" s="29">
        <f t="shared" si="1"/>
        <v>15.63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108</v>
      </c>
      <c r="E58" s="29">
        <f t="shared" si="1"/>
        <v>108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48.85</v>
      </c>
      <c r="E62" s="29">
        <f t="shared" si="1"/>
        <v>48.85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7">
        <v>23</v>
      </c>
      <c r="E64" s="34">
        <f t="shared" si="1"/>
        <v>23</v>
      </c>
    </row>
    <row r="65" spans="1:9">
      <c r="A65" s="22" t="s">
        <v>62</v>
      </c>
      <c r="E65" s="35">
        <f>SUM(E40:E64)</f>
        <v>953.46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285</v>
      </c>
      <c r="C1" s="44"/>
      <c r="D1" s="44"/>
    </row>
    <row r="2" spans="1:4" ht="18" customHeight="1">
      <c r="A2" s="20" t="s">
        <v>2</v>
      </c>
      <c r="B2" s="44" t="s">
        <v>65</v>
      </c>
      <c r="C2" s="44"/>
      <c r="D2" s="44"/>
    </row>
    <row r="3" spans="1:4" ht="18" customHeight="1">
      <c r="A3" s="20" t="s">
        <v>4</v>
      </c>
      <c r="B3" s="44" t="s">
        <v>125</v>
      </c>
      <c r="C3" s="44"/>
      <c r="D3" s="44"/>
    </row>
    <row r="4" spans="1:4" ht="18" customHeight="1">
      <c r="A4" s="20" t="s">
        <v>6</v>
      </c>
      <c r="B4" s="44" t="s">
        <v>126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271</v>
      </c>
      <c r="C11" s="44"/>
      <c r="D11" s="44"/>
    </row>
    <row r="12" spans="1:4">
      <c r="A12" s="20" t="s">
        <v>16</v>
      </c>
      <c r="B12" s="41" t="s">
        <v>286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21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287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133</v>
      </c>
      <c r="B30" s="24">
        <v>7.5</v>
      </c>
      <c r="C30" s="18" t="s">
        <v>21</v>
      </c>
      <c r="D30" s="25">
        <v>135</v>
      </c>
      <c r="E30" s="26">
        <f>B30*D30</f>
        <v>1012.5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1012.5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43.1</v>
      </c>
      <c r="E42" s="29">
        <f t="shared" si="1"/>
        <v>43.1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268.5</v>
      </c>
      <c r="E44" s="29">
        <f t="shared" si="1"/>
        <v>268.5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94</v>
      </c>
      <c r="E48" s="29">
        <f t="shared" si="1"/>
        <v>94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0</v>
      </c>
      <c r="E50" s="29">
        <f t="shared" si="1"/>
        <v>0</v>
      </c>
    </row>
    <row r="51" spans="1:7">
      <c r="A51" s="21" t="s">
        <v>48</v>
      </c>
      <c r="B51" s="30">
        <v>1</v>
      </c>
      <c r="C51" s="31" t="s">
        <v>37</v>
      </c>
      <c r="D51" s="32">
        <v>1.34</v>
      </c>
      <c r="E51" s="29">
        <f t="shared" si="1"/>
        <v>1.34</v>
      </c>
    </row>
    <row r="52" spans="1:7">
      <c r="A52" s="21" t="s">
        <v>49</v>
      </c>
      <c r="B52" s="30">
        <v>1</v>
      </c>
      <c r="C52" s="31" t="s">
        <v>37</v>
      </c>
      <c r="D52" s="32">
        <v>10.87</v>
      </c>
      <c r="E52" s="29">
        <f t="shared" si="1"/>
        <v>10.87</v>
      </c>
    </row>
    <row r="53" spans="1:7">
      <c r="A53" s="21" t="s">
        <v>50</v>
      </c>
      <c r="B53" s="30">
        <v>1</v>
      </c>
      <c r="C53" s="31" t="s">
        <v>37</v>
      </c>
      <c r="D53" s="32">
        <v>86.71</v>
      </c>
      <c r="E53" s="29">
        <f t="shared" si="1"/>
        <v>86.71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10.11</v>
      </c>
      <c r="E55" s="29">
        <f t="shared" si="1"/>
        <v>10.11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4.9800000000000004</v>
      </c>
      <c r="E57" s="29">
        <f t="shared" si="1"/>
        <v>4.9800000000000004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0</v>
      </c>
      <c r="E58" s="29">
        <f t="shared" si="1"/>
        <v>0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45.6</v>
      </c>
      <c r="E62" s="29">
        <f t="shared" si="1"/>
        <v>45.6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7">
        <v>15</v>
      </c>
      <c r="E64" s="34">
        <f t="shared" si="1"/>
        <v>15</v>
      </c>
    </row>
    <row r="65" spans="1:9">
      <c r="A65" s="22" t="s">
        <v>62</v>
      </c>
      <c r="E65" s="35">
        <f>SUM(E40:E64)</f>
        <v>580.21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192</v>
      </c>
      <c r="C2" s="44"/>
      <c r="D2" s="44"/>
    </row>
    <row r="3" spans="1:4" ht="18" customHeight="1">
      <c r="A3" s="20" t="s">
        <v>4</v>
      </c>
      <c r="B3" s="44" t="s">
        <v>288</v>
      </c>
      <c r="C3" s="44"/>
      <c r="D3" s="44"/>
    </row>
    <row r="4" spans="1:4" ht="18" customHeight="1">
      <c r="A4" s="20" t="s">
        <v>6</v>
      </c>
      <c r="B4" s="44" t="s">
        <v>144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271</v>
      </c>
      <c r="C11" s="44"/>
      <c r="D11" s="44"/>
    </row>
    <row r="12" spans="1:4">
      <c r="A12" s="20" t="s">
        <v>16</v>
      </c>
      <c r="B12" s="41" t="s">
        <v>289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79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290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291</v>
      </c>
      <c r="B30" s="24">
        <v>550</v>
      </c>
      <c r="C30" s="18" t="s">
        <v>79</v>
      </c>
      <c r="D30" s="25">
        <v>8.25</v>
      </c>
      <c r="E30" s="26">
        <f>B30*D30</f>
        <v>4537.5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4537.5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709.6</v>
      </c>
      <c r="E42" s="29">
        <f t="shared" si="1"/>
        <v>709.6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398.25</v>
      </c>
      <c r="E44" s="29">
        <f t="shared" si="1"/>
        <v>398.25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310.95</v>
      </c>
      <c r="E48" s="29">
        <f t="shared" si="1"/>
        <v>310.95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135.46</v>
      </c>
      <c r="E50" s="29">
        <f t="shared" si="1"/>
        <v>135.46</v>
      </c>
    </row>
    <row r="51" spans="1:7">
      <c r="A51" s="21" t="s">
        <v>48</v>
      </c>
      <c r="B51" s="30">
        <v>1</v>
      </c>
      <c r="C51" s="31" t="s">
        <v>37</v>
      </c>
      <c r="D51" s="32">
        <v>35.82</v>
      </c>
      <c r="E51" s="29">
        <f t="shared" si="1"/>
        <v>35.82</v>
      </c>
    </row>
    <row r="52" spans="1:7">
      <c r="A52" s="21" t="s">
        <v>49</v>
      </c>
      <c r="B52" s="30">
        <v>1</v>
      </c>
      <c r="C52" s="31" t="s">
        <v>37</v>
      </c>
      <c r="D52" s="32">
        <v>67.89</v>
      </c>
      <c r="E52" s="29">
        <f t="shared" si="1"/>
        <v>67.89</v>
      </c>
    </row>
    <row r="53" spans="1:7">
      <c r="A53" s="21" t="s">
        <v>50</v>
      </c>
      <c r="B53" s="30">
        <v>1</v>
      </c>
      <c r="C53" s="31" t="s">
        <v>37</v>
      </c>
      <c r="D53" s="32">
        <v>251.9</v>
      </c>
      <c r="E53" s="29">
        <f t="shared" si="1"/>
        <v>251.9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47.92</v>
      </c>
      <c r="E57" s="29">
        <f t="shared" si="1"/>
        <v>47.92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465.3</v>
      </c>
      <c r="E58" s="29">
        <f t="shared" si="1"/>
        <v>465.3</v>
      </c>
    </row>
    <row r="59" spans="1:7">
      <c r="A59" s="21" t="s">
        <v>56</v>
      </c>
      <c r="B59" s="30">
        <v>1</v>
      </c>
      <c r="C59" s="31" t="s">
        <v>37</v>
      </c>
      <c r="D59" s="32">
        <v>316.25</v>
      </c>
      <c r="E59" s="29">
        <f t="shared" si="1"/>
        <v>316.25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48.85</v>
      </c>
      <c r="E62" s="29">
        <f t="shared" si="1"/>
        <v>48.85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7">
        <v>139.5</v>
      </c>
      <c r="E64" s="34">
        <f t="shared" si="1"/>
        <v>139.5</v>
      </c>
    </row>
    <row r="65" spans="1:9">
      <c r="A65" s="22" t="s">
        <v>62</v>
      </c>
      <c r="E65" s="35">
        <f>SUM(E40:E64)</f>
        <v>2927.69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110</v>
      </c>
      <c r="C2" s="44"/>
      <c r="D2" s="44"/>
    </row>
    <row r="3" spans="1:4" ht="18" customHeight="1">
      <c r="A3" s="20" t="s">
        <v>4</v>
      </c>
      <c r="B3" s="44" t="s">
        <v>292</v>
      </c>
      <c r="C3" s="44"/>
      <c r="D3" s="44"/>
    </row>
    <row r="4" spans="1:4" ht="18" customHeight="1">
      <c r="A4" s="20" t="s">
        <v>6</v>
      </c>
      <c r="B4" s="44" t="s">
        <v>110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271</v>
      </c>
      <c r="C11" s="44"/>
      <c r="D11" s="44"/>
    </row>
    <row r="12" spans="1:4">
      <c r="A12" s="20" t="s">
        <v>16</v>
      </c>
      <c r="B12" s="41" t="s">
        <v>293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69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294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295</v>
      </c>
      <c r="B30" s="24">
        <v>95</v>
      </c>
      <c r="C30" s="18" t="s">
        <v>69</v>
      </c>
      <c r="D30" s="25">
        <v>22</v>
      </c>
      <c r="E30" s="26">
        <f>B30*D30</f>
        <v>2090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2090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320.33</v>
      </c>
      <c r="E42" s="29">
        <f t="shared" si="1"/>
        <v>320.33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489.35</v>
      </c>
      <c r="E44" s="29">
        <f t="shared" si="1"/>
        <v>489.35</v>
      </c>
    </row>
    <row r="45" spans="1:5">
      <c r="A45" s="21" t="s">
        <v>42</v>
      </c>
      <c r="B45" s="30">
        <v>1</v>
      </c>
      <c r="C45" s="31" t="s">
        <v>37</v>
      </c>
      <c r="D45" s="32">
        <v>12.73</v>
      </c>
      <c r="E45" s="29">
        <f t="shared" si="1"/>
        <v>12.73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248.34</v>
      </c>
      <c r="E48" s="29">
        <f t="shared" si="1"/>
        <v>248.34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16.68</v>
      </c>
      <c r="E50" s="29">
        <f t="shared" si="1"/>
        <v>16.68</v>
      </c>
    </row>
    <row r="51" spans="1:7">
      <c r="A51" s="21" t="s">
        <v>48</v>
      </c>
      <c r="B51" s="30">
        <v>1</v>
      </c>
      <c r="C51" s="31" t="s">
        <v>37</v>
      </c>
      <c r="D51" s="32">
        <v>11</v>
      </c>
      <c r="E51" s="29">
        <f t="shared" si="1"/>
        <v>11</v>
      </c>
    </row>
    <row r="52" spans="1:7">
      <c r="A52" s="21" t="s">
        <v>49</v>
      </c>
      <c r="B52" s="30">
        <v>1</v>
      </c>
      <c r="C52" s="31" t="s">
        <v>37</v>
      </c>
      <c r="D52" s="32">
        <v>63.6</v>
      </c>
      <c r="E52" s="29">
        <f t="shared" si="1"/>
        <v>63.6</v>
      </c>
    </row>
    <row r="53" spans="1:7">
      <c r="A53" s="21" t="s">
        <v>50</v>
      </c>
      <c r="B53" s="30">
        <v>1</v>
      </c>
      <c r="C53" s="31" t="s">
        <v>37</v>
      </c>
      <c r="D53" s="32">
        <v>39.46</v>
      </c>
      <c r="E53" s="29">
        <f t="shared" si="1"/>
        <v>39.46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11.89</v>
      </c>
      <c r="E57" s="29">
        <f t="shared" si="1"/>
        <v>11.89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0</v>
      </c>
      <c r="E58" s="29">
        <f t="shared" si="1"/>
        <v>0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79.75</v>
      </c>
      <c r="E62" s="29">
        <f t="shared" si="1"/>
        <v>79.75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7">
        <v>80.27</v>
      </c>
      <c r="E64" s="34">
        <f t="shared" si="1"/>
        <v>80.27</v>
      </c>
    </row>
    <row r="65" spans="1:9">
      <c r="A65" s="22" t="s">
        <v>62</v>
      </c>
      <c r="E65" s="35">
        <f>SUM(E40:E64)</f>
        <v>1373.4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110</v>
      </c>
      <c r="C2" s="44"/>
      <c r="D2" s="44"/>
    </row>
    <row r="3" spans="1:4" ht="18" customHeight="1">
      <c r="A3" s="20" t="s">
        <v>4</v>
      </c>
      <c r="B3" s="44" t="s">
        <v>292</v>
      </c>
      <c r="C3" s="44"/>
      <c r="D3" s="44"/>
    </row>
    <row r="4" spans="1:4" ht="18" customHeight="1">
      <c r="A4" s="20" t="s">
        <v>6</v>
      </c>
      <c r="B4" s="44" t="s">
        <v>110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271</v>
      </c>
      <c r="C11" s="44"/>
      <c r="D11" s="44"/>
    </row>
    <row r="12" spans="1:4">
      <c r="A12" s="20" t="s">
        <v>16</v>
      </c>
      <c r="B12" s="41" t="s">
        <v>296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69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297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295</v>
      </c>
      <c r="B30" s="24">
        <v>110</v>
      </c>
      <c r="C30" s="18" t="s">
        <v>69</v>
      </c>
      <c r="D30" s="25">
        <v>22</v>
      </c>
      <c r="E30" s="26">
        <f>B30*D30</f>
        <v>2420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2420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320.33999999999997</v>
      </c>
      <c r="E42" s="29">
        <f t="shared" si="1"/>
        <v>320.33999999999997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545.5</v>
      </c>
      <c r="E44" s="29">
        <f t="shared" si="1"/>
        <v>545.5</v>
      </c>
    </row>
    <row r="45" spans="1:5">
      <c r="A45" s="21" t="s">
        <v>42</v>
      </c>
      <c r="B45" s="30">
        <v>1</v>
      </c>
      <c r="C45" s="31" t="s">
        <v>37</v>
      </c>
      <c r="D45" s="32">
        <v>12.73</v>
      </c>
      <c r="E45" s="29">
        <f t="shared" si="1"/>
        <v>12.73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228.46</v>
      </c>
      <c r="E48" s="29">
        <f t="shared" si="1"/>
        <v>228.46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16.68</v>
      </c>
      <c r="E50" s="29">
        <f t="shared" si="1"/>
        <v>16.68</v>
      </c>
    </row>
    <row r="51" spans="1:7">
      <c r="A51" s="21" t="s">
        <v>48</v>
      </c>
      <c r="B51" s="30">
        <v>1</v>
      </c>
      <c r="C51" s="31" t="s">
        <v>37</v>
      </c>
      <c r="D51" s="32">
        <v>11</v>
      </c>
      <c r="E51" s="29">
        <f t="shared" si="1"/>
        <v>11</v>
      </c>
    </row>
    <row r="52" spans="1:7">
      <c r="A52" s="21" t="s">
        <v>49</v>
      </c>
      <c r="B52" s="30">
        <v>1</v>
      </c>
      <c r="C52" s="31" t="s">
        <v>37</v>
      </c>
      <c r="D52" s="32">
        <v>65.16</v>
      </c>
      <c r="E52" s="29">
        <f t="shared" si="1"/>
        <v>65.16</v>
      </c>
    </row>
    <row r="53" spans="1:7">
      <c r="A53" s="21" t="s">
        <v>50</v>
      </c>
      <c r="B53" s="30">
        <v>1</v>
      </c>
      <c r="C53" s="31" t="s">
        <v>37</v>
      </c>
      <c r="D53" s="32">
        <v>105.17</v>
      </c>
      <c r="E53" s="29">
        <f t="shared" si="1"/>
        <v>105.17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11.89</v>
      </c>
      <c r="E57" s="29">
        <f t="shared" si="1"/>
        <v>11.89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0</v>
      </c>
      <c r="E58" s="29">
        <f t="shared" si="1"/>
        <v>0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45.85</v>
      </c>
      <c r="E62" s="29">
        <f t="shared" si="1"/>
        <v>45.85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2">
        <v>81.180000000000007</v>
      </c>
      <c r="E64" s="34">
        <f t="shared" si="1"/>
        <v>81.180000000000007</v>
      </c>
    </row>
    <row r="65" spans="1:9">
      <c r="A65" s="22" t="s">
        <v>62</v>
      </c>
      <c r="E65" s="35">
        <f>SUM(E40:E64)</f>
        <v>1443.9600000000003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74</v>
      </c>
      <c r="C2" s="43"/>
      <c r="D2" s="43"/>
    </row>
    <row r="3" spans="1:4" ht="18" customHeight="1">
      <c r="A3" s="2" t="s">
        <v>4</v>
      </c>
      <c r="B3" s="44" t="s">
        <v>75</v>
      </c>
      <c r="C3" s="43"/>
      <c r="D3" s="43"/>
    </row>
    <row r="4" spans="1:4" ht="18" customHeight="1">
      <c r="A4" s="2" t="s">
        <v>6</v>
      </c>
      <c r="B4" s="44"/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86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79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87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81</v>
      </c>
      <c r="B30" s="13">
        <v>625</v>
      </c>
      <c r="C30" s="18" t="s">
        <v>79</v>
      </c>
      <c r="D30" s="14">
        <v>0.7</v>
      </c>
      <c r="E30" s="6">
        <f>B30*D30</f>
        <v>437.5</v>
      </c>
    </row>
    <row r="31" spans="1:5">
      <c r="A31" s="19" t="s">
        <v>82</v>
      </c>
      <c r="B31" s="13">
        <v>1.25</v>
      </c>
      <c r="C31" s="18" t="s">
        <v>21</v>
      </c>
      <c r="D31" s="14">
        <v>90</v>
      </c>
      <c r="E31" s="6">
        <f t="shared" ref="E31:E35" si="0">B31*D31</f>
        <v>112.5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550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83</v>
      </c>
      <c r="B42" s="9">
        <v>1</v>
      </c>
      <c r="C42" s="4" t="s">
        <v>37</v>
      </c>
      <c r="D42" s="16">
        <v>19.28</v>
      </c>
      <c r="E42" s="7">
        <f t="shared" si="1"/>
        <v>19.28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14.48</v>
      </c>
      <c r="E44" s="7">
        <f t="shared" si="1"/>
        <v>14.48</v>
      </c>
    </row>
    <row r="45" spans="1:5">
      <c r="A45" s="1" t="s">
        <v>42</v>
      </c>
      <c r="B45" s="9">
        <v>1</v>
      </c>
      <c r="C45" s="4" t="s">
        <v>37</v>
      </c>
      <c r="D45" s="16">
        <v>32.270000000000003</v>
      </c>
      <c r="E45" s="7">
        <f t="shared" si="1"/>
        <v>32.270000000000003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144.30000000000001</v>
      </c>
      <c r="E48" s="7">
        <f t="shared" si="1"/>
        <v>144.30000000000001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20.99</v>
      </c>
      <c r="E50" s="7">
        <f t="shared" si="1"/>
        <v>20.99</v>
      </c>
    </row>
    <row r="51" spans="1:7">
      <c r="A51" s="1" t="s">
        <v>48</v>
      </c>
      <c r="B51" s="9">
        <v>1</v>
      </c>
      <c r="C51" s="4" t="s">
        <v>37</v>
      </c>
      <c r="D51" s="16">
        <v>1.5</v>
      </c>
      <c r="E51" s="7">
        <f t="shared" si="1"/>
        <v>1.5</v>
      </c>
    </row>
    <row r="52" spans="1:7">
      <c r="A52" s="1" t="s">
        <v>49</v>
      </c>
      <c r="B52" s="9">
        <v>1</v>
      </c>
      <c r="C52" s="4" t="s">
        <v>37</v>
      </c>
      <c r="D52" s="16">
        <v>27.99</v>
      </c>
      <c r="E52" s="7">
        <f t="shared" si="1"/>
        <v>27.99</v>
      </c>
    </row>
    <row r="53" spans="1:7">
      <c r="A53" s="1" t="s">
        <v>50</v>
      </c>
      <c r="B53" s="9">
        <v>1</v>
      </c>
      <c r="C53" s="4" t="s">
        <v>37</v>
      </c>
      <c r="D53" s="16">
        <v>21.21</v>
      </c>
      <c r="E53" s="7">
        <f t="shared" si="1"/>
        <v>21.21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10.26</v>
      </c>
      <c r="E57" s="7">
        <f t="shared" si="1"/>
        <v>10.26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>
      <c r="A64" s="1" t="s">
        <v>61</v>
      </c>
      <c r="B64" s="9">
        <v>1</v>
      </c>
      <c r="C64" s="4" t="s">
        <v>37</v>
      </c>
      <c r="D64" s="16">
        <v>42.4</v>
      </c>
      <c r="E64" s="7">
        <f t="shared" si="1"/>
        <v>42.4</v>
      </c>
    </row>
    <row r="65" spans="1:9">
      <c r="A65" s="3" t="s">
        <v>62</v>
      </c>
      <c r="E65" s="11">
        <f>SUM(E40:E64)</f>
        <v>340.17999999999995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192</v>
      </c>
      <c r="C2" s="44"/>
      <c r="D2" s="44"/>
    </row>
    <row r="3" spans="1:4" ht="18" customHeight="1">
      <c r="A3" s="20" t="s">
        <v>4</v>
      </c>
      <c r="B3" s="44" t="s">
        <v>209</v>
      </c>
      <c r="C3" s="44"/>
      <c r="D3" s="44"/>
    </row>
    <row r="4" spans="1:4" ht="18" customHeight="1">
      <c r="A4" s="20" t="s">
        <v>6</v>
      </c>
      <c r="B4" s="44" t="s">
        <v>210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271</v>
      </c>
      <c r="C11" s="44"/>
      <c r="D11" s="44"/>
    </row>
    <row r="12" spans="1:4">
      <c r="A12" s="20" t="s">
        <v>16</v>
      </c>
      <c r="B12" s="41" t="s">
        <v>298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79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299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209</v>
      </c>
      <c r="B30" s="24">
        <v>530</v>
      </c>
      <c r="C30" s="18" t="s">
        <v>79</v>
      </c>
      <c r="D30" s="25">
        <v>7.25</v>
      </c>
      <c r="E30" s="26">
        <f>B30*D30</f>
        <v>3842.5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3842.5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595.33000000000004</v>
      </c>
      <c r="E42" s="29">
        <f t="shared" si="1"/>
        <v>595.33000000000004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130.19999999999999</v>
      </c>
      <c r="E44" s="29">
        <f t="shared" si="1"/>
        <v>130.19999999999999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572.70000000000005</v>
      </c>
      <c r="E48" s="29">
        <f t="shared" si="1"/>
        <v>572.70000000000005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81.91</v>
      </c>
      <c r="E50" s="29">
        <f t="shared" si="1"/>
        <v>81.91</v>
      </c>
    </row>
    <row r="51" spans="1:7">
      <c r="A51" s="21" t="s">
        <v>48</v>
      </c>
      <c r="B51" s="30">
        <v>1</v>
      </c>
      <c r="C51" s="31" t="s">
        <v>37</v>
      </c>
      <c r="D51" s="32">
        <v>76.510000000000005</v>
      </c>
      <c r="E51" s="29">
        <f t="shared" si="1"/>
        <v>76.510000000000005</v>
      </c>
    </row>
    <row r="52" spans="1:7">
      <c r="A52" s="21" t="s">
        <v>49</v>
      </c>
      <c r="B52" s="30">
        <v>1</v>
      </c>
      <c r="C52" s="31" t="s">
        <v>37</v>
      </c>
      <c r="D52" s="32">
        <v>81.739999999999995</v>
      </c>
      <c r="E52" s="29">
        <f t="shared" si="1"/>
        <v>81.739999999999995</v>
      </c>
    </row>
    <row r="53" spans="1:7">
      <c r="A53" s="21" t="s">
        <v>50</v>
      </c>
      <c r="B53" s="30">
        <v>1</v>
      </c>
      <c r="C53" s="31" t="s">
        <v>37</v>
      </c>
      <c r="D53" s="32">
        <v>277.07</v>
      </c>
      <c r="E53" s="29">
        <f t="shared" si="1"/>
        <v>277.07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99.85</v>
      </c>
      <c r="E57" s="29">
        <f t="shared" si="1"/>
        <v>99.85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331.2</v>
      </c>
      <c r="E58" s="29">
        <f t="shared" si="1"/>
        <v>331.2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106.4</v>
      </c>
      <c r="E62" s="29">
        <f t="shared" si="1"/>
        <v>106.4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7">
        <v>235.54</v>
      </c>
      <c r="E64" s="34">
        <f t="shared" si="1"/>
        <v>235.54</v>
      </c>
    </row>
    <row r="65" spans="1:9">
      <c r="A65" s="22" t="s">
        <v>62</v>
      </c>
      <c r="E65" s="35">
        <f>SUM(E40:E64)</f>
        <v>2588.4499999999998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114</v>
      </c>
      <c r="C2" s="44"/>
      <c r="D2" s="44"/>
    </row>
    <row r="3" spans="1:4" ht="18" customHeight="1">
      <c r="A3" s="20" t="s">
        <v>4</v>
      </c>
      <c r="B3" s="44" t="s">
        <v>300</v>
      </c>
      <c r="C3" s="44"/>
      <c r="D3" s="44"/>
    </row>
    <row r="4" spans="1:4" ht="18" customHeight="1">
      <c r="A4" s="20" t="s">
        <v>6</v>
      </c>
      <c r="B4" s="44" t="s">
        <v>301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271</v>
      </c>
      <c r="C11" s="44"/>
      <c r="D11" s="44"/>
    </row>
    <row r="12" spans="1:4">
      <c r="A12" s="20" t="s">
        <v>16</v>
      </c>
      <c r="B12" s="41" t="s">
        <v>302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279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303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304</v>
      </c>
      <c r="B30" s="24">
        <v>110</v>
      </c>
      <c r="C30" s="18" t="s">
        <v>279</v>
      </c>
      <c r="D30" s="25">
        <v>5.85</v>
      </c>
      <c r="E30" s="26">
        <f>B30*D30</f>
        <v>643.5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643.5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21.88</v>
      </c>
      <c r="E42" s="29">
        <f t="shared" si="1"/>
        <v>21.88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71.3</v>
      </c>
      <c r="E44" s="29">
        <f t="shared" si="1"/>
        <v>71.3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100.75</v>
      </c>
      <c r="E48" s="29">
        <f t="shared" si="1"/>
        <v>100.75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v>22.58</v>
      </c>
      <c r="E50" s="29">
        <f t="shared" si="1"/>
        <v>22.58</v>
      </c>
    </row>
    <row r="51" spans="1:7">
      <c r="A51" s="21" t="s">
        <v>48</v>
      </c>
      <c r="B51" s="30">
        <v>1</v>
      </c>
      <c r="C51" s="31" t="s">
        <v>37</v>
      </c>
      <c r="D51" s="32">
        <v>13.63</v>
      </c>
      <c r="E51" s="29">
        <f t="shared" si="1"/>
        <v>13.63</v>
      </c>
    </row>
    <row r="52" spans="1:7">
      <c r="A52" s="21" t="s">
        <v>49</v>
      </c>
      <c r="B52" s="30">
        <v>1</v>
      </c>
      <c r="C52" s="31" t="s">
        <v>37</v>
      </c>
      <c r="D52" s="32">
        <v>9.36</v>
      </c>
      <c r="E52" s="29">
        <f t="shared" si="1"/>
        <v>9.36</v>
      </c>
    </row>
    <row r="53" spans="1:7">
      <c r="A53" s="21" t="s">
        <v>305</v>
      </c>
      <c r="B53" s="30">
        <v>1</v>
      </c>
      <c r="C53" s="31" t="s">
        <v>37</v>
      </c>
      <c r="D53" s="32">
        <v>68.040000000000006</v>
      </c>
      <c r="E53" s="29">
        <f t="shared" si="1"/>
        <v>68.040000000000006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v>14.06</v>
      </c>
      <c r="E57" s="29">
        <f t="shared" si="1"/>
        <v>14.06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34.5</v>
      </c>
      <c r="E58" s="29">
        <f t="shared" si="1"/>
        <v>34.5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45.6</v>
      </c>
      <c r="E62" s="29">
        <f t="shared" si="1"/>
        <v>45.6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7">
        <v>10</v>
      </c>
      <c r="E64" s="34">
        <f t="shared" si="1"/>
        <v>10</v>
      </c>
    </row>
    <row r="65" spans="1:9">
      <c r="A65" s="22" t="s">
        <v>62</v>
      </c>
      <c r="E65" s="35">
        <f>SUM(E40:E64)</f>
        <v>411.70000000000005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/>
  </sheetViews>
  <sheetFormatPr defaultColWidth="11" defaultRowHeight="18"/>
  <cols>
    <col min="1" max="1" width="57.5" style="21" customWidth="1"/>
    <col min="2" max="2" width="9.875" style="21" customWidth="1"/>
    <col min="3" max="3" width="16" style="21" customWidth="1"/>
    <col min="4" max="5" width="14.5" style="21" customWidth="1"/>
    <col min="6" max="6" width="11" style="21"/>
  </cols>
  <sheetData>
    <row r="1" spans="1:4" ht="18" customHeight="1">
      <c r="A1" s="20" t="s">
        <v>0</v>
      </c>
      <c r="B1" s="44" t="s">
        <v>1</v>
      </c>
      <c r="C1" s="44"/>
      <c r="D1" s="44"/>
    </row>
    <row r="2" spans="1:4" ht="18" customHeight="1">
      <c r="A2" s="20" t="s">
        <v>2</v>
      </c>
      <c r="B2" s="44" t="s">
        <v>114</v>
      </c>
      <c r="C2" s="44"/>
      <c r="D2" s="44"/>
    </row>
    <row r="3" spans="1:4" ht="18" customHeight="1">
      <c r="A3" s="20" t="s">
        <v>4</v>
      </c>
      <c r="B3" s="44" t="s">
        <v>300</v>
      </c>
      <c r="C3" s="44"/>
      <c r="D3" s="44"/>
    </row>
    <row r="4" spans="1:4" ht="18" customHeight="1">
      <c r="A4" s="20" t="s">
        <v>6</v>
      </c>
      <c r="B4" s="44" t="s">
        <v>306</v>
      </c>
      <c r="C4" s="44"/>
      <c r="D4" s="44"/>
    </row>
    <row r="5" spans="1:4" ht="18" customHeight="1">
      <c r="A5" s="20" t="s">
        <v>8</v>
      </c>
      <c r="B5" s="44" t="s">
        <v>9</v>
      </c>
      <c r="C5" s="44"/>
      <c r="D5" s="44"/>
    </row>
    <row r="6" spans="1:4" ht="18" customHeight="1">
      <c r="A6" s="20" t="s">
        <v>10</v>
      </c>
      <c r="B6" s="47" t="s">
        <v>11</v>
      </c>
      <c r="C6" s="44"/>
      <c r="D6" s="44"/>
    </row>
    <row r="7" spans="1:4" ht="18" customHeight="1">
      <c r="A7" s="20" t="s">
        <v>10</v>
      </c>
      <c r="B7" s="47" t="s">
        <v>11</v>
      </c>
      <c r="C7" s="44"/>
      <c r="D7" s="44"/>
    </row>
    <row r="8" spans="1:4" ht="18" customHeight="1">
      <c r="A8" s="20" t="s">
        <v>10</v>
      </c>
      <c r="B8" s="47" t="s">
        <v>11</v>
      </c>
      <c r="C8" s="44"/>
      <c r="D8" s="44"/>
    </row>
    <row r="9" spans="1:4" ht="18" customHeight="1">
      <c r="A9" s="20" t="s">
        <v>10</v>
      </c>
      <c r="B9" s="47" t="s">
        <v>11</v>
      </c>
      <c r="C9" s="44"/>
      <c r="D9" s="44"/>
    </row>
    <row r="10" spans="1:4" ht="18" customHeight="1">
      <c r="A10" s="20" t="s">
        <v>12</v>
      </c>
      <c r="B10" s="44" t="s">
        <v>13</v>
      </c>
      <c r="C10" s="44"/>
      <c r="D10" s="44"/>
    </row>
    <row r="11" spans="1:4" ht="18" customHeight="1">
      <c r="A11" s="20" t="s">
        <v>14</v>
      </c>
      <c r="B11" s="44" t="s">
        <v>271</v>
      </c>
      <c r="C11" s="44"/>
      <c r="D11" s="44"/>
    </row>
    <row r="12" spans="1:4">
      <c r="A12" s="20" t="s">
        <v>16</v>
      </c>
      <c r="B12" s="41" t="s">
        <v>307</v>
      </c>
      <c r="C12" s="41"/>
      <c r="D12" s="41"/>
    </row>
    <row r="13" spans="1:4">
      <c r="A13" s="20" t="s">
        <v>18</v>
      </c>
      <c r="B13" s="39" t="s">
        <v>19</v>
      </c>
      <c r="C13" s="39"/>
      <c r="D13" s="39"/>
    </row>
    <row r="14" spans="1:4">
      <c r="A14" s="20" t="s">
        <v>20</v>
      </c>
      <c r="B14" s="39" t="s">
        <v>279</v>
      </c>
      <c r="C14" s="39"/>
      <c r="D14" s="39"/>
    </row>
    <row r="15" spans="1:4">
      <c r="A15" s="20" t="s">
        <v>22</v>
      </c>
      <c r="B15" s="39" t="s">
        <v>23</v>
      </c>
      <c r="C15" s="39"/>
      <c r="D15" s="39"/>
    </row>
    <row r="16" spans="1:4">
      <c r="A16" s="20" t="s">
        <v>24</v>
      </c>
      <c r="B16" s="39">
        <v>1</v>
      </c>
      <c r="C16" s="39"/>
      <c r="D16" s="39"/>
    </row>
    <row r="17" spans="1:5">
      <c r="A17" s="20" t="s">
        <v>25</v>
      </c>
    </row>
    <row r="18" spans="1:5" ht="18" customHeight="1">
      <c r="A18" s="46" t="s">
        <v>308</v>
      </c>
      <c r="B18" s="46"/>
      <c r="C18" s="46"/>
      <c r="D18" s="46"/>
      <c r="E18" s="46"/>
    </row>
    <row r="19" spans="1:5">
      <c r="A19" s="46"/>
      <c r="B19" s="46"/>
      <c r="C19" s="46"/>
      <c r="D19" s="46"/>
      <c r="E19" s="46"/>
    </row>
    <row r="20" spans="1:5">
      <c r="A20" s="46"/>
      <c r="B20" s="46"/>
      <c r="C20" s="46"/>
      <c r="D20" s="46"/>
      <c r="E20" s="46"/>
    </row>
    <row r="21" spans="1:5">
      <c r="A21" s="46"/>
      <c r="B21" s="46"/>
      <c r="C21" s="46"/>
      <c r="D21" s="46"/>
      <c r="E21" s="46"/>
    </row>
    <row r="22" spans="1:5">
      <c r="A22" s="46"/>
      <c r="B22" s="46"/>
      <c r="C22" s="46"/>
      <c r="D22" s="46"/>
      <c r="E22" s="46"/>
    </row>
    <row r="23" spans="1:5">
      <c r="A23" s="46"/>
      <c r="B23" s="46"/>
      <c r="C23" s="46"/>
      <c r="D23" s="46"/>
      <c r="E23" s="46"/>
    </row>
    <row r="24" spans="1:5">
      <c r="A24" s="46"/>
      <c r="B24" s="46"/>
      <c r="C24" s="46"/>
      <c r="D24" s="46"/>
      <c r="E24" s="46"/>
    </row>
    <row r="25" spans="1:5">
      <c r="A25" s="46"/>
      <c r="B25" s="46"/>
      <c r="C25" s="46"/>
      <c r="D25" s="46"/>
      <c r="E25" s="46"/>
    </row>
    <row r="26" spans="1:5">
      <c r="A26" s="46"/>
      <c r="B26" s="46"/>
      <c r="C26" s="46"/>
      <c r="D26" s="46"/>
      <c r="E26" s="46"/>
    </row>
    <row r="27" spans="1:5">
      <c r="A27" s="20"/>
    </row>
    <row r="28" spans="1:5">
      <c r="A28" s="20" t="s">
        <v>27</v>
      </c>
    </row>
    <row r="29" spans="1:5">
      <c r="A29" s="22" t="s">
        <v>1</v>
      </c>
      <c r="B29" s="23" t="s">
        <v>28</v>
      </c>
      <c r="C29" s="23" t="s">
        <v>29</v>
      </c>
      <c r="D29" s="23" t="s">
        <v>30</v>
      </c>
      <c r="E29" s="23" t="s">
        <v>31</v>
      </c>
    </row>
    <row r="30" spans="1:5">
      <c r="A30" s="19" t="s">
        <v>309</v>
      </c>
      <c r="B30" s="24">
        <v>130</v>
      </c>
      <c r="C30" s="18" t="s">
        <v>279</v>
      </c>
      <c r="D30" s="25">
        <v>5.85</v>
      </c>
      <c r="E30" s="26">
        <f>B30*D30</f>
        <v>760.5</v>
      </c>
    </row>
    <row r="31" spans="1:5">
      <c r="A31" s="27" t="s">
        <v>11</v>
      </c>
      <c r="B31" s="24">
        <v>0</v>
      </c>
      <c r="C31" s="19"/>
      <c r="D31" s="25">
        <v>0</v>
      </c>
      <c r="E31" s="26">
        <f t="shared" ref="E31:E35" si="0">B31*D31</f>
        <v>0</v>
      </c>
    </row>
    <row r="32" spans="1:5">
      <c r="A32" s="27" t="s">
        <v>11</v>
      </c>
      <c r="B32" s="24">
        <v>0</v>
      </c>
      <c r="C32" s="19"/>
      <c r="D32" s="25">
        <v>0</v>
      </c>
      <c r="E32" s="26">
        <f t="shared" si="0"/>
        <v>0</v>
      </c>
    </row>
    <row r="33" spans="1:5">
      <c r="A33" s="27" t="s">
        <v>11</v>
      </c>
      <c r="B33" s="24">
        <v>0</v>
      </c>
      <c r="C33" s="19"/>
      <c r="D33" s="25">
        <v>0</v>
      </c>
      <c r="E33" s="26">
        <f t="shared" si="0"/>
        <v>0</v>
      </c>
    </row>
    <row r="34" spans="1:5">
      <c r="A34" s="27" t="s">
        <v>11</v>
      </c>
      <c r="B34" s="24">
        <v>0</v>
      </c>
      <c r="C34" s="19"/>
      <c r="D34" s="25">
        <v>0</v>
      </c>
      <c r="E34" s="26">
        <f t="shared" si="0"/>
        <v>0</v>
      </c>
    </row>
    <row r="35" spans="1:5">
      <c r="A35" s="27" t="s">
        <v>11</v>
      </c>
      <c r="B35" s="24">
        <v>0</v>
      </c>
      <c r="C35" s="19"/>
      <c r="D35" s="25">
        <v>0</v>
      </c>
      <c r="E35" s="28">
        <f t="shared" si="0"/>
        <v>0</v>
      </c>
    </row>
    <row r="36" spans="1:5">
      <c r="A36" s="22" t="s">
        <v>32</v>
      </c>
      <c r="E36" s="29">
        <f>SUM(E30:E35)</f>
        <v>760.5</v>
      </c>
    </row>
    <row r="37" spans="1:5">
      <c r="A37" s="22"/>
    </row>
    <row r="38" spans="1:5">
      <c r="A38" s="20" t="s">
        <v>33</v>
      </c>
    </row>
    <row r="39" spans="1:5">
      <c r="A39" s="22" t="s">
        <v>34</v>
      </c>
      <c r="B39" s="23" t="s">
        <v>28</v>
      </c>
      <c r="C39" s="23" t="s">
        <v>35</v>
      </c>
      <c r="D39" s="23" t="s">
        <v>30</v>
      </c>
      <c r="E39" s="23" t="s">
        <v>31</v>
      </c>
    </row>
    <row r="40" spans="1:5">
      <c r="A40" s="21" t="s">
        <v>36</v>
      </c>
      <c r="B40" s="30">
        <v>1</v>
      </c>
      <c r="C40" s="31" t="s">
        <v>37</v>
      </c>
      <c r="D40" s="32">
        <v>0</v>
      </c>
      <c r="E40" s="29">
        <f>B40*D40</f>
        <v>0</v>
      </c>
    </row>
    <row r="41" spans="1:5">
      <c r="A41" s="21" t="s">
        <v>38</v>
      </c>
      <c r="B41" s="30">
        <v>1</v>
      </c>
      <c r="C41" s="31" t="s">
        <v>37</v>
      </c>
      <c r="D41" s="32">
        <v>0</v>
      </c>
      <c r="E41" s="29">
        <f t="shared" ref="E41:E64" si="1">B41*D41</f>
        <v>0</v>
      </c>
    </row>
    <row r="42" spans="1:5">
      <c r="A42" s="21" t="s">
        <v>39</v>
      </c>
      <c r="B42" s="30">
        <v>1</v>
      </c>
      <c r="C42" s="31" t="s">
        <v>37</v>
      </c>
      <c r="D42" s="32">
        <v>21.88</v>
      </c>
      <c r="E42" s="29">
        <f t="shared" si="1"/>
        <v>21.88</v>
      </c>
    </row>
    <row r="43" spans="1:5">
      <c r="A43" s="21" t="s">
        <v>40</v>
      </c>
      <c r="B43" s="30">
        <v>1</v>
      </c>
      <c r="C43" s="31" t="s">
        <v>37</v>
      </c>
      <c r="D43" s="32">
        <v>0</v>
      </c>
      <c r="E43" s="29">
        <f t="shared" si="1"/>
        <v>0</v>
      </c>
    </row>
    <row r="44" spans="1:5">
      <c r="A44" s="21" t="s">
        <v>41</v>
      </c>
      <c r="B44" s="30">
        <v>1</v>
      </c>
      <c r="C44" s="31" t="s">
        <v>37</v>
      </c>
      <c r="D44" s="32">
        <v>74.900000000000006</v>
      </c>
      <c r="E44" s="29">
        <f t="shared" si="1"/>
        <v>74.900000000000006</v>
      </c>
    </row>
    <row r="45" spans="1:5">
      <c r="A45" s="21" t="s">
        <v>42</v>
      </c>
      <c r="B45" s="30">
        <v>1</v>
      </c>
      <c r="C45" s="31" t="s">
        <v>37</v>
      </c>
      <c r="D45" s="32">
        <v>0</v>
      </c>
      <c r="E45" s="29">
        <f t="shared" si="1"/>
        <v>0</v>
      </c>
    </row>
    <row r="46" spans="1:5">
      <c r="A46" s="21" t="s">
        <v>43</v>
      </c>
      <c r="B46" s="30">
        <v>1</v>
      </c>
      <c r="C46" s="31" t="s">
        <v>37</v>
      </c>
      <c r="D46" s="32">
        <v>0</v>
      </c>
      <c r="E46" s="29">
        <f t="shared" si="1"/>
        <v>0</v>
      </c>
    </row>
    <row r="47" spans="1:5">
      <c r="A47" s="21" t="s">
        <v>44</v>
      </c>
      <c r="B47" s="30">
        <v>1</v>
      </c>
      <c r="C47" s="31" t="s">
        <v>37</v>
      </c>
      <c r="D47" s="32">
        <v>0</v>
      </c>
      <c r="E47" s="29">
        <f t="shared" si="1"/>
        <v>0</v>
      </c>
    </row>
    <row r="48" spans="1:5">
      <c r="A48" s="21" t="s">
        <v>45</v>
      </c>
      <c r="B48" s="30">
        <v>1</v>
      </c>
      <c r="C48" s="31" t="s">
        <v>37</v>
      </c>
      <c r="D48" s="32">
        <v>103.5</v>
      </c>
      <c r="E48" s="29">
        <f t="shared" si="1"/>
        <v>103.5</v>
      </c>
    </row>
    <row r="49" spans="1:7">
      <c r="A49" s="21" t="s">
        <v>46</v>
      </c>
      <c r="B49" s="30">
        <v>1</v>
      </c>
      <c r="C49" s="31" t="s">
        <v>37</v>
      </c>
      <c r="D49" s="32">
        <v>0</v>
      </c>
      <c r="E49" s="29">
        <f t="shared" si="1"/>
        <v>0</v>
      </c>
    </row>
    <row r="50" spans="1:7">
      <c r="A50" s="21" t="s">
        <v>47</v>
      </c>
      <c r="B50" s="30">
        <v>1</v>
      </c>
      <c r="C50" s="31" t="s">
        <v>37</v>
      </c>
      <c r="D50" s="32">
        <f>32.8-11.21</f>
        <v>21.589999999999996</v>
      </c>
      <c r="E50" s="29">
        <f t="shared" si="1"/>
        <v>21.589999999999996</v>
      </c>
    </row>
    <row r="51" spans="1:7">
      <c r="A51" s="21" t="s">
        <v>48</v>
      </c>
      <c r="B51" s="30">
        <v>1</v>
      </c>
      <c r="C51" s="31" t="s">
        <v>37</v>
      </c>
      <c r="D51" s="32">
        <v>13.52</v>
      </c>
      <c r="E51" s="29">
        <f t="shared" si="1"/>
        <v>13.52</v>
      </c>
    </row>
    <row r="52" spans="1:7">
      <c r="A52" s="21" t="s">
        <v>49</v>
      </c>
      <c r="B52" s="30">
        <v>1</v>
      </c>
      <c r="C52" s="31" t="s">
        <v>37</v>
      </c>
      <c r="D52" s="32">
        <v>9.0299999999999994</v>
      </c>
      <c r="E52" s="29">
        <f t="shared" si="1"/>
        <v>9.0299999999999994</v>
      </c>
    </row>
    <row r="53" spans="1:7">
      <c r="A53" s="21" t="s">
        <v>50</v>
      </c>
      <c r="B53" s="30">
        <v>1</v>
      </c>
      <c r="C53" s="31" t="s">
        <v>37</v>
      </c>
      <c r="D53" s="32">
        <v>68.040000000000006</v>
      </c>
      <c r="E53" s="29">
        <f t="shared" si="1"/>
        <v>68.040000000000006</v>
      </c>
    </row>
    <row r="54" spans="1:7">
      <c r="A54" s="21" t="s">
        <v>51</v>
      </c>
      <c r="B54" s="30">
        <v>1</v>
      </c>
      <c r="C54" s="31" t="s">
        <v>37</v>
      </c>
      <c r="D54" s="32">
        <v>0</v>
      </c>
      <c r="E54" s="29">
        <f t="shared" si="1"/>
        <v>0</v>
      </c>
    </row>
    <row r="55" spans="1:7">
      <c r="A55" s="21" t="s">
        <v>52</v>
      </c>
      <c r="B55" s="30">
        <v>1</v>
      </c>
      <c r="C55" s="31" t="s">
        <v>37</v>
      </c>
      <c r="D55" s="32">
        <v>0</v>
      </c>
      <c r="E55" s="29">
        <f t="shared" si="1"/>
        <v>0</v>
      </c>
    </row>
    <row r="56" spans="1:7">
      <c r="A56" s="21" t="s">
        <v>53</v>
      </c>
      <c r="B56" s="30">
        <v>1</v>
      </c>
      <c r="C56" s="31" t="s">
        <v>37</v>
      </c>
      <c r="D56" s="32">
        <v>0</v>
      </c>
      <c r="E56" s="29">
        <f t="shared" si="1"/>
        <v>0</v>
      </c>
    </row>
    <row r="57" spans="1:7">
      <c r="A57" s="21" t="s">
        <v>54</v>
      </c>
      <c r="B57" s="30">
        <v>1</v>
      </c>
      <c r="C57" s="31" t="s">
        <v>37</v>
      </c>
      <c r="D57" s="32">
        <f>2.75+11.21</f>
        <v>13.96</v>
      </c>
      <c r="E57" s="29">
        <f t="shared" si="1"/>
        <v>13.96</v>
      </c>
      <c r="G57" s="33"/>
    </row>
    <row r="58" spans="1:7">
      <c r="A58" s="21" t="s">
        <v>55</v>
      </c>
      <c r="B58" s="30">
        <v>1</v>
      </c>
      <c r="C58" s="31" t="s">
        <v>37</v>
      </c>
      <c r="D58" s="32">
        <v>22</v>
      </c>
      <c r="E58" s="29">
        <f t="shared" si="1"/>
        <v>22</v>
      </c>
    </row>
    <row r="59" spans="1:7">
      <c r="A59" s="21" t="s">
        <v>56</v>
      </c>
      <c r="B59" s="30">
        <v>1</v>
      </c>
      <c r="C59" s="31" t="s">
        <v>37</v>
      </c>
      <c r="D59" s="32">
        <v>0</v>
      </c>
      <c r="E59" s="29">
        <f t="shared" si="1"/>
        <v>0</v>
      </c>
    </row>
    <row r="60" spans="1:7">
      <c r="A60" s="21" t="s">
        <v>57</v>
      </c>
      <c r="B60" s="30">
        <v>1</v>
      </c>
      <c r="C60" s="31" t="s">
        <v>37</v>
      </c>
      <c r="D60" s="32">
        <v>0</v>
      </c>
      <c r="E60" s="29">
        <f t="shared" si="1"/>
        <v>0</v>
      </c>
    </row>
    <row r="61" spans="1:7">
      <c r="A61" s="21" t="s">
        <v>58</v>
      </c>
      <c r="B61" s="30">
        <v>1</v>
      </c>
      <c r="C61" s="31" t="s">
        <v>37</v>
      </c>
      <c r="D61" s="32">
        <v>0</v>
      </c>
      <c r="E61" s="29">
        <f t="shared" si="1"/>
        <v>0</v>
      </c>
    </row>
    <row r="62" spans="1:7">
      <c r="A62" s="21" t="s">
        <v>59</v>
      </c>
      <c r="B62" s="30">
        <v>1</v>
      </c>
      <c r="C62" s="31" t="s">
        <v>37</v>
      </c>
      <c r="D62" s="32">
        <v>45.6</v>
      </c>
      <c r="E62" s="29">
        <f t="shared" si="1"/>
        <v>45.6</v>
      </c>
    </row>
    <row r="63" spans="1:7">
      <c r="A63" s="21" t="s">
        <v>60</v>
      </c>
      <c r="B63" s="30">
        <v>1</v>
      </c>
      <c r="C63" s="31" t="s">
        <v>37</v>
      </c>
      <c r="D63" s="32">
        <v>0</v>
      </c>
      <c r="E63" s="29">
        <f t="shared" si="1"/>
        <v>0</v>
      </c>
    </row>
    <row r="64" spans="1:7" ht="21">
      <c r="A64" s="21" t="s">
        <v>61</v>
      </c>
      <c r="B64" s="30">
        <v>1</v>
      </c>
      <c r="C64" s="31" t="s">
        <v>37</v>
      </c>
      <c r="D64" s="37">
        <v>10</v>
      </c>
      <c r="E64" s="34">
        <f t="shared" si="1"/>
        <v>10</v>
      </c>
    </row>
    <row r="65" spans="1:9">
      <c r="A65" s="22" t="s">
        <v>62</v>
      </c>
      <c r="E65" s="35">
        <f>SUM(E40:E64)</f>
        <v>404.02000000000004</v>
      </c>
      <c r="I65" s="33"/>
    </row>
  </sheetData>
  <mergeCells count="17"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3:D13"/>
    <mergeCell ref="B14:D14"/>
    <mergeCell ref="B15:D15"/>
    <mergeCell ref="B16:D16"/>
    <mergeCell ref="A18:E26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80" zoomScaleNormal="80" zoomScalePageLayoutView="80" workbookViewId="0">
      <selection activeCell="B12" sqref="B12:D12"/>
    </sheetView>
  </sheetViews>
  <sheetFormatPr defaultColWidth="11" defaultRowHeight="18"/>
  <cols>
    <col min="1" max="1" width="57.5" style="1" customWidth="1"/>
    <col min="2" max="2" width="9.875" style="1" customWidth="1"/>
    <col min="3" max="3" width="16" style="1" customWidth="1"/>
    <col min="4" max="5" width="14.5" style="1" customWidth="1"/>
    <col min="6" max="6" width="11" style="1"/>
  </cols>
  <sheetData>
    <row r="1" spans="1:4" ht="18" customHeight="1">
      <c r="A1" s="2" t="s">
        <v>0</v>
      </c>
      <c r="B1" s="43" t="s">
        <v>1</v>
      </c>
      <c r="C1" s="43"/>
      <c r="D1" s="43"/>
    </row>
    <row r="2" spans="1:4" ht="18" customHeight="1">
      <c r="A2" s="2" t="s">
        <v>2</v>
      </c>
      <c r="B2" s="44" t="s">
        <v>74</v>
      </c>
      <c r="C2" s="43"/>
      <c r="D2" s="43"/>
    </row>
    <row r="3" spans="1:4" ht="18" customHeight="1">
      <c r="A3" s="2" t="s">
        <v>4</v>
      </c>
      <c r="B3" s="44" t="s">
        <v>75</v>
      </c>
      <c r="C3" s="43"/>
      <c r="D3" s="43"/>
    </row>
    <row r="4" spans="1:4" ht="18" customHeight="1">
      <c r="A4" s="2" t="s">
        <v>6</v>
      </c>
      <c r="B4" s="44"/>
      <c r="C4" s="43"/>
      <c r="D4" s="43"/>
    </row>
    <row r="5" spans="1:4" ht="18" customHeight="1">
      <c r="A5" s="2" t="s">
        <v>8</v>
      </c>
      <c r="B5" s="43" t="s">
        <v>9</v>
      </c>
      <c r="C5" s="43"/>
      <c r="D5" s="43"/>
    </row>
    <row r="6" spans="1:4" ht="18" customHeight="1">
      <c r="A6" s="2" t="s">
        <v>10</v>
      </c>
      <c r="B6" s="45" t="s">
        <v>11</v>
      </c>
      <c r="C6" s="43"/>
      <c r="D6" s="43"/>
    </row>
    <row r="7" spans="1:4" ht="18" customHeight="1">
      <c r="A7" s="2" t="s">
        <v>10</v>
      </c>
      <c r="B7" s="45" t="s">
        <v>11</v>
      </c>
      <c r="C7" s="43"/>
      <c r="D7" s="43"/>
    </row>
    <row r="8" spans="1:4" ht="18" customHeight="1">
      <c r="A8" s="2" t="s">
        <v>10</v>
      </c>
      <c r="B8" s="45" t="s">
        <v>11</v>
      </c>
      <c r="C8" s="43"/>
      <c r="D8" s="43"/>
    </row>
    <row r="9" spans="1:4" ht="18" customHeight="1">
      <c r="A9" s="2" t="s">
        <v>10</v>
      </c>
      <c r="B9" s="45" t="s">
        <v>11</v>
      </c>
      <c r="C9" s="43"/>
      <c r="D9" s="43"/>
    </row>
    <row r="10" spans="1:4" ht="18" customHeight="1">
      <c r="A10" s="2" t="s">
        <v>12</v>
      </c>
      <c r="B10" s="43" t="s">
        <v>13</v>
      </c>
      <c r="C10" s="43"/>
      <c r="D10" s="43"/>
    </row>
    <row r="11" spans="1:4" ht="18" customHeight="1">
      <c r="A11" s="2" t="s">
        <v>14</v>
      </c>
      <c r="B11" s="44" t="s">
        <v>15</v>
      </c>
      <c r="C11" s="43"/>
      <c r="D11" s="43"/>
    </row>
    <row r="12" spans="1:4">
      <c r="A12" s="2" t="s">
        <v>16</v>
      </c>
      <c r="B12" s="41" t="s">
        <v>88</v>
      </c>
      <c r="C12" s="42"/>
      <c r="D12" s="42"/>
    </row>
    <row r="13" spans="1:4">
      <c r="A13" s="2" t="s">
        <v>18</v>
      </c>
      <c r="B13" s="38" t="s">
        <v>19</v>
      </c>
      <c r="C13" s="38"/>
      <c r="D13" s="38"/>
    </row>
    <row r="14" spans="1:4">
      <c r="A14" s="2" t="s">
        <v>20</v>
      </c>
      <c r="B14" s="39" t="s">
        <v>79</v>
      </c>
      <c r="C14" s="38"/>
      <c r="D14" s="38"/>
    </row>
    <row r="15" spans="1:4">
      <c r="A15" s="2" t="s">
        <v>22</v>
      </c>
      <c r="B15" s="38" t="s">
        <v>23</v>
      </c>
      <c r="C15" s="38"/>
      <c r="D15" s="38"/>
    </row>
    <row r="16" spans="1:4">
      <c r="A16" s="2" t="s">
        <v>24</v>
      </c>
      <c r="B16" s="38">
        <v>1</v>
      </c>
      <c r="C16" s="38"/>
      <c r="D16" s="38"/>
    </row>
    <row r="17" spans="1:5">
      <c r="A17" s="2" t="s">
        <v>25</v>
      </c>
    </row>
    <row r="18" spans="1:5" ht="18" customHeight="1">
      <c r="A18" s="40" t="s">
        <v>89</v>
      </c>
      <c r="B18" s="40"/>
      <c r="C18" s="40"/>
      <c r="D18" s="40"/>
      <c r="E18" s="40"/>
    </row>
    <row r="19" spans="1:5">
      <c r="A19" s="40"/>
      <c r="B19" s="40"/>
      <c r="C19" s="40"/>
      <c r="D19" s="40"/>
      <c r="E19" s="40"/>
    </row>
    <row r="20" spans="1:5">
      <c r="A20" s="40"/>
      <c r="B20" s="40"/>
      <c r="C20" s="40"/>
      <c r="D20" s="40"/>
      <c r="E20" s="40"/>
    </row>
    <row r="21" spans="1:5">
      <c r="A21" s="40"/>
      <c r="B21" s="40"/>
      <c r="C21" s="40"/>
      <c r="D21" s="40"/>
      <c r="E21" s="40"/>
    </row>
    <row r="22" spans="1:5">
      <c r="A22" s="40"/>
      <c r="B22" s="40"/>
      <c r="C22" s="40"/>
      <c r="D22" s="40"/>
      <c r="E22" s="40"/>
    </row>
    <row r="23" spans="1:5">
      <c r="A23" s="40"/>
      <c r="B23" s="40"/>
      <c r="C23" s="40"/>
      <c r="D23" s="40"/>
      <c r="E23" s="40"/>
    </row>
    <row r="24" spans="1:5">
      <c r="A24" s="40"/>
      <c r="B24" s="40"/>
      <c r="C24" s="40"/>
      <c r="D24" s="40"/>
      <c r="E24" s="40"/>
    </row>
    <row r="25" spans="1:5">
      <c r="A25" s="40"/>
      <c r="B25" s="40"/>
      <c r="C25" s="40"/>
      <c r="D25" s="40"/>
      <c r="E25" s="40"/>
    </row>
    <row r="26" spans="1:5">
      <c r="A26" s="40"/>
      <c r="B26" s="40"/>
      <c r="C26" s="40"/>
      <c r="D26" s="40"/>
      <c r="E26" s="40"/>
    </row>
    <row r="27" spans="1:5">
      <c r="A27" s="2"/>
    </row>
    <row r="28" spans="1:5">
      <c r="A28" s="2" t="s">
        <v>27</v>
      </c>
    </row>
    <row r="29" spans="1:5">
      <c r="A29" s="3" t="s">
        <v>1</v>
      </c>
      <c r="B29" s="5" t="s">
        <v>28</v>
      </c>
      <c r="C29" s="5" t="s">
        <v>29</v>
      </c>
      <c r="D29" s="5" t="s">
        <v>30</v>
      </c>
      <c r="E29" s="5" t="s">
        <v>31</v>
      </c>
    </row>
    <row r="30" spans="1:5">
      <c r="A30" s="19" t="s">
        <v>81</v>
      </c>
      <c r="B30" s="13">
        <v>625</v>
      </c>
      <c r="C30" s="18" t="s">
        <v>79</v>
      </c>
      <c r="D30" s="14">
        <v>0.7</v>
      </c>
      <c r="E30" s="6">
        <f>B30*D30</f>
        <v>437.5</v>
      </c>
    </row>
    <row r="31" spans="1:5">
      <c r="A31" s="19" t="s">
        <v>82</v>
      </c>
      <c r="B31" s="13">
        <v>1.25</v>
      </c>
      <c r="C31" s="18" t="s">
        <v>21</v>
      </c>
      <c r="D31" s="14">
        <v>90</v>
      </c>
      <c r="E31" s="6">
        <f t="shared" ref="E31:E35" si="0">B31*D31</f>
        <v>112.5</v>
      </c>
    </row>
    <row r="32" spans="1:5">
      <c r="A32" s="12" t="s">
        <v>11</v>
      </c>
      <c r="B32" s="13">
        <v>0</v>
      </c>
      <c r="C32" s="15"/>
      <c r="D32" s="14">
        <v>0</v>
      </c>
      <c r="E32" s="6">
        <f t="shared" si="0"/>
        <v>0</v>
      </c>
    </row>
    <row r="33" spans="1:5">
      <c r="A33" s="12" t="s">
        <v>11</v>
      </c>
      <c r="B33" s="13">
        <v>0</v>
      </c>
      <c r="C33" s="15"/>
      <c r="D33" s="14">
        <v>0</v>
      </c>
      <c r="E33" s="6">
        <f t="shared" si="0"/>
        <v>0</v>
      </c>
    </row>
    <row r="34" spans="1:5">
      <c r="A34" s="12" t="s">
        <v>11</v>
      </c>
      <c r="B34" s="13">
        <v>0</v>
      </c>
      <c r="C34" s="15"/>
      <c r="D34" s="14">
        <v>0</v>
      </c>
      <c r="E34" s="6">
        <f t="shared" si="0"/>
        <v>0</v>
      </c>
    </row>
    <row r="35" spans="1:5">
      <c r="A35" s="12" t="s">
        <v>11</v>
      </c>
      <c r="B35" s="13">
        <v>0</v>
      </c>
      <c r="C35" s="15"/>
      <c r="D35" s="14">
        <v>0</v>
      </c>
      <c r="E35" s="8">
        <f t="shared" si="0"/>
        <v>0</v>
      </c>
    </row>
    <row r="36" spans="1:5">
      <c r="A36" s="3" t="s">
        <v>32</v>
      </c>
      <c r="E36" s="7">
        <f>SUM(E30:E35)</f>
        <v>550</v>
      </c>
    </row>
    <row r="37" spans="1:5">
      <c r="A37" s="3"/>
    </row>
    <row r="38" spans="1:5">
      <c r="A38" s="2" t="s">
        <v>33</v>
      </c>
    </row>
    <row r="39" spans="1:5">
      <c r="A39" s="3" t="s">
        <v>34</v>
      </c>
      <c r="B39" s="5" t="s">
        <v>28</v>
      </c>
      <c r="C39" s="5" t="s">
        <v>35</v>
      </c>
      <c r="D39" s="5" t="s">
        <v>30</v>
      </c>
      <c r="E39" s="5" t="s">
        <v>31</v>
      </c>
    </row>
    <row r="40" spans="1:5">
      <c r="A40" s="1" t="s">
        <v>36</v>
      </c>
      <c r="B40" s="9">
        <v>1</v>
      </c>
      <c r="C40" s="4" t="s">
        <v>37</v>
      </c>
      <c r="D40" s="16">
        <v>0</v>
      </c>
      <c r="E40" s="7">
        <f>B40*D40</f>
        <v>0</v>
      </c>
    </row>
    <row r="41" spans="1:5">
      <c r="A41" s="1" t="s">
        <v>38</v>
      </c>
      <c r="B41" s="9">
        <v>1</v>
      </c>
      <c r="C41" s="4" t="s">
        <v>37</v>
      </c>
      <c r="D41" s="16">
        <v>0</v>
      </c>
      <c r="E41" s="7">
        <f t="shared" ref="E41:E64" si="1">B41*D41</f>
        <v>0</v>
      </c>
    </row>
    <row r="42" spans="1:5">
      <c r="A42" s="1" t="s">
        <v>83</v>
      </c>
      <c r="B42" s="9">
        <v>1</v>
      </c>
      <c r="C42" s="4" t="s">
        <v>37</v>
      </c>
      <c r="D42" s="16">
        <v>19.28</v>
      </c>
      <c r="E42" s="7">
        <f t="shared" si="1"/>
        <v>19.28</v>
      </c>
    </row>
    <row r="43" spans="1:5">
      <c r="A43" s="1" t="s">
        <v>40</v>
      </c>
      <c r="B43" s="9">
        <v>1</v>
      </c>
      <c r="C43" s="4" t="s">
        <v>37</v>
      </c>
      <c r="D43" s="16">
        <v>0</v>
      </c>
      <c r="E43" s="7">
        <f t="shared" si="1"/>
        <v>0</v>
      </c>
    </row>
    <row r="44" spans="1:5">
      <c r="A44" s="1" t="s">
        <v>41</v>
      </c>
      <c r="B44" s="9">
        <v>1</v>
      </c>
      <c r="C44" s="4" t="s">
        <v>37</v>
      </c>
      <c r="D44" s="16">
        <v>14.48</v>
      </c>
      <c r="E44" s="7">
        <f t="shared" si="1"/>
        <v>14.48</v>
      </c>
    </row>
    <row r="45" spans="1:5">
      <c r="A45" s="1" t="s">
        <v>42</v>
      </c>
      <c r="B45" s="9">
        <v>1</v>
      </c>
      <c r="C45" s="4" t="s">
        <v>37</v>
      </c>
      <c r="D45" s="16">
        <v>32.270000000000003</v>
      </c>
      <c r="E45" s="7">
        <f t="shared" si="1"/>
        <v>32.270000000000003</v>
      </c>
    </row>
    <row r="46" spans="1:5">
      <c r="A46" s="1" t="s">
        <v>43</v>
      </c>
      <c r="B46" s="9">
        <v>1</v>
      </c>
      <c r="C46" s="4" t="s">
        <v>37</v>
      </c>
      <c r="D46" s="16">
        <v>0</v>
      </c>
      <c r="E46" s="7">
        <f t="shared" si="1"/>
        <v>0</v>
      </c>
    </row>
    <row r="47" spans="1:5">
      <c r="A47" s="1" t="s">
        <v>44</v>
      </c>
      <c r="B47" s="9">
        <v>1</v>
      </c>
      <c r="C47" s="4" t="s">
        <v>37</v>
      </c>
      <c r="D47" s="16">
        <v>0</v>
      </c>
      <c r="E47" s="7">
        <f t="shared" si="1"/>
        <v>0</v>
      </c>
    </row>
    <row r="48" spans="1:5">
      <c r="A48" s="1" t="s">
        <v>45</v>
      </c>
      <c r="B48" s="9">
        <v>1</v>
      </c>
      <c r="C48" s="4" t="s">
        <v>37</v>
      </c>
      <c r="D48" s="16">
        <v>144.30000000000001</v>
      </c>
      <c r="E48" s="7">
        <f t="shared" si="1"/>
        <v>144.30000000000001</v>
      </c>
    </row>
    <row r="49" spans="1:7">
      <c r="A49" s="1" t="s">
        <v>46</v>
      </c>
      <c r="B49" s="9">
        <v>1</v>
      </c>
      <c r="C49" s="4" t="s">
        <v>37</v>
      </c>
      <c r="D49" s="16">
        <v>0</v>
      </c>
      <c r="E49" s="7">
        <f t="shared" si="1"/>
        <v>0</v>
      </c>
    </row>
    <row r="50" spans="1:7">
      <c r="A50" s="1" t="s">
        <v>47</v>
      </c>
      <c r="B50" s="9">
        <v>1</v>
      </c>
      <c r="C50" s="4" t="s">
        <v>37</v>
      </c>
      <c r="D50" s="16">
        <v>20.99</v>
      </c>
      <c r="E50" s="7">
        <f t="shared" si="1"/>
        <v>20.99</v>
      </c>
    </row>
    <row r="51" spans="1:7">
      <c r="A51" s="1" t="s">
        <v>48</v>
      </c>
      <c r="B51" s="9">
        <v>1</v>
      </c>
      <c r="C51" s="4" t="s">
        <v>37</v>
      </c>
      <c r="D51" s="16">
        <v>1.5</v>
      </c>
      <c r="E51" s="7">
        <f t="shared" si="1"/>
        <v>1.5</v>
      </c>
    </row>
    <row r="52" spans="1:7">
      <c r="A52" s="1" t="s">
        <v>49</v>
      </c>
      <c r="B52" s="9">
        <v>1</v>
      </c>
      <c r="C52" s="4" t="s">
        <v>37</v>
      </c>
      <c r="D52" s="16">
        <v>27.99</v>
      </c>
      <c r="E52" s="7">
        <f t="shared" si="1"/>
        <v>27.99</v>
      </c>
    </row>
    <row r="53" spans="1:7">
      <c r="A53" s="1" t="s">
        <v>50</v>
      </c>
      <c r="B53" s="9">
        <v>1</v>
      </c>
      <c r="C53" s="4" t="s">
        <v>37</v>
      </c>
      <c r="D53" s="16">
        <v>21.21</v>
      </c>
      <c r="E53" s="7">
        <f t="shared" si="1"/>
        <v>21.21</v>
      </c>
    </row>
    <row r="54" spans="1:7">
      <c r="A54" s="1" t="s">
        <v>51</v>
      </c>
      <c r="B54" s="9">
        <v>1</v>
      </c>
      <c r="C54" s="4" t="s">
        <v>37</v>
      </c>
      <c r="D54" s="16">
        <v>0</v>
      </c>
      <c r="E54" s="7">
        <f t="shared" si="1"/>
        <v>0</v>
      </c>
    </row>
    <row r="55" spans="1:7">
      <c r="A55" s="1" t="s">
        <v>52</v>
      </c>
      <c r="B55" s="9">
        <v>1</v>
      </c>
      <c r="C55" s="4" t="s">
        <v>37</v>
      </c>
      <c r="D55" s="16">
        <v>0</v>
      </c>
      <c r="E55" s="7">
        <f t="shared" si="1"/>
        <v>0</v>
      </c>
    </row>
    <row r="56" spans="1:7">
      <c r="A56" s="1" t="s">
        <v>53</v>
      </c>
      <c r="B56" s="9">
        <v>1</v>
      </c>
      <c r="C56" s="4" t="s">
        <v>37</v>
      </c>
      <c r="D56" s="16">
        <v>0</v>
      </c>
      <c r="E56" s="7">
        <f t="shared" si="1"/>
        <v>0</v>
      </c>
    </row>
    <row r="57" spans="1:7">
      <c r="A57" s="1" t="s">
        <v>54</v>
      </c>
      <c r="B57" s="9">
        <v>1</v>
      </c>
      <c r="C57" s="4" t="s">
        <v>37</v>
      </c>
      <c r="D57" s="16">
        <v>10.26</v>
      </c>
      <c r="E57" s="7">
        <f t="shared" si="1"/>
        <v>10.26</v>
      </c>
      <c r="G57" s="33"/>
    </row>
    <row r="58" spans="1:7">
      <c r="A58" s="1" t="s">
        <v>55</v>
      </c>
      <c r="B58" s="9">
        <v>1</v>
      </c>
      <c r="C58" s="4" t="s">
        <v>37</v>
      </c>
      <c r="D58" s="16">
        <v>0</v>
      </c>
      <c r="E58" s="7">
        <f t="shared" si="1"/>
        <v>0</v>
      </c>
    </row>
    <row r="59" spans="1:7">
      <c r="A59" s="1" t="s">
        <v>56</v>
      </c>
      <c r="B59" s="9">
        <v>1</v>
      </c>
      <c r="C59" s="4" t="s">
        <v>37</v>
      </c>
      <c r="D59" s="16">
        <v>0</v>
      </c>
      <c r="E59" s="7">
        <f t="shared" si="1"/>
        <v>0</v>
      </c>
    </row>
    <row r="60" spans="1:7">
      <c r="A60" s="1" t="s">
        <v>57</v>
      </c>
      <c r="B60" s="9">
        <v>1</v>
      </c>
      <c r="C60" s="4" t="s">
        <v>37</v>
      </c>
      <c r="D60" s="16">
        <v>0</v>
      </c>
      <c r="E60" s="7">
        <f t="shared" si="1"/>
        <v>0</v>
      </c>
    </row>
    <row r="61" spans="1:7">
      <c r="A61" s="1" t="s">
        <v>58</v>
      </c>
      <c r="B61" s="9">
        <v>1</v>
      </c>
      <c r="C61" s="4" t="s">
        <v>37</v>
      </c>
      <c r="D61" s="16">
        <v>5.5</v>
      </c>
      <c r="E61" s="7">
        <f t="shared" si="1"/>
        <v>5.5</v>
      </c>
    </row>
    <row r="62" spans="1:7">
      <c r="A62" s="1" t="s">
        <v>59</v>
      </c>
      <c r="B62" s="9">
        <v>1</v>
      </c>
      <c r="C62" s="4" t="s">
        <v>37</v>
      </c>
      <c r="D62" s="16">
        <v>0</v>
      </c>
      <c r="E62" s="7">
        <f t="shared" si="1"/>
        <v>0</v>
      </c>
    </row>
    <row r="63" spans="1:7">
      <c r="A63" s="1" t="s">
        <v>60</v>
      </c>
      <c r="B63" s="9">
        <v>1</v>
      </c>
      <c r="C63" s="4" t="s">
        <v>37</v>
      </c>
      <c r="D63" s="16">
        <v>0</v>
      </c>
      <c r="E63" s="7">
        <f t="shared" si="1"/>
        <v>0</v>
      </c>
    </row>
    <row r="64" spans="1:7">
      <c r="A64" s="1" t="s">
        <v>61</v>
      </c>
      <c r="B64" s="9">
        <v>1</v>
      </c>
      <c r="C64" s="4" t="s">
        <v>37</v>
      </c>
      <c r="D64" s="16">
        <v>42.4</v>
      </c>
      <c r="E64" s="7">
        <f t="shared" si="1"/>
        <v>42.4</v>
      </c>
    </row>
    <row r="65" spans="1:9">
      <c r="A65" s="3" t="s">
        <v>62</v>
      </c>
      <c r="E65" s="11">
        <f>SUM(E40:E64)</f>
        <v>340.17999999999995</v>
      </c>
      <c r="I65" s="33"/>
    </row>
  </sheetData>
  <mergeCells count="17">
    <mergeCell ref="B13:D13"/>
    <mergeCell ref="B14:D14"/>
    <mergeCell ref="B15:D15"/>
    <mergeCell ref="B16:D16"/>
    <mergeCell ref="A18:E26"/>
    <mergeCell ref="B12:D12"/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</mergeCells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Oregon State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Clark Seavert</dc:creator>
  <cp:keywords/>
  <dc:description/>
  <cp:lastModifiedBy>232286556</cp:lastModifiedBy>
  <cp:revision/>
  <dcterms:created xsi:type="dcterms:W3CDTF">2016-02-02T20:20:04Z</dcterms:created>
  <dcterms:modified xsi:type="dcterms:W3CDTF">2018-02-23T19:09:02Z</dcterms:modified>
  <cp:category/>
  <cp:contentStatus/>
</cp:coreProperties>
</file>