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trung\Downloads\IT\Scripts\Grad\Firewall_Config_Evaluation_tool\"/>
    </mc:Choice>
  </mc:AlternateContent>
  <xr:revisionPtr revIDLastSave="0" documentId="13_ncr:1_{7BB43F43-6690-407B-929C-6F18F8A476D2}" xr6:coauthVersionLast="47" xr6:coauthVersionMax="47" xr10:uidLastSave="{00000000-0000-0000-0000-000000000000}"/>
  <bookViews>
    <workbookView xWindow="-33765" yWindow="4275" windowWidth="28800" windowHeight="15345" xr2:uid="{00000000-000D-0000-FFFF-FFFF00000000}"/>
  </bookViews>
  <sheets>
    <sheet name="evaluation_detail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3" l="1"/>
  <c r="D32" i="3"/>
  <c r="D31" i="3"/>
  <c r="D30" i="3"/>
  <c r="D29" i="3"/>
  <c r="D27" i="3"/>
  <c r="D22" i="3"/>
  <c r="D21" i="3"/>
  <c r="D18" i="3"/>
  <c r="D16" i="3"/>
  <c r="D14" i="3"/>
  <c r="D10" i="3"/>
  <c r="D5" i="3"/>
</calcChain>
</file>

<file path=xl/sharedStrings.xml><?xml version="1.0" encoding="utf-8"?>
<sst xmlns="http://schemas.openxmlformats.org/spreadsheetml/2006/main" count="56" uniqueCount="55">
  <si>
    <t>Check</t>
  </si>
  <si>
    <t>Stateful inspection</t>
  </si>
  <si>
    <t>Logging</t>
  </si>
  <si>
    <t>Patches and updates</t>
  </si>
  <si>
    <t>Vulnerability assessments/Testing</t>
  </si>
  <si>
    <t>Compliance with security policy</t>
  </si>
  <si>
    <t>Block spoofed, private, and illegal IPs</t>
  </si>
  <si>
    <t>Port restrictions</t>
  </si>
  <si>
    <t>Remote access</t>
  </si>
  <si>
    <t>File transfers</t>
  </si>
  <si>
    <t>ICMP</t>
  </si>
  <si>
    <t>Egress filtering</t>
  </si>
  <si>
    <t>Firewall redundancy</t>
  </si>
  <si>
    <t>CRITERIA DETAIL</t>
  </si>
  <si>
    <t>Score</t>
  </si>
  <si>
    <t>Criteria</t>
  </si>
  <si>
    <t>Step</t>
  </si>
  <si>
    <t>Score's Definition</t>
  </si>
  <si>
    <t>RATING</t>
  </si>
  <si>
    <t>SCORE</t>
  </si>
  <si>
    <t>Failure</t>
  </si>
  <si>
    <t>Fair</t>
  </si>
  <si>
    <t>Good</t>
  </si>
  <si>
    <t>Very well</t>
  </si>
  <si>
    <t>Check anti-spoofing filter</t>
  </si>
  <si>
    <t>Review the rulesets order (in the following order)</t>
  </si>
  <si>
    <t>Check user permit rules</t>
  </si>
  <si>
    <t>Check noise drops</t>
  </si>
  <si>
    <t>Check deny and alert rules</t>
  </si>
  <si>
    <t>Check deny and log rules</t>
  </si>
  <si>
    <t>Check state tables</t>
  </si>
  <si>
    <t>Ensure harmful scripts like ActiveX, Java are blocked.</t>
  </si>
  <si>
    <t>If using a URL filtering server, ensure definitions are correct.</t>
  </si>
  <si>
    <t>Check MAC address filtering if used.</t>
  </si>
  <si>
    <t>Ensure logging is enabled.</t>
  </si>
  <si>
    <t>Periodically check logs for attack patterns.</t>
  </si>
  <si>
    <t>Ensure the firewall is updated to the latest patches.</t>
  </si>
  <si>
    <t>Check download sources (reliable websites or emails with digital signatures).</t>
  </si>
  <si>
    <r>
      <t xml:space="preserve">Ensure that the network have procedure to check for open ports using tools like </t>
    </r>
    <r>
      <rPr>
        <sz val="10"/>
        <color theme="1"/>
        <rFont val="Arial Unicode MS"/>
      </rPr>
      <t>nmap</t>
    </r>
    <r>
      <rPr>
        <sz val="11"/>
        <color theme="1"/>
        <rFont val="Calibri"/>
        <family val="2"/>
        <scheme val="minor"/>
      </rPr>
      <t>.</t>
    </r>
  </si>
  <si>
    <t>Ensure unnecessary ports are closed.</t>
  </si>
  <si>
    <t>Check rulesets to prevent denial of service or vulnerabilities.</t>
  </si>
  <si>
    <t>Match ruleset with organizational security policies.</t>
  </si>
  <si>
    <t>Block unnecessary ports (e.g., TFTP - 69, RPC - 111, X Windows - 6000-6255, FTP - 21, Telnet - 23, etc.).</t>
  </si>
  <si>
    <t>Verify the port list matches organizational requirements.</t>
  </si>
  <si>
    <t>Ensure SSH (port 22) is used instead of Telnet.</t>
  </si>
  <si>
    <t>Ensure the server supporting FTP is placed on a separate subnet from the internal network.</t>
  </si>
  <si>
    <t>ICMP echo requests and replies.</t>
  </si>
  <si>
    <t>Ensure only traffic originating from internal IPs is allowed out.</t>
  </si>
  <si>
    <t>Log all traffic not originating from internal IPs.</t>
  </si>
  <si>
    <t>Block Standard unroutables (255.255.255.255, 127.0.0.0).</t>
  </si>
  <si>
    <t>Block Private RFC1918 (10.0.0.0/8, 172.16.0.0/12, 192.168.0.0/16).</t>
  </si>
  <si>
    <t>Block Reserved addresses (240.0.0.0).</t>
  </si>
  <si>
    <t>Block Illegal addresses (0.0.0.0).</t>
  </si>
  <si>
    <t>Block UDP echo, ICMP broadcast (RFC 2644).</t>
  </si>
  <si>
    <t>Ensure hot standby for firewall in order to lower the firewall's downtime.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</si>
</sst>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theme="1"/>
      <name val="Calibri"/>
      <scheme val="minor"/>
    </font>
    <font>
      <b/>
      <sz val="18"/>
      <color theme="1"/>
      <name val="Calibri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0"/>
      <color theme="1"/>
      <name val="Arial Unicode MS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1"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6" fillId="0" borderId="2" xfId="0" applyFont="1" applyBorder="1"/>
    <xf numFmtId="0" fontId="6" fillId="0" borderId="4" xfId="0" applyFont="1" applyBorder="1"/>
    <xf numFmtId="0" fontId="4" fillId="0" borderId="4" xfId="0" applyFont="1" applyBorder="1" applyAlignment="1">
      <alignment wrapText="1"/>
    </xf>
    <xf numFmtId="0" fontId="6" fillId="0" borderId="1" xfId="0" applyFont="1" applyBorder="1"/>
    <xf numFmtId="0" fontId="6" fillId="0" borderId="5" xfId="0" applyFont="1" applyBorder="1"/>
    <xf numFmtId="0" fontId="6" fillId="0" borderId="3" xfId="0" applyFont="1" applyBorder="1"/>
    <xf numFmtId="0" fontId="6" fillId="2" borderId="3" xfId="0" applyFont="1" applyFill="1" applyBorder="1"/>
    <xf numFmtId="0" fontId="6" fillId="2" borderId="2" xfId="0" applyFont="1" applyFill="1" applyBorder="1"/>
    <xf numFmtId="0" fontId="4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top" wrapText="1"/>
    </xf>
    <xf numFmtId="0" fontId="11" fillId="0" borderId="7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9" fontId="4" fillId="0" borderId="6" xfId="0" applyNumberFormat="1" applyFont="1" applyBorder="1" applyAlignment="1">
      <alignment horizontal="center" vertical="center" wrapText="1"/>
    </xf>
    <xf numFmtId="9" fontId="4" fillId="0" borderId="8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0" xfId="0" applyBorder="1" applyAlignment="1">
      <alignment vertical="center"/>
    </xf>
    <xf numFmtId="0" fontId="2" fillId="0" borderId="10" xfId="0" applyFont="1" applyBorder="1" applyAlignment="1">
      <alignment vertical="center"/>
    </xf>
    <xf numFmtId="0" fontId="8" fillId="0" borderId="6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8" fillId="0" borderId="10" xfId="0" applyFont="1" applyBorder="1" applyAlignment="1">
      <alignment vertical="center" wrapText="1"/>
    </xf>
    <xf numFmtId="0" fontId="2" fillId="0" borderId="9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8" fillId="0" borderId="8" xfId="0" applyFont="1" applyBorder="1" applyAlignment="1">
      <alignment vertical="center" wrapText="1"/>
    </xf>
    <xf numFmtId="0" fontId="4" fillId="0" borderId="8" xfId="0" applyFont="1" applyBorder="1" applyAlignment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4" fillId="0" borderId="6" xfId="0" applyFont="1" applyBorder="1" applyAlignment="1">
      <alignment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4" fillId="0" borderId="7" xfId="0" applyFont="1" applyBorder="1" applyAlignment="1">
      <alignment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4" fillId="0" borderId="10" xfId="0" applyFont="1" applyBorder="1" applyAlignment="1">
      <alignment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4" fillId="0" borderId="9" xfId="0" applyFont="1" applyBorder="1" applyAlignment="1">
      <alignment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4" fillId="0" borderId="8" xfId="0" applyFont="1" applyBorder="1" applyAlignment="1">
      <alignment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4" fillId="0" borderId="10" xfId="0" applyFont="1" applyBorder="1" applyAlignment="1">
      <alignment horizontal="center" vertical="center" wrapText="1"/>
    </xf>
    <xf numFmtId="0" fontId="5" fillId="0" borderId="7" xfId="0" applyFont="1" applyBorder="1"/>
    <xf numFmtId="0" fontId="5" fillId="0" borderId="6" xfId="0" applyFont="1" applyBorder="1"/>
    <xf numFmtId="0" fontId="6" fillId="0" borderId="10" xfId="0" applyFont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958"/>
  <sheetViews>
    <sheetView tabSelected="1" zoomScaleNormal="100" workbookViewId="0">
      <selection activeCell="H15" sqref="H15"/>
    </sheetView>
  </sheetViews>
  <sheetFormatPr defaultColWidth="14.42578125" defaultRowHeight="15" customHeight="1"/>
  <cols>
    <col min="1" max="1" width="21.28515625" customWidth="1"/>
    <col min="2" max="2" width="90" customWidth="1"/>
    <col min="3" max="4" width="8.7109375" customWidth="1"/>
    <col min="5" max="5" width="17.140625" customWidth="1"/>
    <col min="6" max="6" width="19.7109375" customWidth="1"/>
    <col min="7" max="7" width="21" customWidth="1"/>
    <col min="8" max="8" width="10.140625" customWidth="1"/>
    <col min="9" max="24" width="8.7109375" customWidth="1"/>
  </cols>
  <sheetData>
    <row r="1" spans="1:24" ht="14.25" customHeight="1">
      <c r="A1" s="4"/>
      <c r="B1" s="4"/>
      <c r="C1" s="5"/>
      <c r="D1" s="4"/>
      <c r="E1" s="3"/>
      <c r="F1" s="4"/>
      <c r="G1" s="5"/>
      <c r="H1" s="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4.25" customHeight="1">
      <c r="A2" s="49" t="s">
        <v>13</v>
      </c>
      <c r="B2" s="47"/>
      <c r="C2" s="47"/>
      <c r="D2" s="47"/>
      <c r="E2" s="7"/>
      <c r="F2" s="49" t="s">
        <v>14</v>
      </c>
      <c r="G2" s="47"/>
      <c r="H2" s="47"/>
      <c r="I2" s="2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4.25" customHeight="1">
      <c r="A3" s="47"/>
      <c r="B3" s="47"/>
      <c r="C3" s="47"/>
      <c r="D3" s="47"/>
      <c r="E3" s="7"/>
      <c r="F3" s="47"/>
      <c r="G3" s="47"/>
      <c r="H3" s="47"/>
      <c r="I3" s="6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4.25" customHeight="1" thickBot="1">
      <c r="A4" s="18" t="s">
        <v>15</v>
      </c>
      <c r="B4" s="19" t="s">
        <v>16</v>
      </c>
      <c r="C4" s="19" t="s">
        <v>0</v>
      </c>
      <c r="D4" s="20" t="s">
        <v>14</v>
      </c>
      <c r="E4" s="7"/>
      <c r="F4" s="24" t="s">
        <v>17</v>
      </c>
      <c r="G4" s="24" t="s">
        <v>18</v>
      </c>
      <c r="H4" s="24" t="s">
        <v>19</v>
      </c>
      <c r="I4" s="6"/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21" customHeight="1" thickTop="1">
      <c r="A5" s="50" t="s">
        <v>25</v>
      </c>
      <c r="B5" s="17" t="s">
        <v>24</v>
      </c>
      <c r="C5" s="39" t="b">
        <v>0</v>
      </c>
      <c r="D5" s="51">
        <f>IF(COUNTIF(C5:C9,TRUE)=0,0,VLOOKUP(COUNTIF(C5:C9,TRUE)/COUNTA(C5:C9),$F$4:$H$8,3,1))</f>
        <v>0</v>
      </c>
      <c r="E5" s="7"/>
      <c r="F5" s="23">
        <v>0.2</v>
      </c>
      <c r="G5" s="14" t="s">
        <v>20</v>
      </c>
      <c r="H5" s="13">
        <v>1</v>
      </c>
      <c r="I5" s="6"/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21" customHeight="1">
      <c r="A6" s="47"/>
      <c r="B6" s="25" t="s">
        <v>26</v>
      </c>
      <c r="C6" s="40" t="b">
        <v>0</v>
      </c>
      <c r="D6" s="47"/>
      <c r="E6" s="7"/>
      <c r="F6" s="22">
        <v>0.6</v>
      </c>
      <c r="G6" s="12" t="s">
        <v>21</v>
      </c>
      <c r="H6" s="11">
        <v>3</v>
      </c>
      <c r="I6" s="6"/>
      <c r="J6" s="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21" customHeight="1">
      <c r="A7" s="47"/>
      <c r="B7" s="25" t="s">
        <v>27</v>
      </c>
      <c r="C7" s="40" t="b">
        <v>0</v>
      </c>
      <c r="D7" s="47"/>
      <c r="E7" s="7"/>
      <c r="F7" s="22">
        <v>0.8</v>
      </c>
      <c r="G7" s="12" t="s">
        <v>22</v>
      </c>
      <c r="H7" s="11">
        <v>4</v>
      </c>
      <c r="I7" s="6"/>
      <c r="J7" s="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21" customHeight="1">
      <c r="A8" s="47"/>
      <c r="B8" s="25" t="s">
        <v>28</v>
      </c>
      <c r="C8" s="40" t="b">
        <v>0</v>
      </c>
      <c r="D8" s="47"/>
      <c r="E8" s="7"/>
      <c r="F8" s="22">
        <v>1</v>
      </c>
      <c r="G8" s="12" t="s">
        <v>23</v>
      </c>
      <c r="H8" s="11">
        <v>5</v>
      </c>
      <c r="I8" s="6"/>
      <c r="J8" s="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21" customHeight="1" thickBot="1">
      <c r="A9" s="46"/>
      <c r="B9" s="26" t="s">
        <v>29</v>
      </c>
      <c r="C9" s="41" t="b">
        <v>0</v>
      </c>
      <c r="D9" s="46"/>
      <c r="E9" s="7"/>
      <c r="F9" s="8"/>
      <c r="G9" s="8"/>
      <c r="H9" s="8"/>
      <c r="I9" s="6"/>
      <c r="J9" s="3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21" customHeight="1" thickTop="1">
      <c r="A10" s="45" t="s">
        <v>1</v>
      </c>
      <c r="B10" s="27" t="s">
        <v>30</v>
      </c>
      <c r="C10" s="42" t="b">
        <v>0</v>
      </c>
      <c r="D10" s="48">
        <f>IF(COUNTIF(C10:C13,TRUE)=0,0,VLOOKUP(COUNTIF(C10:C13,TRUE)/COUNTA(C10:C13),$F$4:$H$8,3,1))</f>
        <v>0</v>
      </c>
      <c r="E10" s="6"/>
      <c r="F10" s="8"/>
      <c r="G10" s="9"/>
      <c r="H10" s="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21" customHeight="1">
      <c r="A11" s="47"/>
      <c r="B11" s="25" t="s">
        <v>31</v>
      </c>
      <c r="C11" s="40" t="b">
        <v>0</v>
      </c>
      <c r="D11" s="47"/>
      <c r="E11" s="6"/>
      <c r="G11" s="10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21" customHeight="1">
      <c r="A12" s="47"/>
      <c r="B12" s="25" t="s">
        <v>32</v>
      </c>
      <c r="C12" s="40" t="b">
        <v>0</v>
      </c>
      <c r="D12" s="47"/>
      <c r="E12" s="6"/>
      <c r="F12" s="3"/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21" customHeight="1" thickBot="1">
      <c r="A13" s="46"/>
      <c r="B13" s="26" t="s">
        <v>33</v>
      </c>
      <c r="C13" s="41" t="b">
        <v>0</v>
      </c>
      <c r="D13" s="46"/>
      <c r="E13" s="6"/>
      <c r="F13" s="3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21" customHeight="1" thickTop="1">
      <c r="A14" s="45" t="s">
        <v>2</v>
      </c>
      <c r="B14" s="27" t="s">
        <v>34</v>
      </c>
      <c r="C14" s="42" t="b">
        <v>0</v>
      </c>
      <c r="D14" s="48">
        <f>IF(COUNTIF(C14:C15,TRUE)=0,0,VLOOKUP(COUNTIF(C14:C15,TRUE)/COUNTA(C14:C15),$F$4:$H$8,3,1))</f>
        <v>0</v>
      </c>
      <c r="E14" s="6"/>
      <c r="F14" s="3"/>
      <c r="G14" s="10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21" customHeight="1" thickBot="1">
      <c r="A15" s="46"/>
      <c r="B15" s="26" t="s">
        <v>35</v>
      </c>
      <c r="C15" s="41" t="b">
        <v>0</v>
      </c>
      <c r="D15" s="46"/>
      <c r="E15" s="6"/>
      <c r="F15" s="3"/>
      <c r="G15" s="10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21" customHeight="1" thickTop="1">
      <c r="A16" s="45" t="s">
        <v>3</v>
      </c>
      <c r="B16" s="27" t="s">
        <v>36</v>
      </c>
      <c r="C16" s="42" t="b">
        <v>0</v>
      </c>
      <c r="D16" s="48">
        <f>IF(COUNTIF(C16:C17,TRUE)=0,0,VLOOKUP(COUNTIF(C16:C17,TRUE)/COUNTA(C16:C17),$F$4:$H$8,3,1))</f>
        <v>0</v>
      </c>
      <c r="E16" s="6"/>
      <c r="F16" s="10"/>
      <c r="G16" s="10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21" customHeight="1" thickBot="1">
      <c r="A17" s="46"/>
      <c r="B17" s="26" t="s">
        <v>37</v>
      </c>
      <c r="C17" s="41" t="b">
        <v>0</v>
      </c>
      <c r="D17" s="46"/>
      <c r="E17" s="6"/>
      <c r="F17" s="10"/>
      <c r="G17" s="10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21" customHeight="1" thickTop="1">
      <c r="A18" s="45" t="s">
        <v>4</v>
      </c>
      <c r="B18" s="28" t="s">
        <v>38</v>
      </c>
      <c r="C18" s="42" t="b">
        <v>0</v>
      </c>
      <c r="D18" s="48">
        <f>IF(COUNTIF(C18:C20,TRUE)=0,0,VLOOKUP(COUNTIF(C18:C20,TRUE)/COUNTA(C18:C20),$F$4:$H$8,3,1))</f>
        <v>0</v>
      </c>
      <c r="E18" s="6"/>
      <c r="F18" s="10"/>
      <c r="G18" s="10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21" customHeight="1">
      <c r="A19" s="47"/>
      <c r="B19" s="29" t="s">
        <v>39</v>
      </c>
      <c r="C19" s="40" t="b">
        <v>0</v>
      </c>
      <c r="D19" s="47"/>
      <c r="E19" s="6"/>
      <c r="F19" s="10"/>
      <c r="G19" s="10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21" customHeight="1" thickBot="1">
      <c r="A20" s="46"/>
      <c r="B20" s="30" t="s">
        <v>40</v>
      </c>
      <c r="C20" s="41" t="b">
        <v>0</v>
      </c>
      <c r="D20" s="46"/>
      <c r="E20" s="6"/>
      <c r="F20" s="10"/>
      <c r="G20" s="10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34.5" customHeight="1" thickTop="1" thickBot="1">
      <c r="A21" s="15" t="s">
        <v>5</v>
      </c>
      <c r="B21" s="31" t="s">
        <v>41</v>
      </c>
      <c r="C21" s="43" t="b">
        <v>0</v>
      </c>
      <c r="D21" s="16">
        <f>IF(COUNTIF(C21,TRUE)=0,0,VLOOKUP(COUNTIF(C21,TRUE)/COUNTA(C21),$F$4:$H$8,3,1))</f>
        <v>0</v>
      </c>
      <c r="E21" s="6"/>
      <c r="F21" s="10"/>
      <c r="G21" s="1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21" customHeight="1" thickTop="1">
      <c r="A22" s="45" t="s">
        <v>6</v>
      </c>
      <c r="B22" s="32" t="s">
        <v>49</v>
      </c>
      <c r="C22" s="42" t="b">
        <v>0</v>
      </c>
      <c r="D22" s="48">
        <f>IF(COUNTIF(C22:C26,TRUE)=0,0,VLOOKUP(COUNTIF(C22:C26,TRUE)/COUNTA(C22:C26),$F$4:$H$8,3,1))</f>
        <v>0</v>
      </c>
      <c r="E22" s="6"/>
      <c r="F22" s="10"/>
      <c r="G22" s="10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21" customHeight="1">
      <c r="A23" s="47"/>
      <c r="B23" s="33" t="s">
        <v>50</v>
      </c>
      <c r="C23" s="40" t="b">
        <v>0</v>
      </c>
      <c r="D23" s="47"/>
      <c r="E23" s="6"/>
      <c r="F23" s="10"/>
      <c r="G23" s="10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21" customHeight="1">
      <c r="A24" s="47"/>
      <c r="B24" s="33" t="s">
        <v>51</v>
      </c>
      <c r="C24" s="40" t="b">
        <v>0</v>
      </c>
      <c r="D24" s="47"/>
      <c r="E24" s="6"/>
      <c r="F24" s="10"/>
      <c r="G24" s="10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21" customHeight="1">
      <c r="A25" s="47"/>
      <c r="B25" s="33" t="s">
        <v>52</v>
      </c>
      <c r="C25" s="40" t="b">
        <v>0</v>
      </c>
      <c r="D25" s="47"/>
      <c r="E25" s="6"/>
      <c r="F25" s="10"/>
      <c r="G25" s="1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21" customHeight="1" thickBot="1">
      <c r="A26" s="46"/>
      <c r="B26" s="34" t="s">
        <v>53</v>
      </c>
      <c r="C26" s="41" t="b">
        <v>0</v>
      </c>
      <c r="D26" s="46"/>
      <c r="E26" s="6"/>
      <c r="F26" s="10"/>
      <c r="G26" s="1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21" customHeight="1" thickTop="1">
      <c r="A27" s="45" t="s">
        <v>7</v>
      </c>
      <c r="B27" s="35" t="s">
        <v>42</v>
      </c>
      <c r="C27" s="42" t="b">
        <v>0</v>
      </c>
      <c r="D27" s="48">
        <f>IF(COUNTIF(C27:C28,TRUE)=0,0,VLOOKUP(COUNTIF(C27:C28,TRUE)/COUNTA(C27:C28),$F$4:$H$8,3,1))</f>
        <v>0</v>
      </c>
      <c r="E27" s="6"/>
      <c r="F27" s="10"/>
      <c r="G27" s="10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21" customHeight="1" thickBot="1">
      <c r="A28" s="46"/>
      <c r="B28" s="30" t="s">
        <v>43</v>
      </c>
      <c r="C28" s="41" t="b">
        <v>0</v>
      </c>
      <c r="D28" s="46"/>
      <c r="E28" s="6"/>
      <c r="F28" s="10"/>
      <c r="G28" s="10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21" customHeight="1" thickTop="1" thickBot="1">
      <c r="A29" s="15" t="s">
        <v>8</v>
      </c>
      <c r="B29" s="36" t="s">
        <v>44</v>
      </c>
      <c r="C29" s="43" t="b">
        <v>0</v>
      </c>
      <c r="D29" s="16">
        <f>IF(COUNTIF(C29,TRUE)=0,0,VLOOKUP(COUNTIF(C29,TRUE)/COUNTA(C29),$F$4:$H$8,3,1))</f>
        <v>0</v>
      </c>
      <c r="E29" s="6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21" customHeight="1" thickTop="1" thickBot="1">
      <c r="A30" s="15" t="s">
        <v>9</v>
      </c>
      <c r="B30" s="36" t="s">
        <v>45</v>
      </c>
      <c r="C30" s="43" t="b">
        <v>0</v>
      </c>
      <c r="D30" s="16">
        <f>IF(COUNTIF(C30,TRUE)=0,0,VLOOKUP(COUNTIF(C30,TRUE)/COUNTA(C30),$F$4:$H$8,3,1))</f>
        <v>0</v>
      </c>
      <c r="E30" s="6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21" customHeight="1" thickTop="1" thickBot="1">
      <c r="A31" s="15" t="s">
        <v>10</v>
      </c>
      <c r="B31" s="37" t="s">
        <v>46</v>
      </c>
      <c r="C31" s="43" t="b">
        <v>0</v>
      </c>
      <c r="D31" s="16">
        <f>IF(COUNTIF(C31:C31,TRUE)=0,0,VLOOKUP(COUNTIF(C31:C31,TRUE)/COUNTA(C31:C31),$F$4:$H$8,3,1))</f>
        <v>0</v>
      </c>
      <c r="E31" s="6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21" customHeight="1" thickTop="1">
      <c r="A32" s="45" t="s">
        <v>11</v>
      </c>
      <c r="B32" s="35" t="s">
        <v>47</v>
      </c>
      <c r="C32" s="42" t="b">
        <v>0</v>
      </c>
      <c r="D32" s="48">
        <f>IF(COUNTIF(C32:C33,TRUE)=0,0,VLOOKUP(COUNTIF(C32:C33,TRUE)/COUNTA(C32:C33),$F$4:$H$8,3,1))</f>
        <v>0</v>
      </c>
      <c r="E32" s="6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21" customHeight="1" thickBot="1">
      <c r="A33" s="46"/>
      <c r="B33" s="30" t="s">
        <v>48</v>
      </c>
      <c r="C33" s="41" t="b">
        <v>0</v>
      </c>
      <c r="D33" s="46"/>
      <c r="E33" s="6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21" customHeight="1" thickTop="1">
      <c r="A34" s="13" t="s">
        <v>12</v>
      </c>
      <c r="B34" s="38" t="s">
        <v>54</v>
      </c>
      <c r="C34" s="44" t="b">
        <v>0</v>
      </c>
      <c r="D34" s="14">
        <f>IF(COUNTIF(C34,TRUE)=0,0,VLOOKUP(COUNTIF(C34,TRUE)/COUNTA(C34),$F$4:$H$8,3,1))</f>
        <v>0</v>
      </c>
      <c r="E34" s="6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4.25" customHeight="1">
      <c r="A35" s="8"/>
      <c r="B35" s="8"/>
      <c r="C35" s="2"/>
      <c r="D35" s="8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4.25" customHeight="1">
      <c r="A36" s="1"/>
      <c r="B36" s="1"/>
      <c r="C36" s="1"/>
      <c r="D36" s="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4.25" customHeight="1">
      <c r="A37" s="1"/>
      <c r="B37" s="1"/>
      <c r="C37" s="1"/>
      <c r="D37" s="3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4.25" customHeight="1">
      <c r="A38" s="1"/>
      <c r="B38" s="1"/>
      <c r="C38" s="1"/>
      <c r="D38" s="3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</sheetData>
  <mergeCells count="18">
    <mergeCell ref="F2:H3"/>
    <mergeCell ref="A5:A9"/>
    <mergeCell ref="A27:A28"/>
    <mergeCell ref="A2:D3"/>
    <mergeCell ref="D5:D9"/>
    <mergeCell ref="A32:A33"/>
    <mergeCell ref="A18:A20"/>
    <mergeCell ref="D10:D13"/>
    <mergeCell ref="D14:D15"/>
    <mergeCell ref="D16:D17"/>
    <mergeCell ref="D18:D20"/>
    <mergeCell ref="D22:D26"/>
    <mergeCell ref="D27:D28"/>
    <mergeCell ref="D32:D33"/>
    <mergeCell ref="A14:A15"/>
    <mergeCell ref="A16:A17"/>
    <mergeCell ref="A10:A13"/>
    <mergeCell ref="A22:A26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evaluation_detail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Trung Pham</cp:lastModifiedBy>
  <dcterms:modified xsi:type="dcterms:W3CDTF">2024-11-28T12:12:50Z</dcterms:modified>
</cp:coreProperties>
</file>