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itC\Desktop\Data Analyst Course\StatisticsWithR\"/>
    </mc:Choice>
  </mc:AlternateContent>
  <xr:revisionPtr revIDLastSave="0" documentId="13_ncr:1_{0CFEC923-D00F-46EF-A7FB-6D4EC51BD4E1}" xr6:coauthVersionLast="46" xr6:coauthVersionMax="46" xr10:uidLastSave="{00000000-0000-0000-0000-000000000000}"/>
  <bookViews>
    <workbookView xWindow="-108" yWindow="-108" windowWidth="23256" windowHeight="12576" activeTab="2" xr2:uid="{E1359F83-D15D-42CE-82D8-052BCC73DE87}"/>
  </bookViews>
  <sheets>
    <sheet name="W3" sheetId="8" r:id="rId1"/>
    <sheet name="Contingency table" sheetId="1" r:id="rId2"/>
    <sheet name="Scatter Plot" sheetId="2" r:id="rId3"/>
    <sheet name="Practise1" sheetId="5" r:id="rId4"/>
    <sheet name="Practise2" sheetId="6" r:id="rId5"/>
    <sheet name="Practise3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F19" i="2"/>
  <c r="B10" i="2"/>
  <c r="B9" i="2"/>
  <c r="B7" i="2"/>
  <c r="B8" i="2"/>
  <c r="D7" i="1"/>
  <c r="D12" i="1" s="1"/>
  <c r="E7" i="1"/>
  <c r="E14" i="1" s="1"/>
  <c r="C7" i="1"/>
  <c r="C12" i="1" s="1"/>
  <c r="F4" i="1"/>
  <c r="F5" i="1"/>
  <c r="F6" i="1"/>
  <c r="F3" i="1"/>
  <c r="E12" i="1" l="1"/>
  <c r="E11" i="1"/>
  <c r="E13" i="1"/>
  <c r="E15" i="1"/>
  <c r="D11" i="1"/>
  <c r="D15" i="1"/>
  <c r="D14" i="1"/>
  <c r="D13" i="1"/>
  <c r="C11" i="1"/>
  <c r="C15" i="1"/>
  <c r="F7" i="1"/>
  <c r="C14" i="1"/>
  <c r="C13" i="1"/>
  <c r="C3" i="2"/>
  <c r="D5" i="2"/>
  <c r="C2" i="2"/>
  <c r="C5" i="2"/>
  <c r="E5" i="2" s="1"/>
  <c r="C4" i="2"/>
  <c r="D4" i="2"/>
  <c r="D3" i="2"/>
  <c r="E3" i="2" s="1"/>
  <c r="D2" i="2"/>
  <c r="F15" i="1" l="1"/>
  <c r="F14" i="1"/>
  <c r="F12" i="1"/>
  <c r="F13" i="1"/>
  <c r="F11" i="1"/>
  <c r="E4" i="2"/>
  <c r="E2" i="2"/>
  <c r="E7" i="2" s="1"/>
  <c r="E8" i="2" s="1"/>
  <c r="F16" i="2" l="1"/>
  <c r="F17" i="2" s="1"/>
</calcChain>
</file>

<file path=xl/sharedStrings.xml><?xml version="1.0" encoding="utf-8"?>
<sst xmlns="http://schemas.openxmlformats.org/spreadsheetml/2006/main" count="72" uniqueCount="44">
  <si>
    <t>&lt;50</t>
  </si>
  <si>
    <t>50-90Kg</t>
  </si>
  <si>
    <t>70-89kg</t>
  </si>
  <si>
    <t>&gt; 90kg</t>
  </si>
  <si>
    <t>&lt;50gm</t>
  </si>
  <si>
    <t>50-150gm</t>
  </si>
  <si>
    <t>&gt;150gm</t>
  </si>
  <si>
    <t>Total</t>
  </si>
  <si>
    <t>Body Weight(Y)</t>
  </si>
  <si>
    <t>Chocolate consumption (per week)(X)</t>
  </si>
  <si>
    <t>Mean(X)</t>
  </si>
  <si>
    <t>SD(X)</t>
  </si>
  <si>
    <t>Mean(Y)</t>
  </si>
  <si>
    <t>SD(Y)</t>
  </si>
  <si>
    <t>Z-score(Y)</t>
  </si>
  <si>
    <t>Z-score(X)</t>
  </si>
  <si>
    <t>Person's R</t>
  </si>
  <si>
    <t xml:space="preserve"> r *(sd of y/sd of x)</t>
  </si>
  <si>
    <t>a</t>
  </si>
  <si>
    <t>slope (b)</t>
  </si>
  <si>
    <t>mean(y) - b(mean(x))</t>
  </si>
  <si>
    <t>y = a+bx</t>
  </si>
  <si>
    <t>Slope</t>
  </si>
  <si>
    <t>Intercept</t>
  </si>
  <si>
    <t>R-square</t>
  </si>
  <si>
    <t>Correlation is not causation</t>
  </si>
  <si>
    <t>Obama</t>
  </si>
  <si>
    <t>Bush</t>
  </si>
  <si>
    <t>Clinton</t>
  </si>
  <si>
    <t>Biden</t>
  </si>
  <si>
    <t>Height</t>
  </si>
  <si>
    <t>Approval rate</t>
  </si>
  <si>
    <t>1) Linear relationship?
2) Pearson's r
3) Regression equation and regression line?
4) Size R2</t>
  </si>
  <si>
    <t>What is the relationship?</t>
  </si>
  <si>
    <t>Person's r?</t>
  </si>
  <si>
    <t>Person's r</t>
  </si>
  <si>
    <t>Body Weight</t>
  </si>
  <si>
    <t>Chocolate consumption (per week)</t>
  </si>
  <si>
    <t>Less than 50Kg</t>
  </si>
  <si>
    <t>less than 50g</t>
  </si>
  <si>
    <t>50-150g</t>
  </si>
  <si>
    <t>more than 150g</t>
  </si>
  <si>
    <t>90kg or more</t>
  </si>
  <si>
    <t>Chocolate comsumption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</si>
</sst>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1" xfId="0" applyFont="1" applyBorder="1"/>
    <xf numFmtId="0" fontId="3" fillId="0" borderId="1" xfId="0" applyFont="1" applyBorder="1"/>
    <xf numFmtId="0" fontId="0" fillId="0" borderId="1" xfId="0" quotePrefix="1" applyBorder="1"/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737C4074-E293-4695-870C-66B6F4D4114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Plot'!$B$2:$B$5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</c:numCache>
            </c:numRef>
          </c:xVal>
          <c:yVal>
            <c:numRef>
              <c:f>'Scatter Plot'!$A$2:$A$5</c:f>
              <c:numCache>
                <c:formatCode>General</c:formatCode>
                <c:ptCount val="4"/>
                <c:pt idx="0">
                  <c:v>50</c:v>
                </c:pt>
                <c:pt idx="1">
                  <c:v>70</c:v>
                </c:pt>
                <c:pt idx="2">
                  <c:v>70</c:v>
                </c:pt>
                <c:pt idx="3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21-4772-81B7-3B2CE679E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371040"/>
        <c:axId val="1774371456"/>
      </c:scatterChart>
      <c:valAx>
        <c:axId val="177437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371456"/>
        <c:crosses val="autoZero"/>
        <c:crossBetween val="midCat"/>
      </c:valAx>
      <c:valAx>
        <c:axId val="17743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37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167640</xdr:rowOff>
    </xdr:from>
    <xdr:to>
      <xdr:col>8</xdr:col>
      <xdr:colOff>91440</xdr:colOff>
      <xdr:row>17</xdr:row>
      <xdr:rowOff>144780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F9E151-2F15-4138-8E36-240126A2B9D1}"/>
            </a:ext>
          </a:extLst>
        </xdr:cNvPr>
        <xdr:cNvSpPr txBox="1"/>
      </xdr:nvSpPr>
      <xdr:spPr>
        <a:xfrm>
          <a:off x="0" y="167640"/>
          <a:ext cx="4968240" cy="308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Suppose in a class room</a:t>
          </a:r>
        </a:p>
        <a:p>
          <a:endParaRPr lang="en-AU" sz="1100"/>
        </a:p>
        <a:p>
          <a:r>
            <a:rPr lang="en-AU" sz="1100"/>
            <a:t>Body Weight</a:t>
          </a:r>
        </a:p>
        <a:p>
          <a:endParaRPr lang="en-AU" sz="1100"/>
        </a:p>
        <a:p>
          <a:r>
            <a:rPr lang="en-AU" sz="1100"/>
            <a:t>Less than 50Kg</a:t>
          </a:r>
        </a:p>
        <a:p>
          <a:r>
            <a:rPr lang="en-AU" sz="1100"/>
            <a:t>50-90Kg</a:t>
          </a:r>
        </a:p>
        <a:p>
          <a:r>
            <a:rPr lang="en-AU" sz="1100"/>
            <a:t>70-89kg</a:t>
          </a:r>
        </a:p>
        <a:p>
          <a:r>
            <a:rPr lang="en-AU" sz="1100"/>
            <a:t>90kg</a:t>
          </a:r>
          <a:r>
            <a:rPr lang="en-AU" sz="1100" baseline="0"/>
            <a:t> or more</a:t>
          </a:r>
        </a:p>
        <a:p>
          <a:endParaRPr lang="en-AU" sz="1100" baseline="0"/>
        </a:p>
        <a:p>
          <a:r>
            <a:rPr lang="en-AU" sz="1100" baseline="0"/>
            <a:t>Chocolate consumption (per week)</a:t>
          </a:r>
        </a:p>
        <a:p>
          <a:endParaRPr lang="en-AU" sz="1100" baseline="0"/>
        </a:p>
        <a:p>
          <a:r>
            <a:rPr lang="en-AU" sz="1100" baseline="0"/>
            <a:t>less than 50g</a:t>
          </a:r>
        </a:p>
        <a:p>
          <a:r>
            <a:rPr lang="en-AU" sz="1100" baseline="0"/>
            <a:t>50-150g</a:t>
          </a:r>
        </a:p>
        <a:p>
          <a:r>
            <a:rPr lang="en-AU" sz="1100" baseline="0"/>
            <a:t>more than 150g</a:t>
          </a:r>
        </a:p>
        <a:p>
          <a:endParaRPr lang="en-AU" sz="1100" baseline="0"/>
        </a:p>
        <a:p>
          <a:endParaRPr lang="en-A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624840</xdr:colOff>
      <xdr:row>10</xdr:row>
      <xdr:rowOff>60960</xdr:rowOff>
    </xdr:from>
    <xdr:to>
      <xdr:col>3</xdr:col>
      <xdr:colOff>426720</xdr:colOff>
      <xdr:row>13</xdr:row>
      <xdr:rowOff>53340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599EDB8-44D5-42DF-878B-721AF038F7ED}"/>
            </a:ext>
          </a:extLst>
        </xdr:cNvPr>
        <xdr:cNvSpPr txBox="1"/>
      </xdr:nvSpPr>
      <xdr:spPr>
        <a:xfrm>
          <a:off x="1554480" y="1889760"/>
          <a:ext cx="2461260" cy="541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Person's r =</a:t>
          </a:r>
          <a:r>
            <a:rPr lang="en-AU" sz="1100" baseline="0"/>
            <a:t> sum(Z score of X * Zscore of Y)/ (n-1)</a:t>
          </a:r>
          <a:endParaRPr lang="en-AU" sz="1100"/>
        </a:p>
      </xdr:txBody>
    </xdr:sp>
    <xdr:clientData/>
  </xdr:twoCellAnchor>
  <xdr:twoCellAnchor>
    <xdr:from>
      <xdr:col>6</xdr:col>
      <xdr:colOff>190500</xdr:colOff>
      <xdr:row>1</xdr:row>
      <xdr:rowOff>49530</xdr:rowOff>
    </xdr:from>
    <xdr:to>
      <xdr:col>13</xdr:col>
      <xdr:colOff>495300</xdr:colOff>
      <xdr:row>16</xdr:row>
      <xdr:rowOff>49530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74D48B2-41D6-46E9-9141-828A5D66C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450200</xdr:colOff>
      <xdr:row>12</xdr:row>
      <xdr:rowOff>190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1FA251-4CEC-46F3-A985-376D4085E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55800" cy="2194750"/>
        </a:xfrm>
        <a:prstGeom prst="rect">
          <a:avLst/>
        </a:prstGeom>
      </xdr:spPr>
    </xdr:pic>
    <xdr:clientData/>
  </xdr:twoCellAnchor>
  <xdr:twoCellAnchor editAs="oneCell">
    <xdr:from>
      <xdr:col>11</xdr:col>
      <xdr:colOff>541020</xdr:colOff>
      <xdr:row>0</xdr:row>
      <xdr:rowOff>7620</xdr:rowOff>
    </xdr:from>
    <xdr:to>
      <xdr:col>23</xdr:col>
      <xdr:colOff>412103</xdr:colOff>
      <xdr:row>11</xdr:row>
      <xdr:rowOff>144966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AB3591-D57B-4B49-81C5-63ADF350A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6620" y="7620"/>
          <a:ext cx="7186283" cy="21490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11</xdr:col>
      <xdr:colOff>404476</xdr:colOff>
      <xdr:row>28</xdr:row>
      <xdr:rowOff>83986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959E4BB-BCF6-4D91-80DD-1F4349260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91840"/>
          <a:ext cx="7110076" cy="1912786"/>
        </a:xfrm>
        <a:prstGeom prst="rect">
          <a:avLst/>
        </a:prstGeom>
      </xdr:spPr>
    </xdr:pic>
    <xdr:clientData/>
  </xdr:twoCellAnchor>
  <xdr:twoCellAnchor editAs="oneCell">
    <xdr:from>
      <xdr:col>12</xdr:col>
      <xdr:colOff>45720</xdr:colOff>
      <xdr:row>16</xdr:row>
      <xdr:rowOff>175260</xdr:rowOff>
    </xdr:from>
    <xdr:to>
      <xdr:col>23</xdr:col>
      <xdr:colOff>122508</xdr:colOff>
      <xdr:row>27</xdr:row>
      <xdr:rowOff>30642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B835C7D-8EA6-42BF-AB3B-CBBABEF8C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0920" y="3101340"/>
          <a:ext cx="6782388" cy="18670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53340</xdr:rowOff>
    </xdr:from>
    <xdr:to>
      <xdr:col>11</xdr:col>
      <xdr:colOff>396839</xdr:colOff>
      <xdr:row>10</xdr:row>
      <xdr:rowOff>152567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99C255-5386-455C-A8A9-36F7D18FC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53340"/>
          <a:ext cx="6911939" cy="1928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5AE0-6621-4CF3-9C50-2F69C7E2C6F4}">
  <dimension ref="J4:K14"/>
  <sheetViews>
    <sheetView workbookViewId="0">
      <selection activeCell="K18" sqref="K18"/>
    </sheetView>
  </sheetViews>
  <sheetFormatPr defaultRowHeight="14.4" x14ac:dyDescent="0.3"/>
  <cols>
    <col min="10" max="10" width="13.88671875" bestFit="1" customWidth="1"/>
    <col min="11" max="11" width="29.88671875" bestFit="1" customWidth="1"/>
  </cols>
  <sheetData>
    <row r="4" spans="10:11" x14ac:dyDescent="0.3">
      <c r="J4" s="8" t="s">
        <v>36</v>
      </c>
      <c r="K4" s="9" t="s">
        <v>37</v>
      </c>
    </row>
    <row r="5" spans="10:11" x14ac:dyDescent="0.3">
      <c r="J5" s="4" t="s">
        <v>38</v>
      </c>
      <c r="K5" s="4" t="s">
        <v>39</v>
      </c>
    </row>
    <row r="6" spans="10:11" x14ac:dyDescent="0.3">
      <c r="J6" s="4" t="s">
        <v>38</v>
      </c>
      <c r="K6" s="4" t="s">
        <v>39</v>
      </c>
    </row>
    <row r="7" spans="10:11" x14ac:dyDescent="0.3">
      <c r="J7" s="4" t="s">
        <v>38</v>
      </c>
      <c r="K7" s="4" t="s">
        <v>39</v>
      </c>
    </row>
    <row r="8" spans="10:11" x14ac:dyDescent="0.3">
      <c r="J8" s="4" t="s">
        <v>1</v>
      </c>
      <c r="K8" s="4" t="s">
        <v>40</v>
      </c>
    </row>
    <row r="9" spans="10:11" x14ac:dyDescent="0.3">
      <c r="J9" s="4" t="s">
        <v>1</v>
      </c>
      <c r="K9" s="4" t="s">
        <v>40</v>
      </c>
    </row>
    <row r="10" spans="10:11" x14ac:dyDescent="0.3">
      <c r="J10" s="4" t="s">
        <v>2</v>
      </c>
      <c r="K10" s="4" t="s">
        <v>40</v>
      </c>
    </row>
    <row r="11" spans="10:11" x14ac:dyDescent="0.3">
      <c r="J11" s="4" t="s">
        <v>2</v>
      </c>
      <c r="K11" s="4" t="s">
        <v>41</v>
      </c>
    </row>
    <row r="12" spans="10:11" x14ac:dyDescent="0.3">
      <c r="J12" s="4" t="s">
        <v>42</v>
      </c>
      <c r="K12" s="10" t="s">
        <v>41</v>
      </c>
    </row>
    <row r="13" spans="10:11" x14ac:dyDescent="0.3">
      <c r="J13" s="4" t="s">
        <v>42</v>
      </c>
      <c r="K13" s="4" t="s">
        <v>41</v>
      </c>
    </row>
    <row r="14" spans="10:11" x14ac:dyDescent="0.3">
      <c r="J14" s="4" t="s">
        <v>42</v>
      </c>
      <c r="K14" s="4" t="s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11EF-58C4-44BF-8073-E7CECCFB8D3D}">
  <dimension ref="A2:I15"/>
  <sheetViews>
    <sheetView zoomScale="98" workbookViewId="0">
      <selection activeCell="H16" sqref="H16"/>
    </sheetView>
  </sheetViews>
  <sheetFormatPr defaultRowHeight="14.4" x14ac:dyDescent="0.3"/>
  <cols>
    <col min="1" max="1" width="16.21875" customWidth="1"/>
    <col min="4" max="4" width="9.5546875" bestFit="1" customWidth="1"/>
  </cols>
  <sheetData>
    <row r="2" spans="1:9" x14ac:dyDescent="0.3">
      <c r="B2" s="4"/>
      <c r="C2" s="4" t="s">
        <v>4</v>
      </c>
      <c r="D2" s="4" t="s">
        <v>5</v>
      </c>
      <c r="E2" s="4" t="s">
        <v>6</v>
      </c>
      <c r="F2" s="4" t="s">
        <v>7</v>
      </c>
      <c r="I2" s="11"/>
    </row>
    <row r="3" spans="1:9" x14ac:dyDescent="0.3">
      <c r="B3" s="4" t="s">
        <v>0</v>
      </c>
      <c r="C3" s="4">
        <v>2</v>
      </c>
      <c r="D3" s="4">
        <v>0</v>
      </c>
      <c r="E3" s="4">
        <v>0</v>
      </c>
      <c r="F3" s="4">
        <f>SUM(C3:E3)</f>
        <v>2</v>
      </c>
      <c r="I3" s="11"/>
    </row>
    <row r="4" spans="1:9" x14ac:dyDescent="0.3">
      <c r="B4" s="4" t="s">
        <v>1</v>
      </c>
      <c r="C4" s="4">
        <v>1</v>
      </c>
      <c r="D4" s="4">
        <v>0</v>
      </c>
      <c r="E4" s="4">
        <v>1</v>
      </c>
      <c r="F4" s="4">
        <f>SUM(C4:E4)</f>
        <v>2</v>
      </c>
      <c r="I4" s="11"/>
    </row>
    <row r="5" spans="1:9" x14ac:dyDescent="0.3">
      <c r="B5" s="4" t="s">
        <v>2</v>
      </c>
      <c r="C5" s="4">
        <v>0</v>
      </c>
      <c r="D5" s="4">
        <v>0</v>
      </c>
      <c r="E5" s="4">
        <v>3</v>
      </c>
      <c r="F5" s="4">
        <f t="shared" ref="F5:F6" si="0">SUM(C5:E5)</f>
        <v>3</v>
      </c>
      <c r="I5" s="11"/>
    </row>
    <row r="6" spans="1:9" x14ac:dyDescent="0.3">
      <c r="B6" s="4" t="s">
        <v>3</v>
      </c>
      <c r="C6" s="4">
        <v>0</v>
      </c>
      <c r="D6" s="4">
        <v>3</v>
      </c>
      <c r="E6" s="4">
        <v>0</v>
      </c>
      <c r="F6" s="4">
        <f t="shared" si="0"/>
        <v>3</v>
      </c>
      <c r="I6" s="11"/>
    </row>
    <row r="7" spans="1:9" x14ac:dyDescent="0.3">
      <c r="B7" s="4" t="s">
        <v>7</v>
      </c>
      <c r="C7" s="4">
        <f>SUM(C3:C6)</f>
        <v>3</v>
      </c>
      <c r="D7" s="4">
        <f t="shared" ref="D7:E7" si="1">SUM(D3:D6)</f>
        <v>3</v>
      </c>
      <c r="E7" s="4">
        <f t="shared" si="1"/>
        <v>4</v>
      </c>
      <c r="F7" s="4">
        <f>SUM(F3:F6)</f>
        <v>10</v>
      </c>
      <c r="I7" s="12"/>
    </row>
    <row r="9" spans="1:9" x14ac:dyDescent="0.3">
      <c r="B9" s="13" t="s">
        <v>43</v>
      </c>
      <c r="C9" s="13"/>
      <c r="D9" s="13"/>
      <c r="E9" s="13"/>
      <c r="F9" s="13"/>
    </row>
    <row r="10" spans="1:9" x14ac:dyDescent="0.3">
      <c r="B10" s="4"/>
      <c r="C10" s="4" t="s">
        <v>4</v>
      </c>
      <c r="D10" s="4" t="s">
        <v>5</v>
      </c>
      <c r="E10" s="4" t="s">
        <v>6</v>
      </c>
      <c r="F10" s="4" t="s">
        <v>7</v>
      </c>
    </row>
    <row r="11" spans="1:9" x14ac:dyDescent="0.3">
      <c r="A11" s="14" t="s">
        <v>36</v>
      </c>
      <c r="B11" s="4" t="s">
        <v>0</v>
      </c>
      <c r="C11" s="15">
        <f>C3/$C$7</f>
        <v>0.66666666666666663</v>
      </c>
      <c r="D11" s="15">
        <f>D3/$D$7</f>
        <v>0</v>
      </c>
      <c r="E11" s="15">
        <f>E3/$E$7</f>
        <v>0</v>
      </c>
      <c r="F11" s="15">
        <f>F3/$F$7</f>
        <v>0.2</v>
      </c>
    </row>
    <row r="12" spans="1:9" x14ac:dyDescent="0.3">
      <c r="A12" s="14"/>
      <c r="B12" s="4" t="s">
        <v>1</v>
      </c>
      <c r="C12" s="15">
        <f t="shared" ref="C12:C15" si="2">C4/$C$7</f>
        <v>0.33333333333333331</v>
      </c>
      <c r="D12" s="15">
        <f t="shared" ref="D12:D15" si="3">D4/$D$7</f>
        <v>0</v>
      </c>
      <c r="E12" s="15">
        <f t="shared" ref="E12:E15" si="4">E4/$E$7</f>
        <v>0.25</v>
      </c>
      <c r="F12" s="15">
        <f t="shared" ref="F12:F15" si="5">F4/$F$7</f>
        <v>0.2</v>
      </c>
    </row>
    <row r="13" spans="1:9" x14ac:dyDescent="0.3">
      <c r="A13" s="14"/>
      <c r="B13" s="4" t="s">
        <v>2</v>
      </c>
      <c r="C13" s="15">
        <f t="shared" si="2"/>
        <v>0</v>
      </c>
      <c r="D13" s="15">
        <f t="shared" si="3"/>
        <v>0</v>
      </c>
      <c r="E13" s="15">
        <f t="shared" si="4"/>
        <v>0.75</v>
      </c>
      <c r="F13" s="15">
        <f t="shared" si="5"/>
        <v>0.3</v>
      </c>
    </row>
    <row r="14" spans="1:9" x14ac:dyDescent="0.3">
      <c r="A14" s="14"/>
      <c r="B14" s="4" t="s">
        <v>3</v>
      </c>
      <c r="C14" s="15">
        <f t="shared" si="2"/>
        <v>0</v>
      </c>
      <c r="D14" s="15">
        <f t="shared" si="3"/>
        <v>1</v>
      </c>
      <c r="E14" s="15">
        <f t="shared" si="4"/>
        <v>0</v>
      </c>
      <c r="F14" s="15">
        <f t="shared" si="5"/>
        <v>0.3</v>
      </c>
    </row>
    <row r="15" spans="1:9" x14ac:dyDescent="0.3">
      <c r="B15" s="4" t="s">
        <v>7</v>
      </c>
      <c r="C15" s="15">
        <f t="shared" si="2"/>
        <v>1</v>
      </c>
      <c r="D15" s="15">
        <f t="shared" si="3"/>
        <v>1</v>
      </c>
      <c r="E15" s="15">
        <f t="shared" si="4"/>
        <v>1</v>
      </c>
      <c r="F15" s="15">
        <f t="shared" si="5"/>
        <v>1</v>
      </c>
    </row>
  </sheetData>
  <mergeCells count="2">
    <mergeCell ref="A11:A14"/>
    <mergeCell ref="B9:F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5278-6E2C-4BB1-9E4C-8261453B12AB}">
  <dimension ref="A1:F23"/>
  <sheetViews>
    <sheetView tabSelected="1" workbookViewId="0">
      <selection activeCell="D18" sqref="D18"/>
    </sheetView>
  </sheetViews>
  <sheetFormatPr defaultRowHeight="14.4" x14ac:dyDescent="0.3"/>
  <cols>
    <col min="1" max="1" width="13.5546875" bestFit="1" customWidth="1"/>
    <col min="2" max="2" width="33.44140625" bestFit="1" customWidth="1"/>
    <col min="4" max="4" width="18" bestFit="1" customWidth="1"/>
  </cols>
  <sheetData>
    <row r="1" spans="1:6" x14ac:dyDescent="0.3">
      <c r="A1" s="3" t="s">
        <v>8</v>
      </c>
      <c r="B1" s="3" t="s">
        <v>9</v>
      </c>
      <c r="C1" s="2" t="s">
        <v>14</v>
      </c>
      <c r="D1" s="2" t="s">
        <v>15</v>
      </c>
    </row>
    <row r="2" spans="1:6" x14ac:dyDescent="0.3">
      <c r="A2">
        <v>50</v>
      </c>
      <c r="B2" s="1">
        <v>50</v>
      </c>
      <c r="C2">
        <f>(A2-$B$7)/$B$8</f>
        <v>-1.1531498606976431</v>
      </c>
      <c r="D2">
        <f>(B2-$B$9)/$B$10</f>
        <v>-1.0147221378038189</v>
      </c>
      <c r="E2">
        <f>C2*D2</f>
        <v>1.1701266918552884</v>
      </c>
    </row>
    <row r="3" spans="1:6" x14ac:dyDescent="0.3">
      <c r="A3" s="1">
        <v>70</v>
      </c>
      <c r="B3" s="1">
        <v>100</v>
      </c>
      <c r="C3">
        <f t="shared" ref="C3:C5" si="0">(A3-$B$7)/$B$8</f>
        <v>-6.7832344746920181E-2</v>
      </c>
      <c r="D3">
        <f t="shared" ref="D3:D5" si="1">(B3-$B$9)/$B$10</f>
        <v>-0.56373452100212162</v>
      </c>
      <c r="E3">
        <f t="shared" ref="E3:E4" si="2">C3*D3</f>
        <v>3.8239434374355827E-2</v>
      </c>
    </row>
    <row r="4" spans="1:6" x14ac:dyDescent="0.3">
      <c r="A4">
        <v>70</v>
      </c>
      <c r="B4" s="1">
        <v>200</v>
      </c>
      <c r="C4">
        <f t="shared" si="0"/>
        <v>-6.7832344746920181E-2</v>
      </c>
      <c r="D4">
        <f t="shared" si="1"/>
        <v>0.33824071260127297</v>
      </c>
      <c r="E4">
        <f t="shared" si="2"/>
        <v>-2.2943660624613497E-2</v>
      </c>
    </row>
    <row r="5" spans="1:6" x14ac:dyDescent="0.3">
      <c r="A5">
        <v>95</v>
      </c>
      <c r="B5" s="1">
        <v>300</v>
      </c>
      <c r="C5">
        <f t="shared" si="0"/>
        <v>1.2888145501914834</v>
      </c>
      <c r="D5">
        <f t="shared" si="1"/>
        <v>1.2402159462046676</v>
      </c>
      <c r="E5">
        <f>C5*D5</f>
        <v>1.5984083568480736</v>
      </c>
    </row>
    <row r="6" spans="1:6" x14ac:dyDescent="0.3">
      <c r="B6" s="1"/>
    </row>
    <row r="7" spans="1:6" x14ac:dyDescent="0.3">
      <c r="A7" t="s">
        <v>12</v>
      </c>
      <c r="B7">
        <f>AVERAGE(A2:A5)</f>
        <v>71.25</v>
      </c>
      <c r="D7" s="2" t="s">
        <v>16</v>
      </c>
      <c r="E7" s="2">
        <f>SUM(E2:E5)/3</f>
        <v>0.9279436074843681</v>
      </c>
    </row>
    <row r="8" spans="1:6" x14ac:dyDescent="0.3">
      <c r="A8" t="s">
        <v>13</v>
      </c>
      <c r="B8">
        <f>_xlfn.STDEV.S(A2:A5)</f>
        <v>18.427786989579985</v>
      </c>
      <c r="D8" t="s">
        <v>24</v>
      </c>
      <c r="E8">
        <f>E7^2</f>
        <v>0.86107933867110298</v>
      </c>
    </row>
    <row r="9" spans="1:6" x14ac:dyDescent="0.3">
      <c r="A9" t="s">
        <v>10</v>
      </c>
      <c r="B9">
        <f>AVERAGE(B2:B5)</f>
        <v>162.5</v>
      </c>
    </row>
    <row r="10" spans="1:6" x14ac:dyDescent="0.3">
      <c r="A10" t="s">
        <v>11</v>
      </c>
      <c r="B10">
        <f>_xlfn.STDEV.S(B2:B5)</f>
        <v>110.86778913041725</v>
      </c>
    </row>
    <row r="15" spans="1:6" x14ac:dyDescent="0.3">
      <c r="D15" s="2" t="s">
        <v>21</v>
      </c>
    </row>
    <row r="16" spans="1:6" x14ac:dyDescent="0.3">
      <c r="C16" s="8" t="s">
        <v>19</v>
      </c>
      <c r="D16" s="8" t="s">
        <v>17</v>
      </c>
      <c r="F16">
        <f>E7*(B8/B10)</f>
        <v>0.1542372881355932</v>
      </c>
    </row>
    <row r="17" spans="1:6" x14ac:dyDescent="0.3">
      <c r="C17" s="8" t="s">
        <v>18</v>
      </c>
      <c r="D17" s="8" t="s">
        <v>20</v>
      </c>
      <c r="F17">
        <f>B7-(F16*B9)</f>
        <v>46.186440677966104</v>
      </c>
    </row>
    <row r="18" spans="1:6" x14ac:dyDescent="0.3">
      <c r="B18" s="1"/>
    </row>
    <row r="19" spans="1:6" x14ac:dyDescent="0.3">
      <c r="A19" s="1"/>
      <c r="B19" s="1"/>
      <c r="E19" s="4" t="s">
        <v>22</v>
      </c>
      <c r="F19" s="4">
        <f>SLOPE(A2:A5,B2:B5)</f>
        <v>0.15423728813559323</v>
      </c>
    </row>
    <row r="20" spans="1:6" x14ac:dyDescent="0.3">
      <c r="B20" s="1"/>
      <c r="E20" s="4" t="s">
        <v>23</v>
      </c>
      <c r="F20" s="4">
        <f>INTERCEPT(A2:A5,B2:B5)</f>
        <v>46.186440677966104</v>
      </c>
    </row>
    <row r="21" spans="1:6" x14ac:dyDescent="0.3">
      <c r="B21" s="1"/>
    </row>
    <row r="23" spans="1:6" x14ac:dyDescent="0.3">
      <c r="C23" s="5" t="s">
        <v>25</v>
      </c>
      <c r="D23" s="6"/>
    </row>
  </sheetData>
  <mergeCells count="1">
    <mergeCell ref="C23:D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13390-71E0-4789-8346-B34A1FC6EAC9}">
  <dimension ref="A1:I5"/>
  <sheetViews>
    <sheetView workbookViewId="0">
      <selection activeCell="H9" sqref="H9"/>
    </sheetView>
  </sheetViews>
  <sheetFormatPr defaultRowHeight="14.4" x14ac:dyDescent="0.3"/>
  <sheetData>
    <row r="1" spans="1:9" x14ac:dyDescent="0.3">
      <c r="B1" t="s">
        <v>30</v>
      </c>
      <c r="C1" t="s">
        <v>31</v>
      </c>
    </row>
    <row r="2" spans="1:9" x14ac:dyDescent="0.3">
      <c r="A2" t="s">
        <v>26</v>
      </c>
      <c r="B2">
        <v>185</v>
      </c>
      <c r="C2">
        <v>47</v>
      </c>
      <c r="F2" s="7" t="s">
        <v>32</v>
      </c>
      <c r="G2" s="6"/>
      <c r="H2" s="6"/>
      <c r="I2" s="6"/>
    </row>
    <row r="3" spans="1:9" x14ac:dyDescent="0.3">
      <c r="A3" t="s">
        <v>27</v>
      </c>
      <c r="B3">
        <v>182</v>
      </c>
      <c r="C3">
        <v>49.9</v>
      </c>
      <c r="F3" s="6"/>
      <c r="G3" s="6"/>
      <c r="H3" s="6"/>
      <c r="I3" s="6"/>
    </row>
    <row r="4" spans="1:9" x14ac:dyDescent="0.3">
      <c r="A4" t="s">
        <v>28</v>
      </c>
      <c r="B4">
        <v>188</v>
      </c>
      <c r="C4">
        <v>55.1</v>
      </c>
      <c r="F4" s="6"/>
      <c r="G4" s="6"/>
      <c r="H4" s="6"/>
      <c r="I4" s="6"/>
    </row>
    <row r="5" spans="1:9" x14ac:dyDescent="0.3">
      <c r="A5" t="s">
        <v>29</v>
      </c>
      <c r="B5">
        <v>188</v>
      </c>
      <c r="C5">
        <v>60.9</v>
      </c>
      <c r="F5" s="6"/>
      <c r="G5" s="6"/>
      <c r="H5" s="6"/>
      <c r="I5" s="6"/>
    </row>
  </sheetData>
  <mergeCells count="1">
    <mergeCell ref="F2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BBAD-1333-4B2D-A7FE-9B3A823D4BDC}">
  <dimension ref="A14:U34"/>
  <sheetViews>
    <sheetView topLeftCell="A10" workbookViewId="0">
      <selection activeCell="N14" sqref="N14:U16"/>
    </sheetView>
  </sheetViews>
  <sheetFormatPr defaultRowHeight="14.4" x14ac:dyDescent="0.3"/>
  <sheetData>
    <row r="14" spans="1:21" x14ac:dyDescent="0.3">
      <c r="A14" s="6" t="s">
        <v>33</v>
      </c>
      <c r="B14" s="6"/>
      <c r="C14" s="6"/>
      <c r="D14" s="6"/>
      <c r="E14" s="6"/>
      <c r="F14" s="6"/>
      <c r="G14" s="6"/>
      <c r="H14" s="6"/>
      <c r="I14" s="6"/>
      <c r="J14" s="6"/>
      <c r="K14" s="6"/>
      <c r="N14" s="6" t="s">
        <v>34</v>
      </c>
      <c r="O14" s="6"/>
      <c r="P14" s="6"/>
      <c r="Q14" s="6"/>
      <c r="R14" s="6"/>
      <c r="S14" s="6"/>
      <c r="T14" s="6"/>
      <c r="U14" s="6"/>
    </row>
    <row r="15" spans="1:2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N15" s="6"/>
      <c r="O15" s="6"/>
      <c r="P15" s="6"/>
      <c r="Q15" s="6"/>
      <c r="R15" s="6"/>
      <c r="S15" s="6"/>
      <c r="T15" s="6"/>
      <c r="U15" s="6"/>
    </row>
    <row r="16" spans="1:2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N16" s="6"/>
      <c r="O16" s="6"/>
      <c r="P16" s="6"/>
      <c r="Q16" s="6"/>
      <c r="R16" s="6"/>
      <c r="S16" s="6"/>
      <c r="T16" s="6"/>
      <c r="U16" s="6"/>
    </row>
    <row r="30" spans="1:14" x14ac:dyDescent="0.3">
      <c r="A30" t="s">
        <v>35</v>
      </c>
      <c r="N30" t="s">
        <v>35</v>
      </c>
    </row>
    <row r="31" spans="1:14" x14ac:dyDescent="0.3">
      <c r="A31">
        <v>-0.26</v>
      </c>
      <c r="N31">
        <v>-0.26</v>
      </c>
    </row>
    <row r="32" spans="1:14" x14ac:dyDescent="0.3">
      <c r="A32" s="2">
        <v>0.41799999999999998</v>
      </c>
      <c r="N32">
        <v>0.41799999999999998</v>
      </c>
    </row>
    <row r="33" spans="1:14" x14ac:dyDescent="0.3">
      <c r="A33">
        <v>1</v>
      </c>
      <c r="N33">
        <v>1</v>
      </c>
    </row>
    <row r="34" spans="1:14" x14ac:dyDescent="0.3">
      <c r="A34">
        <v>-0.77</v>
      </c>
      <c r="N34" s="2">
        <v>-0.77</v>
      </c>
    </row>
  </sheetData>
  <mergeCells count="2">
    <mergeCell ref="A14:K16"/>
    <mergeCell ref="N14:U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8D32-0BA3-49FF-AF35-5FFDB388E38E}">
  <dimension ref="A13:A17"/>
  <sheetViews>
    <sheetView workbookViewId="0">
      <selection activeCell="H17" sqref="H17"/>
    </sheetView>
  </sheetViews>
  <sheetFormatPr defaultRowHeight="14.4" x14ac:dyDescent="0.3"/>
  <sheetData>
    <row r="13" spans="1:1" x14ac:dyDescent="0.3">
      <c r="A13" t="s">
        <v>16</v>
      </c>
    </row>
    <row r="14" spans="1:1" x14ac:dyDescent="0.3">
      <c r="A14" s="2">
        <v>-0.26</v>
      </c>
    </row>
    <row r="15" spans="1:1" x14ac:dyDescent="0.3">
      <c r="A15">
        <v>0.41799999999999998</v>
      </c>
    </row>
    <row r="16" spans="1:1" x14ac:dyDescent="0.3">
      <c r="A16">
        <v>1</v>
      </c>
    </row>
    <row r="17" spans="1:1" x14ac:dyDescent="0.3">
      <c r="A17">
        <v>-0.77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W3</vt:lpstr>
      <vt:lpstr>Contingency table</vt:lpstr>
      <vt:lpstr>Scatter Plot</vt:lpstr>
      <vt:lpstr>Practise1</vt:lpstr>
      <vt:lpstr>Practise2</vt:lpstr>
      <vt:lpstr>Practise3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AjitC</dc:creator>
  <cp:lastModifiedBy>AjitC</cp:lastModifiedBy>
  <dcterms:created xsi:type="dcterms:W3CDTF">2021-03-22T06:30:32Z</dcterms:created>
  <dcterms:modified xsi:type="dcterms:W3CDTF">2021-03-24T17:52:46Z</dcterms:modified>
</cp:coreProperties>
</file>