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257246D2-8A47-4CE6-9B31-4A7B2B0E5365}" xr6:coauthVersionLast="47" xr6:coauthVersionMax="47" xr10:uidLastSave="{00000000-0000-0000-0000-000000000000}"/>
  <bookViews>
    <workbookView xWindow="-28920" yWindow="-120" windowWidth="29040" windowHeight="176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5" l="1"/>
  <c r="G20" i="5" s="1"/>
  <c r="B20" i="5" s="1"/>
  <c r="N19" i="5"/>
  <c r="G19" i="5" s="1"/>
  <c r="B19" i="5" s="1"/>
  <c r="N18" i="5"/>
  <c r="G18" i="5" s="1"/>
  <c r="B18" i="5" s="1"/>
  <c r="N17" i="5"/>
  <c r="G17" i="5" s="1"/>
  <c r="B17" i="5" s="1"/>
  <c r="N16" i="5"/>
  <c r="G16" i="5" s="1"/>
  <c r="B16" i="5" s="1"/>
  <c r="N15" i="5"/>
  <c r="G15" i="5" s="1"/>
  <c r="B15" i="5" s="1"/>
  <c r="N11" i="5"/>
  <c r="G11" i="5" s="1"/>
  <c r="B11" i="5" s="1"/>
  <c r="N12" i="5"/>
  <c r="G12" i="5" s="1"/>
  <c r="B12" i="5" s="1"/>
  <c r="N13" i="5"/>
  <c r="G13" i="5" s="1"/>
  <c r="B13" i="5" s="1"/>
  <c r="N14" i="5"/>
  <c r="G14" i="5" s="1"/>
  <c r="B14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E8" i="1" a="1"/>
  <c r="E8" i="1" s="1"/>
  <c r="F8" i="1" a="1"/>
  <c r="F8" i="1" s="1"/>
  <c r="G8" i="1" a="1"/>
  <c r="G8" i="1" s="1"/>
  <c r="E7" i="1" a="1"/>
  <c r="E7" i="1" s="1"/>
  <c r="F7" i="1" a="1"/>
  <c r="F7" i="1" s="1"/>
  <c r="G7" i="1" a="1"/>
  <c r="G7" i="1" s="1"/>
  <c r="E16" i="1" a="1"/>
  <c r="E16" i="1" s="1"/>
  <c r="F16" i="1" a="1"/>
  <c r="F16" i="1" s="1"/>
  <c r="G16" i="1" a="1"/>
  <c r="G16" i="1" s="1"/>
  <c r="E17" i="1" a="1"/>
  <c r="E17" i="1" s="1"/>
  <c r="F17" i="1" a="1"/>
  <c r="F17" i="1" s="1"/>
  <c r="G17" i="1" a="1"/>
  <c r="G17" i="1" s="1"/>
  <c r="E18" i="1" a="1"/>
  <c r="E18" i="1" s="1"/>
  <c r="F18" i="1" a="1"/>
  <c r="F18" i="1" s="1"/>
  <c r="G18" i="1" a="1"/>
  <c r="G18" i="1" s="1"/>
  <c r="I14" i="1"/>
  <c r="I15" i="1"/>
  <c r="I16" i="1"/>
  <c r="I17" i="1"/>
  <c r="I18" i="1"/>
  <c r="I19" i="1"/>
  <c r="I20" i="1"/>
  <c r="I21" i="1"/>
  <c r="I22" i="1"/>
  <c r="I23" i="1"/>
  <c r="I24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L58" i="1" a="1"/>
  <c r="L58" i="1" s="1"/>
  <c r="L57" i="1" a="1"/>
  <c r="L57" i="1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8" i="1" a="1"/>
  <c r="G28" i="1" s="1"/>
  <c r="G40" i="1" a="1"/>
  <c r="G40" i="1" s="1"/>
  <c r="G41" i="1" a="1"/>
  <c r="G41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H31" i="1" a="1"/>
  <c r="H31" i="1" s="1"/>
  <c r="H32" i="1" a="1"/>
  <c r="H32" i="1" s="1"/>
  <c r="H33" i="1" a="1"/>
  <c r="H33" i="1" s="1"/>
  <c r="F31" i="1" a="1"/>
  <c r="F31" i="1" s="1"/>
  <c r="F32" i="1" a="1"/>
  <c r="F32" i="1" s="1"/>
  <c r="F33" i="1" a="1"/>
  <c r="F33" i="1" s="1"/>
  <c r="E31" i="1" a="1"/>
  <c r="E31" i="1" s="1"/>
  <c r="E32" i="1" a="1"/>
  <c r="E32" i="1" s="1"/>
  <c r="E33" i="1" a="1"/>
  <c r="E33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5" i="1"/>
  <c r="I26" i="1"/>
  <c r="I27" i="1"/>
  <c r="I28" i="1"/>
  <c r="I29" i="1"/>
  <c r="I30" i="1"/>
  <c r="I35" i="1"/>
  <c r="I36" i="1"/>
  <c r="I37" i="1"/>
  <c r="I38" i="1"/>
  <c r="I39" i="1"/>
  <c r="I40" i="1"/>
  <c r="I41" i="1"/>
  <c r="I34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9" i="1" a="1"/>
  <c r="L59" i="1" s="1"/>
  <c r="L60" i="1" a="1"/>
  <c r="L60" i="1" s="1"/>
  <c r="L61" i="1" a="1"/>
  <c r="L61" i="1" s="1"/>
  <c r="L62" i="1" a="1"/>
  <c r="L62" i="1" s="1"/>
  <c r="E38" i="1" a="1"/>
  <c r="E38" i="1" s="1"/>
  <c r="E39" i="1" a="1"/>
  <c r="E39" i="1" s="1"/>
  <c r="F38" i="1" a="1"/>
  <c r="F38" i="1" s="1"/>
  <c r="F39" i="1" a="1"/>
  <c r="F39" i="1" s="1"/>
  <c r="H38" i="1" a="1"/>
  <c r="H38" i="1" s="1"/>
  <c r="H39" i="1" a="1"/>
  <c r="H39" i="1" s="1"/>
  <c r="C4" i="5" l="1" a="1"/>
  <c r="C4" i="5" s="1"/>
  <c r="M9" i="1"/>
  <c r="M11" i="1"/>
  <c r="M8" i="1"/>
  <c r="B7" i="5"/>
  <c r="M10" i="1"/>
  <c r="M12" i="1"/>
  <c r="M7" i="1"/>
  <c r="M13" i="1"/>
  <c r="O8" i="2" a="1"/>
  <c r="O8" i="2" s="1"/>
  <c r="M16" i="1"/>
  <c r="M17" i="1"/>
  <c r="M14" i="1"/>
  <c r="M15" i="1"/>
  <c r="M19" i="1"/>
  <c r="M18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31" i="1"/>
  <c r="M32" i="1"/>
  <c r="M33" i="1"/>
  <c r="M38" i="1"/>
  <c r="M39" i="1"/>
  <c r="H6" i="1" l="1" a="1"/>
  <c r="H6" i="1" s="1"/>
  <c r="H34" i="1" a="1"/>
  <c r="H34" i="1" s="1"/>
  <c r="H35" i="1" a="1"/>
  <c r="H35" i="1" s="1"/>
  <c r="H36" i="1" a="1"/>
  <c r="H36" i="1" s="1"/>
  <c r="H37" i="1" a="1"/>
  <c r="H37" i="1" s="1"/>
  <c r="H40" i="1" a="1"/>
  <c r="H40" i="1" s="1"/>
  <c r="H41" i="1" a="1"/>
  <c r="H41" i="1" s="1"/>
  <c r="G24" i="1" a="1"/>
  <c r="G24" i="1" s="1"/>
  <c r="G25" i="1" a="1"/>
  <c r="G25" i="1" s="1"/>
  <c r="G26" i="1" a="1"/>
  <c r="G26" i="1" s="1"/>
  <c r="F27" i="1" a="1"/>
  <c r="F27" i="1" s="1"/>
  <c r="G27" i="1" a="1"/>
  <c r="G27" i="1" s="1"/>
  <c r="F28" i="1" a="1"/>
  <c r="F28" i="1" s="1"/>
  <c r="F29" i="1" a="1"/>
  <c r="F29" i="1" s="1"/>
  <c r="F30" i="1" a="1"/>
  <c r="F30" i="1" s="1"/>
  <c r="F34" i="1" a="1"/>
  <c r="F34" i="1" s="1"/>
  <c r="F35" i="1" a="1"/>
  <c r="F35" i="1" s="1"/>
  <c r="F36" i="1" a="1"/>
  <c r="F36" i="1" s="1"/>
  <c r="F37" i="1" a="1"/>
  <c r="F37" i="1" s="1"/>
  <c r="F40" i="1" a="1"/>
  <c r="F40" i="1" s="1"/>
  <c r="F41" i="1" a="1"/>
  <c r="F41" i="1" s="1"/>
  <c r="G6" i="1" a="1"/>
  <c r="G6" i="1" s="1"/>
  <c r="F6" i="1" a="1"/>
  <c r="F6" i="1" s="1"/>
  <c r="E6" i="1" a="1"/>
  <c r="E6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4" i="1" a="1"/>
  <c r="E34" i="1" s="1"/>
  <c r="E35" i="1" a="1"/>
  <c r="E35" i="1" s="1"/>
  <c r="E36" i="1" a="1"/>
  <c r="E36" i="1" s="1"/>
  <c r="E37" i="1" a="1"/>
  <c r="E37" i="1" s="1"/>
  <c r="E40" i="1" a="1"/>
  <c r="E40" i="1" s="1"/>
  <c r="E41" i="1" a="1"/>
  <c r="E41" i="1" s="1"/>
  <c r="M25" i="1" l="1"/>
  <c r="M22" i="1"/>
  <c r="M24" i="1"/>
  <c r="M37" i="1"/>
  <c r="M35" i="1"/>
  <c r="M34" i="1"/>
  <c r="M30" i="1"/>
  <c r="M23" i="1"/>
  <c r="M26" i="1"/>
  <c r="M28" i="1"/>
  <c r="M20" i="1"/>
  <c r="M41" i="1"/>
  <c r="M40" i="1"/>
  <c r="M27" i="1"/>
  <c r="M6" i="1"/>
  <c r="M36" i="1"/>
  <c r="M29" i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8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<sst xmlns="http://schemas.openxmlformats.org/spreadsheetml/2006/main" count="1626" uniqueCount="280">
  <si>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</si>
  <si>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</si>
  <si>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</si>
  <si>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</si>
  <si>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</si>
  <si>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</si>
  <si>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</si>
  <si>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</si>
  <si>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</si>
  <si>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</si>
  <si>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</si>
  <si>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</si>
  <si>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</si>
  <si>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</si>
  <si>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</si>
  <si>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</si>
  <si>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</si>
  <si>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</si>
  <si>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</si>
  <si>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</si>
  <si>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</si>
  <si>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</si>
  <si>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</si>
  <si>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</si>
  <si>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</si>
  <si>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</si>
  <si>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</si>
  <si>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</si>
  <si>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</si>
  <si>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</si>
  <si>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</si>
  <si>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</si>
  <si>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</si>
  <si>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</si>
  <si>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</si>
  <si>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</si>
  <si>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</si>
  <si>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</si>
  <si>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</si>
  <si>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</si>
  <si>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</si>
  <si>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</si>
  <si>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</si>
  <si>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</si>
  <si>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</si>
  <si>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</si>
  <si>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</si>
  <si>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</si>
  <si>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</si>
  <si>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</si>
  <si>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</si>
  <si>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</si>
  <si>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</si>
  <si>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</si>
  <si>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</si>
  <si>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</si>
  <si>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</si>
  <si>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</si>
  <si>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</si>
  <si>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</si>
  <si>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</si>
  <si>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</si>
  <si>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</si>
  <si>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</si>
  <si>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</si>
  <si>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</si>
  <si>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</si>
  <si>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</si>
  <si>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</si>
  <si>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</si>
  <si>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</si>
  <si>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</si>
  <si>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</si>
  <si>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</si>
  <si>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</si>
  <si>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</si>
  <si>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</si>
  <si>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</si>
  <si>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</si>
  <si>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</si>
  <si>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</si>
  <si>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</si>
  <si>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</si>
  <si>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</si>
  <si>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</si>
  <si>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</si>
  <si>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</si>
  <si>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</si>
  <si>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</si>
  <si>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</si>
  <si>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</si>
  <si>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</si>
  <si>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</si>
  <si>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</si>
  <si>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</si>
  <si>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</si>
  <si>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</si>
  <si>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</si>
  <si>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</si>
  <si>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</si>
  <si>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</si>
  <si>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</si>
  <si>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</si>
  <si>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</si>
  <si>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</si>
  <si>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</si>
  <si>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</si>
  <si>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</si>
  <si>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</si>
  <si>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</si>
  <si>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</si>
  <si>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</si>
  <si>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</si>
  <si>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</si>
  <si>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</si>
  <si>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</si>
  <si>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</si>
  <si>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</si>
  <si>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</si>
  <si>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</si>
  <si>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</si>
  <si>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</si>
  <si>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</si>
  <si>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</si>
  <si>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</si>
  <si>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</si>
  <si>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</si>
  <si>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</si>
  <si>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</si>
  <si>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</si>
  <si>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</si>
  <si>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</si>
  <si>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</si>
  <si>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</si>
  <si>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</si>
  <si>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</si>
  <si>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</si>
  <si>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</si>
  <si>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</si>
  <si>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</si>
  <si>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</si>
  <si>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</si>
  <si>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</si>
  <si>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</si>
  <si>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</si>
  <si>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</si>
  <si>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</si>
  <si>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</si>
  <si>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</si>
  <si>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</si>
  <si>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</si>
  <si>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</si>
  <si>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</si>
  <si>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</si>
  <si>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</si>
  <si>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</si>
  <si>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</si>
  <si>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</si>
  <si>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</si>
  <si>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</si>
  <si>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</si>
  <si>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</si>
  <si>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</si>
  <si>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</si>
  <si>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</si>
  <si>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</si>
  <si>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</si>
  <si>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</si>
  <si>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</si>
  <si>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</si>
  <si>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</si>
  <si>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</si>
  <si>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</si>
  <si>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</si>
  <si>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</si>
  <si>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</si>
  <si>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</si>
  <si>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</si>
  <si>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</si>
  <si>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</si>
  <si>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</si>
  <si>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</si>
  <si>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</si>
  <si>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</si>
  <si>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</si>
  <si>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</si>
  <si>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</si>
  <si>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</si>
  <si>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</si>
  <si>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</si>
  <si>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</si>
  <si>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</si>
  <si>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</si>
  <si>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</si>
  <si>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</si>
  <si>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</si>
  <si>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</si>
  <si>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</si>
  <si>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</si>
  <si>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</si>
  <si>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</si>
  <si>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</si>
  <si>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</si>
  <si>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</si>
  <si>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</si>
  <si>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</si>
  <si>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</si>
  <si>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</si>
  <si>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</si>
  <si>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</si>
  <si>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</si>
  <si>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</si>
  <si>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</si>
  <si>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</si>
  <si>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</si>
  <si>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</si>
  <si>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</si>
  <si>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</si>
  <si>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</si>
  <si>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</si>
  <si>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</si>
  <si>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</si>
  <si>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</si>
  <si>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</si>
  <si>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</si>
  <si>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</si>
  <si>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</si>
  <si>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</si>
  <si>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</si>
  <si>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</si>
  <si>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</si>
  <si>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</si>
  <si>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</si>
  <si>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</si>
  <si>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</si>
  <si>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</si>
  <si>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</si>
  <si>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</si>
  <si>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</si>
  <si>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</si>
  <si>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</si>
  <si>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</si>
  <si>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</si>
  <si>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</si>
  <si>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</si>
  <si>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</si>
  <si>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</si>
  <si>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</si>
  <si>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</si>
  <si>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</si>
  <si>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</si>
  <si>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</si>
  <si>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</si>
  <si>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</si>
  <si>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</si>
  <si>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</si>
  <si>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</si>
  <si>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</si>
  <si>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</si>
  <si>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</si>
  <si>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</si>
  <si>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</si>
  <si>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</si>
  <si>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</si>
  <si>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</si>
  <si>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</si>
  <si>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</si>
  <si>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</si>
  <si>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</si>
  <si>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</si>
  <si>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ArchFullUrb2v02_prep01</t>
  </si>
  <si>
    <t>all unique</t>
  </si>
  <si>
    <t>ArchFullUrb2v01_prep01</t>
  </si>
  <si>
    <t>archUrb2v01_repair1_holes10</t>
  </si>
  <si>
    <t>ArchFullUrb2v01_prep01_urb</t>
  </si>
  <si>
    <t>ArchFullUrb2v02_prep01_urb</t>
  </si>
  <si>
    <t>archUrb2v02_repair1_holes10_urban</t>
  </si>
  <si>
    <t>archUrb2v01_repair1_holes10_urban</t>
  </si>
  <si>
    <t>archUrb2v02_repair1_holes10</t>
  </si>
  <si>
    <t>ArchID_num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</si>
</sst>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5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  <xf numFmtId="0" fontId="0" fillId="0" borderId="0" xfId="0" applyNumberFormat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41" totalsRowShown="0" headerRowDxfId="12">
  <autoFilter ref="B5:N41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8:O68" totalsRowShown="0" headerRowDxfId="6">
  <autoFilter ref="B48:O68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5:G147" totalsRowShown="0">
  <autoFilter ref="B75:G14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20" totalsRowShown="0">
  <autoFilter ref="B10:N20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3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37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375" customWidth="1"/>
    <col min="10" max="10" width="20.625" customWidth="1"/>
    <col min="12" max="13" width="30.375" bestFit="1" customWidth="1"/>
    <col min="14" max="14" width="29.875" bestFit="1" customWidth="1"/>
    <col min="15" max="15" width="43.375" bestFit="1" customWidth="1"/>
    <col min="17" max="17" width="8.37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3">Tbl.Files[File unique name]</f>
        <v>Countries</v>
      </c>
      <c r="M8" t="str" cm="1">
        <f t="array" ref="M8:M35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7">Tbl.SpatialTransforms[STM unique name]</f>
        <v>STM3_newEmit_Orig-ArchFullUrb2v01_prep01_New-Countries_Wt-Pop2010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STM3_newEmit_Orig-ArchFullUrb2v02_prep01_New-Countries_Wt-Pop2010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ArchFullUrb2v01_prep01</v>
      </c>
      <c r="M10" t="str">
        <v>ArchFullUrb2v01_prep01</v>
      </c>
      <c r="N10" t="str">
        <v>air_FF_SOx</v>
      </c>
      <c r="O10" t="str">
        <v>STM3_newEmit_Orig-ArchFullUrb2v01_prep01_urb_New-Countries_Wt-Pop2010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ArchFullUrb2v01_prep01_urb</v>
      </c>
      <c r="M11" t="str">
        <v>ArchFullUrb2v01_prep01_urb</v>
      </c>
      <c r="N11" t="str">
        <v>ecoreg_EFs</v>
      </c>
      <c r="O11" t="str">
        <v>STM3_newEmit_Orig-ArchFullUrb2v02_prep01_urb_New-Countries_Wt-Pop2010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ArchFullUrb2v02_prep01</v>
      </c>
      <c r="M12" t="str">
        <v>ArchFullUrb2v02_prep01</v>
      </c>
      <c r="N12" t="str">
        <v>ecoreg_GEPs</v>
      </c>
      <c r="O12" t="str">
        <v>STM3_newReceive_Orig-ArchFullUrb2v01_prep01_New-Countries_Wt-Pop2010</v>
      </c>
      <c r="Q12" t="str">
        <v>NH3</v>
      </c>
      <c r="V12" t="str">
        <v>Edgar Air Ag NOx</v>
      </c>
    </row>
    <row r="13" spans="2:22">
      <c r="E13" t="s">
        <v>45</v>
      </c>
      <c r="L13" t="str">
        <v>ArchFullUrb2v02_prep01_urb</v>
      </c>
      <c r="M13" t="str">
        <v>ArchFullUrb2v02_prep01_urb</v>
      </c>
      <c r="N13" t="str">
        <v>soil_RFs_NH4</v>
      </c>
      <c r="O13" t="str">
        <v>STM3_newReceive_Orig-ArchFullUrb2v01_prep01_urb_New-Countries_Wt-Pop2010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Arch_test_split</v>
      </c>
      <c r="M14" t="str">
        <v>Arch_test_split</v>
      </c>
      <c r="N14" t="str">
        <v>soil_RFs_NO3</v>
      </c>
      <c r="O14" t="str">
        <v>STM3_newReceive_Orig-Countries_New-ArchFullUrb2v01_prep01_Wt-Pop2010</v>
      </c>
      <c r="Q14" t="str">
        <v>SOx</v>
      </c>
      <c r="V14" t="str">
        <v>Edgar Air NonAg NH3</v>
      </c>
    </row>
    <row r="15" spans="2:22">
      <c r="L15" t="str">
        <v>Arch_test</v>
      </c>
      <c r="M15" t="str">
        <v>Arch_test</v>
      </c>
      <c r="N15" t="str">
        <v>soil_RFs_SOx</v>
      </c>
      <c r="O15" t="str">
        <v>STM3_newReceive_Orig-Countries_New-ArchFullUrb2v01_prep01_urb_Wt-Pop2010</v>
      </c>
      <c r="Q15" t="str">
        <v>SO2</v>
      </c>
      <c r="V15" t="str">
        <v>Edgar Air NonAg NOx</v>
      </c>
    </row>
    <row r="16" spans="2:22">
      <c r="L16" t="str">
        <v>Arch_Full_Urb2_v01</v>
      </c>
      <c r="M16" t="str">
        <v>Arch_Full_Urb2_v01</v>
      </c>
      <c r="N16" t="str">
        <v>AnthroVOCs_v01_gpkg</v>
      </c>
      <c r="O16" t="str">
        <v>STM3_newEmit_Orig-Countries_New-ArchFullUrb2v01_prep01_Wt-Pop2010</v>
      </c>
      <c r="Q16" t="str">
        <v>SO</v>
      </c>
      <c r="V16" t="str">
        <v>Edgar Air NonAg SO2</v>
      </c>
    </row>
    <row r="17" spans="12:22">
      <c r="L17" t="str">
        <v>Arch_Full_Urb3_v01</v>
      </c>
      <c r="M17" t="str">
        <v>Arch_Full_Urb3_v01</v>
      </c>
      <c r="N17" t="str">
        <v>AnthroVOCs_v01_tif</v>
      </c>
      <c r="O17" t="str">
        <v>STM3_newEmit_Orig-Countries_New-ArchFullUrb2v01_prep01_urb_Wt-Pop2010</v>
      </c>
      <c r="V17" t="str">
        <v>Edgar Air Gen NH3</v>
      </c>
    </row>
    <row r="18" spans="12:22">
      <c r="L18" t="str">
        <v>Arch_Full_Urb2_v02</v>
      </c>
      <c r="M18" t="str">
        <v>Arch_Full_Urb2_v02</v>
      </c>
      <c r="N18" t="str">
        <v>Pop2010</v>
      </c>
      <c r="V18" t="str">
        <v>Edgar Air Gen NOx</v>
      </c>
    </row>
    <row r="19" spans="12:22">
      <c r="L19" t="str">
        <v>Arch_Full_Urb3_v02</v>
      </c>
      <c r="M19" t="str">
        <v>Arch_Full_Urb3_v02</v>
      </c>
      <c r="N19" t="str">
        <v>Edgar Air Ag NH3</v>
      </c>
      <c r="V19" t="str">
        <v>Edgar Air Gen SO2</v>
      </c>
    </row>
    <row r="20" spans="12:22">
      <c r="L20" t="str">
        <v>AnthroVOCs_v01_gpkg</v>
      </c>
      <c r="M20" t="str">
        <v>AnthroVOCs_v01_gpkg</v>
      </c>
      <c r="N20" t="str">
        <v>Edgar Air Ag NOx</v>
      </c>
    </row>
    <row r="21" spans="12:22">
      <c r="L21" t="str">
        <v>AnthroVOCs_v01_tif</v>
      </c>
      <c r="M21" t="str">
        <v>AnthroVOCs_v01_tif</v>
      </c>
      <c r="N21" t="str">
        <v>Edgar Air Ag SO2</v>
      </c>
    </row>
    <row r="22" spans="12:22">
      <c r="L22" t="str">
        <v>Continents</v>
      </c>
      <c r="M22" t="str">
        <v>Continents</v>
      </c>
      <c r="N22" t="str">
        <v>Edgar Air NonAg NH3</v>
      </c>
    </row>
    <row r="23" spans="12:22">
      <c r="L23" t="str">
        <v>World</v>
      </c>
      <c r="M23" t="str">
        <v>World</v>
      </c>
      <c r="N23" t="str">
        <v>Edgar Air NonAg NOx</v>
      </c>
    </row>
    <row r="24" spans="12:22">
      <c r="L24" t="str">
        <v>Ecoregions</v>
      </c>
      <c r="M24" t="str">
        <v>Ecoregions</v>
      </c>
      <c r="N24" t="str">
        <v>Edgar Air NonAg SO2</v>
      </c>
    </row>
    <row r="25" spans="12:22">
      <c r="L25" t="str">
        <v>GeosGrid</v>
      </c>
      <c r="M25" t="str">
        <v>GeosGrid</v>
      </c>
      <c r="N25" t="str">
        <v>Edgar Air Gen NH3</v>
      </c>
    </row>
    <row r="26" spans="12:22">
      <c r="L26" t="str">
        <v>Pop2010</v>
      </c>
      <c r="M26" t="str">
        <v>Pop2010</v>
      </c>
      <c r="N26" t="str">
        <v>Edgar Air Gen NOx</v>
      </c>
    </row>
    <row r="27" spans="12:22">
      <c r="L27" t="str">
        <v>EmitEdgarAgNH3</v>
      </c>
      <c r="M27" t="str">
        <v>EmitEdgarAgNH3</v>
      </c>
      <c r="N27" t="str">
        <v>Edgar Air Gen SO2</v>
      </c>
    </row>
    <row r="28" spans="12:22">
      <c r="L28" t="str">
        <v>EmitEdgarAgNOx</v>
      </c>
      <c r="M28" t="str">
        <v>EmitEdgarAgNOx</v>
      </c>
    </row>
    <row r="29" spans="12:22">
      <c r="L29" t="str">
        <v>EmitEdgarNonagNH3</v>
      </c>
      <c r="M29" t="str">
        <v>EmitEdgarNonagNH3</v>
      </c>
    </row>
    <row r="30" spans="12:22">
      <c r="L30" t="str">
        <v>EmitEdgarNonagNOx</v>
      </c>
      <c r="M30" t="str">
        <v>EmitEdgarNonagNOx</v>
      </c>
    </row>
    <row r="31" spans="12:22">
      <c r="L31" t="str">
        <v>EmitEdgarAgSO2</v>
      </c>
      <c r="M31" t="str">
        <v>EmitEdgarAgSO2</v>
      </c>
    </row>
    <row r="32" spans="12:22">
      <c r="L32" t="str">
        <v>EmitEdgarNonagSO2</v>
      </c>
      <c r="M32" t="str">
        <v>EmitEdgarNonagSO2</v>
      </c>
    </row>
    <row r="33" spans="12:13">
      <c r="L33" t="str">
        <v>EmitEdgarGenNH3</v>
      </c>
      <c r="M33" t="str">
        <v>EmitEdgarGenNH3</v>
      </c>
    </row>
    <row r="34" spans="12:13">
      <c r="L34" t="str">
        <v>EmitEdgarGenNOx</v>
      </c>
      <c r="M34" t="str">
        <v>EmitEdgarGenNOx</v>
      </c>
    </row>
    <row r="35" spans="12:13">
      <c r="L35" t="str">
        <v>EmitEdgarGenSO2</v>
      </c>
      <c r="M35" t="str">
        <v>EmitEdgarGenSO2</v>
      </c>
    </row>
    <row r="36" spans="12:13">
      <c r="L36" t="str">
        <v>file_FF_NOx</v>
      </c>
    </row>
    <row r="37" spans="12:13">
      <c r="L37" t="str">
        <v>file_FF_NHx</v>
      </c>
    </row>
    <row r="38" spans="12:13">
      <c r="L38" t="str">
        <v>file_FF_SOx</v>
      </c>
    </row>
    <row r="39" spans="12:13">
      <c r="L39" t="str">
        <v>ecoreg_RFs_NH4_Lebrun</v>
      </c>
    </row>
    <row r="40" spans="12:13">
      <c r="L40" t="str">
        <v>ecoreg_RFs_NO3_Lebrun</v>
      </c>
    </row>
    <row r="41" spans="12:13">
      <c r="L41" t="str">
        <v>ecoreg_RFs_SO4_Lebrun</v>
      </c>
    </row>
    <row r="42" spans="12:13">
      <c r="L42" t="str">
        <v>ecoreg_EFs_Gade</v>
      </c>
    </row>
    <row r="43" spans="12:13">
      <c r="L43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47"/>
  <sheetViews>
    <sheetView topLeftCell="G1" zoomScale="80" zoomScaleNormal="80" workbookViewId="0">
      <selection activeCell="J12" sqref="J12"/>
    </sheetView>
  </sheetViews>
  <sheetFormatPr defaultRowHeight="14.25"/>
  <cols>
    <col min="2" max="2" width="42.125" customWidth="1"/>
    <col min="3" max="3" width="26.375" customWidth="1"/>
    <col min="4" max="4" width="44.625" customWidth="1"/>
    <col min="5" max="5" width="58" customWidth="1"/>
    <col min="6" max="6" width="31.375" customWidth="1"/>
    <col min="7" max="7" width="68.375" customWidth="1"/>
    <col min="8" max="8" width="18.625" customWidth="1"/>
    <col min="9" max="9" width="30.625" customWidth="1"/>
    <col min="10" max="10" width="22.875" customWidth="1"/>
    <col min="11" max="11" width="32.375" customWidth="1"/>
    <col min="12" max="12" width="21.37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375" customWidth="1"/>
    <col min="25" max="26" width="23.375" customWidth="1"/>
    <col min="27" max="28" width="20.125" customWidth="1"/>
    <col min="29" max="29" width="10.375" customWidth="1"/>
    <col min="31" max="31" width="14.875" customWidth="1"/>
    <col min="32" max="32" width="18.375" customWidth="1"/>
    <col min="33" max="33" width="11.875" customWidth="1"/>
    <col min="34" max="34" width="15.375" customWidth="1"/>
    <col min="35" max="35" width="23.375" customWidth="1"/>
    <col min="36" max="36" width="23.875" bestFit="1" customWidth="1"/>
    <col min="37" max="37" width="15.37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272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</v>
      </c>
      <c r="H8" t="s">
        <v>252</v>
      </c>
      <c r="I8" t="s">
        <v>272</v>
      </c>
      <c r="J8" t="s">
        <v>279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274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archUrb2v01_repair1_holes10_urban</v>
      </c>
      <c r="H9" t="s">
        <v>252</v>
      </c>
      <c r="I9" t="s">
        <v>274</v>
      </c>
      <c r="J9" t="s">
        <v>279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270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</v>
      </c>
      <c r="H10" t="s">
        <v>252</v>
      </c>
      <c r="I10" t="s">
        <v>270</v>
      </c>
      <c r="J10" t="s">
        <v>279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275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archUrb2v02_repair1_holes10_urban</v>
      </c>
      <c r="H11" t="s">
        <v>252</v>
      </c>
      <c r="I11" t="s">
        <v>275</v>
      </c>
      <c r="J11" t="s">
        <v>279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2" spans="2:14">
      <c r="B12" t="s">
        <v>268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12" t="s">
        <v>252</v>
      </c>
      <c r="I12" t="s">
        <v>268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3" spans="2:14">
      <c r="B13" t="s">
        <v>263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3" t="s">
        <v>252</v>
      </c>
      <c r="I13" t="s">
        <v>263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4" spans="2:14">
      <c r="B14" t="s">
        <v>254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4" t="s">
        <v>252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255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5" t="s">
        <v>252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6" spans="2:14">
      <c r="B16" t="s">
        <v>256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7" spans="2:13">
      <c r="B17" t="s">
        <v>257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7" t="s">
        <v>246</v>
      </c>
      <c r="M1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8" spans="2:13">
      <c r="B18" t="s">
        <v>250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8" t="s">
        <v>246</v>
      </c>
      <c r="M18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9" spans="2:13">
      <c r="B19" t="s">
        <v>251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9" t="s">
        <v>246</v>
      </c>
      <c r="M19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20" spans="2:13">
      <c r="B20" t="s">
        <v>29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20" t="s">
        <v>66</v>
      </c>
      <c r="K20" t="s">
        <v>68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30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21" t="s">
        <v>66</v>
      </c>
      <c r="K21" t="s">
        <v>217</v>
      </c>
      <c r="L21" t="s">
        <v>218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39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22" t="s">
        <v>118</v>
      </c>
      <c r="K22" t="s">
        <v>70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31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3" t="s">
        <v>69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32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33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34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35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36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8" t="s">
        <v>119</v>
      </c>
      <c r="M2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37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9" t="s">
        <v>119</v>
      </c>
      <c r="M2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38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30" t="s">
        <v>119</v>
      </c>
      <c r="M3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226</v>
      </c>
      <c r="D31" t="s">
        <v>16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1" t="s">
        <v>226</v>
      </c>
      <c r="J31" t="s">
        <v>119</v>
      </c>
      <c r="M31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227</v>
      </c>
      <c r="D32" t="s">
        <v>16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2" t="s">
        <v>227</v>
      </c>
      <c r="J32" t="s">
        <v>119</v>
      </c>
      <c r="M32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228</v>
      </c>
      <c r="D33" t="s">
        <v>16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3" t="s">
        <v>228</v>
      </c>
      <c r="J33" t="s">
        <v>119</v>
      </c>
      <c r="M33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4" spans="2:15">
      <c r="B34" t="s">
        <v>191</v>
      </c>
      <c r="D34" t="s">
        <v>17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5" spans="2:15">
      <c r="B35" t="s">
        <v>192</v>
      </c>
      <c r="D35" t="s">
        <v>17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6" spans="2:15">
      <c r="B36" t="s">
        <v>193</v>
      </c>
      <c r="D36" t="s">
        <v>17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7" spans="2:15">
      <c r="B37" t="s">
        <v>141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8" spans="2:15">
      <c r="B38" t="s">
        <v>143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9" spans="2:15">
      <c r="B39" t="s">
        <v>142</v>
      </c>
      <c r="D39" t="s">
        <v>100</v>
      </c>
      <c r="E39" t="str" cm="1">
        <f t="array" ref="E3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9" t="str" cm="1">
        <f t="array" ref="F3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9" t="str" cm="1">
        <f t="array" ref="G3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9" t="str" cm="1">
        <f t="array" ref="H3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9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0" spans="2:15">
      <c r="B40" t="s">
        <v>57</v>
      </c>
      <c r="D40" t="s">
        <v>100</v>
      </c>
      <c r="E40" t="str" cm="1">
        <f t="array" ref="E4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0" t="str" cm="1">
        <f t="array" ref="F4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0" t="str" cm="1">
        <f t="array" ref="G4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40" t="str" cm="1">
        <f t="array" ref="H4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0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1" spans="2:15">
      <c r="B41" t="s">
        <v>50</v>
      </c>
      <c r="D41" t="s">
        <v>100</v>
      </c>
      <c r="E41" t="str" cm="1">
        <f t="array" ref="E4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41" t="str" cm="1">
        <f t="array" ref="F4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41" t="str" cm="1">
        <f t="array" ref="G4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41" t="str" cm="1">
        <f t="array" ref="H4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4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41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7" spans="2:15">
      <c r="B47" t="s">
        <v>41</v>
      </c>
    </row>
    <row r="48" spans="2:15">
      <c r="B48" s="3" t="s">
        <v>42</v>
      </c>
      <c r="C48" s="3" t="s">
        <v>6</v>
      </c>
      <c r="D48" s="3" t="s">
        <v>44</v>
      </c>
      <c r="E48" s="3" t="s">
        <v>12</v>
      </c>
      <c r="F48" s="3" t="s">
        <v>98</v>
      </c>
      <c r="G48" s="3" t="s">
        <v>110</v>
      </c>
      <c r="H48" s="3" t="s">
        <v>3</v>
      </c>
      <c r="I48" s="3" t="s">
        <v>11</v>
      </c>
      <c r="J48" s="3" t="s">
        <v>2</v>
      </c>
      <c r="K48" s="3" t="s">
        <v>4</v>
      </c>
      <c r="L48" s="3" t="s">
        <v>158</v>
      </c>
      <c r="M48" s="3" t="s">
        <v>13</v>
      </c>
      <c r="N48" s="3" t="s">
        <v>14</v>
      </c>
      <c r="O48" s="3" t="s">
        <v>7</v>
      </c>
    </row>
    <row r="49" spans="2:14">
      <c r="B49" t="s">
        <v>46</v>
      </c>
      <c r="D49" t="s">
        <v>191</v>
      </c>
      <c r="I49" t="s">
        <v>31</v>
      </c>
      <c r="J49" t="s">
        <v>19</v>
      </c>
      <c r="L49" t="b" cm="1">
        <f t="array" ref="L49">_xlfn.XLOOKUP(Tbl.Data[[#This Row],[Source file unique name]],Tbl.Files[File unique name],Tbl.Files[File structure]=str.file_struct.matrix)</f>
        <v>1</v>
      </c>
      <c r="M49" t="b">
        <v>0</v>
      </c>
      <c r="N49" t="s">
        <v>97</v>
      </c>
    </row>
    <row r="50" spans="2:14">
      <c r="B50" t="s">
        <v>47</v>
      </c>
      <c r="D50" t="s">
        <v>192</v>
      </c>
      <c r="I50" t="s">
        <v>31</v>
      </c>
      <c r="J50" t="s">
        <v>19</v>
      </c>
      <c r="L50" t="b" cm="1">
        <f t="array" ref="L50">_xlfn.XLOOKUP(Tbl.Data[[#This Row],[Source file unique name]],Tbl.Files[File unique name],Tbl.Files[File structure]=str.file_struct.matrix)</f>
        <v>1</v>
      </c>
      <c r="M50" t="b">
        <v>0</v>
      </c>
      <c r="N50" t="s">
        <v>96</v>
      </c>
    </row>
    <row r="51" spans="2:14">
      <c r="B51" t="s">
        <v>48</v>
      </c>
      <c r="D51" t="s">
        <v>193</v>
      </c>
      <c r="I51" t="s">
        <v>31</v>
      </c>
      <c r="J51" t="s">
        <v>19</v>
      </c>
      <c r="L51" t="b" cm="1">
        <f t="array" ref="L51">_xlfn.XLOOKUP(Tbl.Data[[#This Row],[Source file unique name]],Tbl.Files[File unique name],Tbl.Files[File structure]=str.file_struct.matrix)</f>
        <v>1</v>
      </c>
      <c r="M51" t="b">
        <v>0</v>
      </c>
      <c r="N51" t="s">
        <v>157</v>
      </c>
    </row>
    <row r="52" spans="2:14">
      <c r="B52" t="s">
        <v>49</v>
      </c>
      <c r="D52" t="s">
        <v>57</v>
      </c>
      <c r="E52" t="s">
        <v>196</v>
      </c>
      <c r="F52" s="11" t="s">
        <v>240</v>
      </c>
      <c r="G52" s="11" t="s">
        <v>241</v>
      </c>
      <c r="I52" t="s">
        <v>39</v>
      </c>
      <c r="J52" t="s">
        <v>24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4">
      <c r="B53" t="s">
        <v>50</v>
      </c>
      <c r="D53" t="s">
        <v>50</v>
      </c>
      <c r="E53" t="s">
        <v>150</v>
      </c>
      <c r="F53" s="11" t="s">
        <v>118</v>
      </c>
      <c r="G53" s="11" t="s">
        <v>155</v>
      </c>
      <c r="I53" t="s">
        <v>39</v>
      </c>
      <c r="J53" t="s">
        <v>20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4">
      <c r="B54" t="s">
        <v>151</v>
      </c>
      <c r="D54" t="s">
        <v>141</v>
      </c>
      <c r="E54" t="s">
        <v>195</v>
      </c>
      <c r="F54" t="s">
        <v>156</v>
      </c>
      <c r="G54" t="s">
        <v>154</v>
      </c>
      <c r="I54" t="s">
        <v>39</v>
      </c>
      <c r="J54" t="s">
        <v>23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4">
      <c r="B55" t="s">
        <v>152</v>
      </c>
      <c r="D55" t="s">
        <v>143</v>
      </c>
      <c r="E55" t="s">
        <v>195</v>
      </c>
      <c r="F55" t="s">
        <v>156</v>
      </c>
      <c r="G55" t="s">
        <v>154</v>
      </c>
      <c r="I55" t="s">
        <v>39</v>
      </c>
      <c r="J55" t="s">
        <v>23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4">
      <c r="B56" t="s">
        <v>153</v>
      </c>
      <c r="D56" t="s">
        <v>142</v>
      </c>
      <c r="E56" t="s">
        <v>195</v>
      </c>
      <c r="F56" t="s">
        <v>156</v>
      </c>
      <c r="G56" t="s">
        <v>154</v>
      </c>
      <c r="I56" t="s">
        <v>39</v>
      </c>
      <c r="J56" t="s">
        <v>23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4">
      <c r="B57" t="s">
        <v>250</v>
      </c>
      <c r="D57" t="s">
        <v>250</v>
      </c>
      <c r="F57" t="s">
        <v>246</v>
      </c>
      <c r="G57" t="s">
        <v>247</v>
      </c>
      <c r="I57" t="s">
        <v>250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4">
      <c r="B58" t="s">
        <v>251</v>
      </c>
      <c r="D58" t="s">
        <v>251</v>
      </c>
      <c r="F58" t="s">
        <v>246</v>
      </c>
      <c r="G58" t="s">
        <v>247</v>
      </c>
      <c r="I58" t="s">
        <v>251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4">
      <c r="B59" t="s">
        <v>32</v>
      </c>
      <c r="D59" t="s">
        <v>32</v>
      </c>
      <c r="F59" t="s">
        <v>119</v>
      </c>
      <c r="G59" t="s">
        <v>121</v>
      </c>
      <c r="I59" t="s">
        <v>32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4">
      <c r="B60" t="s">
        <v>51</v>
      </c>
      <c r="D60" t="s">
        <v>33</v>
      </c>
      <c r="F60" t="s">
        <v>119</v>
      </c>
      <c r="G60" t="s">
        <v>120</v>
      </c>
      <c r="I60" t="s">
        <v>33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4">
      <c r="B61" t="s">
        <v>52</v>
      </c>
      <c r="D61" t="s">
        <v>34</v>
      </c>
      <c r="F61" t="s">
        <v>119</v>
      </c>
      <c r="G61" t="s">
        <v>120</v>
      </c>
      <c r="I61" t="s">
        <v>34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4">
      <c r="B62" t="s">
        <v>53</v>
      </c>
      <c r="D62" t="s">
        <v>35</v>
      </c>
      <c r="F62" t="s">
        <v>119</v>
      </c>
      <c r="G62" t="s">
        <v>120</v>
      </c>
      <c r="I62" t="s">
        <v>37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4">
      <c r="B63" t="s">
        <v>54</v>
      </c>
      <c r="D63" t="s">
        <v>36</v>
      </c>
      <c r="F63" t="s">
        <v>119</v>
      </c>
      <c r="G63" t="s">
        <v>120</v>
      </c>
      <c r="I63" t="s">
        <v>35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4">
      <c r="B64" t="s">
        <v>55</v>
      </c>
      <c r="D64" t="s">
        <v>37</v>
      </c>
      <c r="F64" t="s">
        <v>119</v>
      </c>
      <c r="G64" t="s">
        <v>120</v>
      </c>
      <c r="I64" t="s">
        <v>36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56</v>
      </c>
      <c r="D65" t="s">
        <v>38</v>
      </c>
      <c r="F65" t="s">
        <v>119</v>
      </c>
      <c r="G65" t="s">
        <v>120</v>
      </c>
      <c r="I65" t="s">
        <v>38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66" spans="2:12">
      <c r="B66" t="s">
        <v>223</v>
      </c>
      <c r="D66" t="s">
        <v>226</v>
      </c>
      <c r="F66" t="s">
        <v>119</v>
      </c>
      <c r="G66" t="s">
        <v>121</v>
      </c>
      <c r="I66" t="s">
        <v>226</v>
      </c>
      <c r="J66" t="s">
        <v>22</v>
      </c>
      <c r="K66" t="s">
        <v>26</v>
      </c>
      <c r="L66" t="b" cm="1">
        <f t="array" ref="L66">_xlfn.XLOOKUP(Tbl.Data[[#This Row],[Source file unique name]],Tbl.Files[File unique name],Tbl.Files[File structure]=str.file_struct.matrix)</f>
        <v>0</v>
      </c>
    </row>
    <row r="67" spans="2:12">
      <c r="B67" t="s">
        <v>225</v>
      </c>
      <c r="D67" t="s">
        <v>227</v>
      </c>
      <c r="F67" t="s">
        <v>119</v>
      </c>
      <c r="G67" t="s">
        <v>121</v>
      </c>
      <c r="I67" t="s">
        <v>227</v>
      </c>
      <c r="J67" t="s">
        <v>22</v>
      </c>
      <c r="K67" t="s">
        <v>26</v>
      </c>
      <c r="L67" t="b" cm="1">
        <f t="array" ref="L67">_xlfn.XLOOKUP(Tbl.Data[[#This Row],[Source file unique name]],Tbl.Files[File unique name],Tbl.Files[File structure]=str.file_struct.matrix)</f>
        <v>0</v>
      </c>
    </row>
    <row r="68" spans="2:12">
      <c r="B68" t="s">
        <v>224</v>
      </c>
      <c r="D68" t="s">
        <v>228</v>
      </c>
      <c r="F68" t="s">
        <v>119</v>
      </c>
      <c r="G68" t="s">
        <v>121</v>
      </c>
      <c r="I68" t="s">
        <v>228</v>
      </c>
      <c r="J68" t="s">
        <v>22</v>
      </c>
      <c r="K68" t="s">
        <v>26</v>
      </c>
      <c r="L68" t="b" cm="1">
        <f t="array" ref="L68">_xlfn.XLOOKUP(Tbl.Data[[#This Row],[Source file unique name]],Tbl.Files[File unique name],Tbl.Files[File structure]=str.file_struct.matrix)</f>
        <v>0</v>
      </c>
    </row>
    <row r="74" spans="2:12">
      <c r="B74" t="s">
        <v>73</v>
      </c>
    </row>
    <row r="75" spans="2:12">
      <c r="B75" t="s">
        <v>71</v>
      </c>
      <c r="C75" t="s">
        <v>72</v>
      </c>
      <c r="D75" t="s">
        <v>8</v>
      </c>
      <c r="E75" t="s">
        <v>9</v>
      </c>
      <c r="F75" t="s">
        <v>5</v>
      </c>
      <c r="G75" t="s">
        <v>10</v>
      </c>
    </row>
    <row r="76" spans="2:12">
      <c r="B76" t="s">
        <v>28</v>
      </c>
      <c r="C76" t="s">
        <v>94</v>
      </c>
      <c r="D76" t="s">
        <v>77</v>
      </c>
      <c r="E76" t="s">
        <v>78</v>
      </c>
      <c r="F76" t="s">
        <v>79</v>
      </c>
      <c r="G76" t="s">
        <v>76</v>
      </c>
    </row>
    <row r="77" spans="2:12">
      <c r="B77" t="s">
        <v>266</v>
      </c>
      <c r="C77" t="s">
        <v>94</v>
      </c>
      <c r="D77" t="s">
        <v>264</v>
      </c>
      <c r="F77" t="s">
        <v>267</v>
      </c>
      <c r="G77" t="s">
        <v>252</v>
      </c>
    </row>
    <row r="78" spans="2:12">
      <c r="B78" t="s">
        <v>272</v>
      </c>
      <c r="C78" t="s">
        <v>94</v>
      </c>
      <c r="D78" t="s">
        <v>264</v>
      </c>
      <c r="F78" t="s">
        <v>273</v>
      </c>
      <c r="G78" t="s">
        <v>252</v>
      </c>
    </row>
    <row r="79" spans="2:12">
      <c r="B79" t="s">
        <v>270</v>
      </c>
      <c r="C79" t="s">
        <v>94</v>
      </c>
      <c r="D79" t="s">
        <v>264</v>
      </c>
      <c r="F79" t="s">
        <v>278</v>
      </c>
      <c r="G79" t="s">
        <v>252</v>
      </c>
    </row>
    <row r="80" spans="2:12">
      <c r="B80" t="s">
        <v>274</v>
      </c>
      <c r="C80" t="s">
        <v>94</v>
      </c>
      <c r="D80" t="s">
        <v>264</v>
      </c>
      <c r="F80" t="s">
        <v>277</v>
      </c>
      <c r="G80" t="s">
        <v>252</v>
      </c>
    </row>
    <row r="81" spans="2:7">
      <c r="B81" t="s">
        <v>275</v>
      </c>
      <c r="C81" t="s">
        <v>94</v>
      </c>
      <c r="D81" t="s">
        <v>264</v>
      </c>
      <c r="F81" t="s">
        <v>276</v>
      </c>
      <c r="G81" t="s">
        <v>252</v>
      </c>
    </row>
    <row r="82" spans="2:7">
      <c r="B82" t="s">
        <v>268</v>
      </c>
      <c r="C82" t="s">
        <v>94</v>
      </c>
      <c r="D82" t="s">
        <v>264</v>
      </c>
      <c r="F82" t="s">
        <v>269</v>
      </c>
      <c r="G82" t="s">
        <v>252</v>
      </c>
    </row>
    <row r="83" spans="2:7">
      <c r="B83" t="s">
        <v>263</v>
      </c>
      <c r="C83" t="s">
        <v>94</v>
      </c>
      <c r="D83" t="s">
        <v>264</v>
      </c>
      <c r="F83" t="s">
        <v>265</v>
      </c>
      <c r="G83" t="s">
        <v>252</v>
      </c>
    </row>
    <row r="84" spans="2:7">
      <c r="B84" t="s">
        <v>254</v>
      </c>
      <c r="C84" t="s">
        <v>94</v>
      </c>
      <c r="D84" t="s">
        <v>258</v>
      </c>
      <c r="F84" t="s">
        <v>259</v>
      </c>
      <c r="G84" t="s">
        <v>252</v>
      </c>
    </row>
    <row r="85" spans="2:7">
      <c r="B85" t="s">
        <v>255</v>
      </c>
      <c r="C85" t="s">
        <v>94</v>
      </c>
      <c r="D85" t="s">
        <v>258</v>
      </c>
      <c r="F85" t="s">
        <v>260</v>
      </c>
      <c r="G85" t="s">
        <v>252</v>
      </c>
    </row>
    <row r="86" spans="2:7">
      <c r="B86" t="s">
        <v>256</v>
      </c>
      <c r="C86" t="s">
        <v>94</v>
      </c>
      <c r="D86" t="s">
        <v>258</v>
      </c>
      <c r="F86" t="s">
        <v>261</v>
      </c>
      <c r="G86" t="s">
        <v>252</v>
      </c>
    </row>
    <row r="87" spans="2:7">
      <c r="B87" t="s">
        <v>257</v>
      </c>
      <c r="C87" t="s">
        <v>94</v>
      </c>
      <c r="D87" t="s">
        <v>258</v>
      </c>
      <c r="F87" t="s">
        <v>262</v>
      </c>
      <c r="G87" t="s">
        <v>252</v>
      </c>
    </row>
    <row r="88" spans="2:7">
      <c r="B88" t="s">
        <v>250</v>
      </c>
      <c r="C88" t="s">
        <v>94</v>
      </c>
      <c r="D88" t="s">
        <v>248</v>
      </c>
      <c r="E88" t="s">
        <v>249</v>
      </c>
      <c r="F88" t="s">
        <v>249</v>
      </c>
      <c r="G88" t="s">
        <v>252</v>
      </c>
    </row>
    <row r="89" spans="2:7">
      <c r="B89" t="s">
        <v>251</v>
      </c>
      <c r="C89" t="s">
        <v>94</v>
      </c>
      <c r="D89" t="s">
        <v>248</v>
      </c>
      <c r="F89" t="s">
        <v>249</v>
      </c>
      <c r="G89" t="s">
        <v>253</v>
      </c>
    </row>
    <row r="90" spans="2:7">
      <c r="B90" t="s">
        <v>29</v>
      </c>
      <c r="C90" t="s">
        <v>94</v>
      </c>
      <c r="D90" t="s">
        <v>77</v>
      </c>
      <c r="E90" t="s">
        <v>78</v>
      </c>
      <c r="F90" t="s">
        <v>80</v>
      </c>
      <c r="G90" t="s">
        <v>76</v>
      </c>
    </row>
    <row r="91" spans="2:7">
      <c r="B91" t="s">
        <v>30</v>
      </c>
      <c r="C91" t="s">
        <v>94</v>
      </c>
      <c r="D91" t="s">
        <v>77</v>
      </c>
      <c r="E91" t="s">
        <v>78</v>
      </c>
      <c r="F91" t="s">
        <v>81</v>
      </c>
      <c r="G91" t="s">
        <v>76</v>
      </c>
    </row>
    <row r="92" spans="2:7">
      <c r="B92" t="s">
        <v>39</v>
      </c>
      <c r="C92" t="s">
        <v>94</v>
      </c>
      <c r="D92" t="s">
        <v>74</v>
      </c>
      <c r="F92" t="s">
        <v>75</v>
      </c>
      <c r="G92" t="s">
        <v>76</v>
      </c>
    </row>
    <row r="93" spans="2:7">
      <c r="B93" t="s">
        <v>31</v>
      </c>
      <c r="C93" t="s">
        <v>94</v>
      </c>
      <c r="D93" t="s">
        <v>77</v>
      </c>
      <c r="E93" t="s">
        <v>78</v>
      </c>
      <c r="F93" t="s">
        <v>82</v>
      </c>
      <c r="G93" t="s">
        <v>76</v>
      </c>
    </row>
    <row r="94" spans="2:7">
      <c r="B94" t="s">
        <v>32</v>
      </c>
      <c r="C94" t="s">
        <v>94</v>
      </c>
      <c r="D94" t="s">
        <v>77</v>
      </c>
      <c r="E94" t="s">
        <v>78</v>
      </c>
      <c r="F94" s="4" t="s">
        <v>83</v>
      </c>
      <c r="G94" t="s">
        <v>76</v>
      </c>
    </row>
    <row r="95" spans="2:7">
      <c r="B95" t="s">
        <v>33</v>
      </c>
      <c r="C95" t="s">
        <v>94</v>
      </c>
      <c r="D95" t="s">
        <v>77</v>
      </c>
      <c r="E95" t="s">
        <v>78</v>
      </c>
      <c r="F95" s="4" t="s">
        <v>84</v>
      </c>
      <c r="G95" t="s">
        <v>76</v>
      </c>
    </row>
    <row r="96" spans="2:7">
      <c r="B96" t="s">
        <v>34</v>
      </c>
      <c r="C96" t="s">
        <v>94</v>
      </c>
      <c r="D96" t="s">
        <v>77</v>
      </c>
      <c r="E96" t="s">
        <v>78</v>
      </c>
      <c r="F96" s="4" t="s">
        <v>85</v>
      </c>
      <c r="G96" t="s">
        <v>76</v>
      </c>
    </row>
    <row r="97" spans="2:7">
      <c r="B97" t="s">
        <v>35</v>
      </c>
      <c r="C97" t="s">
        <v>94</v>
      </c>
      <c r="D97" t="s">
        <v>77</v>
      </c>
      <c r="E97" t="s">
        <v>78</v>
      </c>
      <c r="F97" s="4" t="s">
        <v>86</v>
      </c>
      <c r="G97" t="s">
        <v>76</v>
      </c>
    </row>
    <row r="98" spans="2:7">
      <c r="B98" t="s">
        <v>36</v>
      </c>
      <c r="C98" t="s">
        <v>94</v>
      </c>
      <c r="D98" t="s">
        <v>77</v>
      </c>
      <c r="E98" t="s">
        <v>78</v>
      </c>
      <c r="F98" s="4" t="s">
        <v>87</v>
      </c>
      <c r="G98" t="s">
        <v>76</v>
      </c>
    </row>
    <row r="99" spans="2:7">
      <c r="B99" t="s">
        <v>37</v>
      </c>
      <c r="C99" t="s">
        <v>94</v>
      </c>
      <c r="D99" t="s">
        <v>138</v>
      </c>
      <c r="E99" t="s">
        <v>78</v>
      </c>
      <c r="F99" t="s">
        <v>88</v>
      </c>
      <c r="G99" t="s">
        <v>76</v>
      </c>
    </row>
    <row r="100" spans="2:7">
      <c r="B100" t="s">
        <v>38</v>
      </c>
      <c r="C100" t="s">
        <v>94</v>
      </c>
      <c r="D100" t="s">
        <v>138</v>
      </c>
      <c r="E100" t="s">
        <v>78</v>
      </c>
      <c r="F100" t="s">
        <v>89</v>
      </c>
      <c r="G100" t="s">
        <v>76</v>
      </c>
    </row>
    <row r="101" spans="2:7">
      <c r="B101" t="s">
        <v>226</v>
      </c>
      <c r="C101" t="s">
        <v>94</v>
      </c>
      <c r="D101" t="s">
        <v>232</v>
      </c>
      <c r="F101" t="s">
        <v>229</v>
      </c>
      <c r="G101" t="s">
        <v>76</v>
      </c>
    </row>
    <row r="102" spans="2:7">
      <c r="B102" t="s">
        <v>227</v>
      </c>
      <c r="C102" t="s">
        <v>94</v>
      </c>
      <c r="D102" t="s">
        <v>232</v>
      </c>
      <c r="F102" t="s">
        <v>230</v>
      </c>
      <c r="G102" t="s">
        <v>76</v>
      </c>
    </row>
    <row r="103" spans="2:7">
      <c r="B103" t="s">
        <v>228</v>
      </c>
      <c r="C103" t="s">
        <v>94</v>
      </c>
      <c r="D103" t="s">
        <v>232</v>
      </c>
      <c r="F103" t="s">
        <v>231</v>
      </c>
      <c r="G103" t="s">
        <v>76</v>
      </c>
    </row>
    <row r="104" spans="2:7">
      <c r="B104" t="s">
        <v>191</v>
      </c>
      <c r="C104" t="s">
        <v>94</v>
      </c>
      <c r="D104" t="s">
        <v>139</v>
      </c>
      <c r="F104" t="s">
        <v>91</v>
      </c>
      <c r="G104" t="s">
        <v>92</v>
      </c>
    </row>
    <row r="105" spans="2:7">
      <c r="B105" t="s">
        <v>192</v>
      </c>
      <c r="C105" t="s">
        <v>94</v>
      </c>
      <c r="D105" t="s">
        <v>139</v>
      </c>
      <c r="F105" t="s">
        <v>90</v>
      </c>
      <c r="G105" t="s">
        <v>92</v>
      </c>
    </row>
    <row r="106" spans="2:7">
      <c r="B106" t="s">
        <v>193</v>
      </c>
      <c r="C106" t="s">
        <v>94</v>
      </c>
      <c r="D106" t="s">
        <v>139</v>
      </c>
      <c r="F106" t="s">
        <v>140</v>
      </c>
      <c r="G106" t="s">
        <v>92</v>
      </c>
    </row>
    <row r="107" spans="2:7">
      <c r="B107" t="s">
        <v>141</v>
      </c>
      <c r="C107" t="s">
        <v>94</v>
      </c>
      <c r="D107" t="s">
        <v>144</v>
      </c>
      <c r="F107" t="s">
        <v>145</v>
      </c>
      <c r="G107" t="s">
        <v>146</v>
      </c>
    </row>
    <row r="108" spans="2:7">
      <c r="B108" t="s">
        <v>143</v>
      </c>
      <c r="C108" t="s">
        <v>94</v>
      </c>
      <c r="D108" t="s">
        <v>144</v>
      </c>
      <c r="F108" t="s">
        <v>147</v>
      </c>
      <c r="G108" t="s">
        <v>146</v>
      </c>
    </row>
    <row r="109" spans="2:7">
      <c r="B109" t="s">
        <v>142</v>
      </c>
      <c r="C109" t="s">
        <v>94</v>
      </c>
      <c r="D109" t="s">
        <v>144</v>
      </c>
      <c r="F109" t="s">
        <v>148</v>
      </c>
      <c r="G109" t="s">
        <v>146</v>
      </c>
    </row>
    <row r="110" spans="2:7">
      <c r="B110" t="s">
        <v>57</v>
      </c>
      <c r="C110" t="s">
        <v>94</v>
      </c>
      <c r="D110" t="s">
        <v>144</v>
      </c>
      <c r="F110" t="s">
        <v>197</v>
      </c>
      <c r="G110" t="s">
        <v>146</v>
      </c>
    </row>
    <row r="111" spans="2:7">
      <c r="B111" t="s">
        <v>50</v>
      </c>
      <c r="C111" t="s">
        <v>94</v>
      </c>
      <c r="D111" t="s">
        <v>144</v>
      </c>
      <c r="F111" t="s">
        <v>150</v>
      </c>
      <c r="G111" t="s">
        <v>146</v>
      </c>
    </row>
    <row r="112" spans="2:7">
      <c r="B112" s="13" t="s">
        <v>28</v>
      </c>
      <c r="C112" s="13" t="s">
        <v>220</v>
      </c>
      <c r="D112" s="13" t="s">
        <v>221</v>
      </c>
      <c r="E112" s="13"/>
      <c r="F112" s="13" t="s">
        <v>79</v>
      </c>
      <c r="G112" s="13" t="s">
        <v>76</v>
      </c>
    </row>
    <row r="113" spans="2:7">
      <c r="B113" s="13" t="s">
        <v>266</v>
      </c>
      <c r="C113" s="13" t="s">
        <v>220</v>
      </c>
      <c r="D113" s="13" t="s">
        <v>264</v>
      </c>
      <c r="E113" s="13"/>
      <c r="F113" s="13" t="s">
        <v>267</v>
      </c>
      <c r="G113" s="13" t="s">
        <v>252</v>
      </c>
    </row>
    <row r="114" spans="2:7">
      <c r="B114" s="13" t="s">
        <v>272</v>
      </c>
      <c r="C114" s="13" t="s">
        <v>220</v>
      </c>
      <c r="D114" s="13" t="s">
        <v>264</v>
      </c>
      <c r="E114" s="13"/>
      <c r="F114" s="13" t="s">
        <v>273</v>
      </c>
      <c r="G114" s="13" t="s">
        <v>252</v>
      </c>
    </row>
    <row r="115" spans="2:7">
      <c r="B115" s="13" t="s">
        <v>270</v>
      </c>
      <c r="C115" s="13" t="s">
        <v>220</v>
      </c>
      <c r="D115" s="13" t="s">
        <v>264</v>
      </c>
      <c r="E115" s="13"/>
      <c r="F115" s="13" t="s">
        <v>278</v>
      </c>
      <c r="G115" s="13" t="s">
        <v>252</v>
      </c>
    </row>
    <row r="116" spans="2:7">
      <c r="B116" s="13" t="s">
        <v>274</v>
      </c>
      <c r="C116" s="13" t="s">
        <v>220</v>
      </c>
      <c r="D116" s="13" t="s">
        <v>264</v>
      </c>
      <c r="E116" s="13"/>
      <c r="F116" s="13" t="s">
        <v>277</v>
      </c>
      <c r="G116" s="13" t="s">
        <v>252</v>
      </c>
    </row>
    <row r="117" spans="2:7">
      <c r="B117" s="13" t="s">
        <v>275</v>
      </c>
      <c r="C117" s="13" t="s">
        <v>220</v>
      </c>
      <c r="D117" s="13" t="s">
        <v>264</v>
      </c>
      <c r="E117" s="13"/>
      <c r="F117" s="13" t="s">
        <v>276</v>
      </c>
      <c r="G117" s="13" t="s">
        <v>252</v>
      </c>
    </row>
    <row r="118" spans="2:7">
      <c r="B118" s="13" t="s">
        <v>268</v>
      </c>
      <c r="C118" s="13" t="s">
        <v>220</v>
      </c>
      <c r="D118" s="13" t="s">
        <v>264</v>
      </c>
      <c r="E118" s="13"/>
      <c r="F118" s="13" t="s">
        <v>269</v>
      </c>
      <c r="G118" s="13" t="s">
        <v>252</v>
      </c>
    </row>
    <row r="119" spans="2:7">
      <c r="B119" s="13" t="s">
        <v>263</v>
      </c>
      <c r="C119" s="13" t="s">
        <v>220</v>
      </c>
      <c r="D119" s="13" t="s">
        <v>264</v>
      </c>
      <c r="E119" s="13"/>
      <c r="F119" s="13" t="s">
        <v>265</v>
      </c>
      <c r="G119" s="13" t="s">
        <v>252</v>
      </c>
    </row>
    <row r="120" spans="2:7">
      <c r="B120" s="13" t="s">
        <v>254</v>
      </c>
      <c r="C120" s="13" t="s">
        <v>220</v>
      </c>
      <c r="D120" s="13" t="s">
        <v>258</v>
      </c>
      <c r="E120" s="13"/>
      <c r="F120" s="13" t="s">
        <v>259</v>
      </c>
      <c r="G120" s="13" t="s">
        <v>252</v>
      </c>
    </row>
    <row r="121" spans="2:7">
      <c r="B121" s="13" t="s">
        <v>255</v>
      </c>
      <c r="C121" s="13" t="s">
        <v>220</v>
      </c>
      <c r="D121" s="13" t="s">
        <v>258</v>
      </c>
      <c r="E121" s="13"/>
      <c r="F121" s="13" t="s">
        <v>260</v>
      </c>
      <c r="G121" s="13" t="s">
        <v>252</v>
      </c>
    </row>
    <row r="122" spans="2:7">
      <c r="B122" s="13" t="s">
        <v>256</v>
      </c>
      <c r="C122" s="13" t="s">
        <v>220</v>
      </c>
      <c r="D122" s="13" t="s">
        <v>258</v>
      </c>
      <c r="E122" s="13"/>
      <c r="F122" s="13" t="s">
        <v>261</v>
      </c>
      <c r="G122" s="13" t="s">
        <v>252</v>
      </c>
    </row>
    <row r="123" spans="2:7">
      <c r="B123" s="13" t="s">
        <v>257</v>
      </c>
      <c r="C123" s="13" t="s">
        <v>220</v>
      </c>
      <c r="D123" s="13" t="s">
        <v>258</v>
      </c>
      <c r="E123" s="13"/>
      <c r="F123" s="13" t="s">
        <v>262</v>
      </c>
      <c r="G123" s="13" t="s">
        <v>252</v>
      </c>
    </row>
    <row r="124" spans="2:7">
      <c r="B124" s="13" t="s">
        <v>250</v>
      </c>
      <c r="C124" s="13" t="s">
        <v>220</v>
      </c>
      <c r="D124" s="13" t="s">
        <v>248</v>
      </c>
      <c r="E124" s="13"/>
      <c r="F124" s="13" t="s">
        <v>249</v>
      </c>
      <c r="G124" s="13" t="s">
        <v>252</v>
      </c>
    </row>
    <row r="125" spans="2:7">
      <c r="B125" s="13" t="s">
        <v>251</v>
      </c>
      <c r="C125" s="13" t="s">
        <v>220</v>
      </c>
      <c r="D125" s="13" t="s">
        <v>248</v>
      </c>
      <c r="E125" s="13"/>
      <c r="F125" s="13" t="s">
        <v>249</v>
      </c>
      <c r="G125" s="13" t="s">
        <v>253</v>
      </c>
    </row>
    <row r="126" spans="2:7">
      <c r="B126" s="13" t="s">
        <v>29</v>
      </c>
      <c r="C126" s="13" t="s">
        <v>220</v>
      </c>
      <c r="D126" s="13" t="s">
        <v>221</v>
      </c>
      <c r="E126" s="13"/>
      <c r="F126" s="13" t="s">
        <v>80</v>
      </c>
      <c r="G126" s="13" t="s">
        <v>76</v>
      </c>
    </row>
    <row r="127" spans="2:7">
      <c r="B127" s="13" t="s">
        <v>30</v>
      </c>
      <c r="C127" s="13" t="s">
        <v>220</v>
      </c>
      <c r="D127" s="13" t="s">
        <v>221</v>
      </c>
      <c r="E127" s="13"/>
      <c r="F127" s="13" t="s">
        <v>81</v>
      </c>
      <c r="G127" s="13" t="s">
        <v>76</v>
      </c>
    </row>
    <row r="128" spans="2:7">
      <c r="B128" s="13" t="s">
        <v>39</v>
      </c>
      <c r="C128" s="13" t="s">
        <v>220</v>
      </c>
      <c r="D128" s="13" t="s">
        <v>221</v>
      </c>
      <c r="E128" s="13"/>
      <c r="F128" s="13" t="s">
        <v>75</v>
      </c>
      <c r="G128" s="13" t="s">
        <v>76</v>
      </c>
    </row>
    <row r="129" spans="2:7">
      <c r="B129" s="13" t="s">
        <v>31</v>
      </c>
      <c r="C129" s="13" t="s">
        <v>220</v>
      </c>
      <c r="D129" s="13" t="s">
        <v>221</v>
      </c>
      <c r="E129" s="13"/>
      <c r="F129" s="13" t="s">
        <v>82</v>
      </c>
      <c r="G129" s="13" t="s">
        <v>76</v>
      </c>
    </row>
    <row r="130" spans="2:7">
      <c r="B130" s="13" t="s">
        <v>32</v>
      </c>
      <c r="C130" s="13" t="s">
        <v>220</v>
      </c>
      <c r="D130" s="13" t="s">
        <v>221</v>
      </c>
      <c r="E130" s="13"/>
      <c r="F130" s="13" t="s">
        <v>83</v>
      </c>
      <c r="G130" s="13" t="s">
        <v>76</v>
      </c>
    </row>
    <row r="131" spans="2:7">
      <c r="B131" s="13" t="s">
        <v>33</v>
      </c>
      <c r="C131" s="13" t="s">
        <v>220</v>
      </c>
      <c r="D131" s="13" t="s">
        <v>221</v>
      </c>
      <c r="E131" s="13"/>
      <c r="F131" s="13" t="s">
        <v>84</v>
      </c>
      <c r="G131" s="13" t="s">
        <v>76</v>
      </c>
    </row>
    <row r="132" spans="2:7">
      <c r="B132" s="13" t="s">
        <v>34</v>
      </c>
      <c r="C132" s="13" t="s">
        <v>220</v>
      </c>
      <c r="D132" s="13" t="s">
        <v>221</v>
      </c>
      <c r="E132" s="13"/>
      <c r="F132" s="13" t="s">
        <v>85</v>
      </c>
      <c r="G132" s="13" t="s">
        <v>76</v>
      </c>
    </row>
    <row r="133" spans="2:7">
      <c r="B133" s="13" t="s">
        <v>35</v>
      </c>
      <c r="C133" s="13" t="s">
        <v>220</v>
      </c>
      <c r="D133" s="13" t="s">
        <v>221</v>
      </c>
      <c r="E133" s="13"/>
      <c r="F133" s="13" t="s">
        <v>86</v>
      </c>
      <c r="G133" s="13" t="s">
        <v>76</v>
      </c>
    </row>
    <row r="134" spans="2:7">
      <c r="B134" s="13" t="s">
        <v>36</v>
      </c>
      <c r="C134" s="13" t="s">
        <v>220</v>
      </c>
      <c r="D134" s="13" t="s">
        <v>221</v>
      </c>
      <c r="E134" s="13"/>
      <c r="F134" s="13" t="s">
        <v>87</v>
      </c>
      <c r="G134" s="13" t="s">
        <v>76</v>
      </c>
    </row>
    <row r="135" spans="2:7">
      <c r="B135" s="13" t="s">
        <v>37</v>
      </c>
      <c r="C135" s="13" t="s">
        <v>220</v>
      </c>
      <c r="D135" s="13" t="s">
        <v>221</v>
      </c>
      <c r="E135" s="13"/>
      <c r="F135" s="13" t="s">
        <v>88</v>
      </c>
      <c r="G135" s="13" t="s">
        <v>76</v>
      </c>
    </row>
    <row r="136" spans="2:7">
      <c r="B136" s="13" t="s">
        <v>38</v>
      </c>
      <c r="C136" s="13" t="s">
        <v>220</v>
      </c>
      <c r="D136" s="13" t="s">
        <v>221</v>
      </c>
      <c r="E136" s="13"/>
      <c r="F136" s="13" t="s">
        <v>89</v>
      </c>
      <c r="G136" s="13" t="s">
        <v>76</v>
      </c>
    </row>
    <row r="137" spans="2:7">
      <c r="B137" s="13" t="s">
        <v>226</v>
      </c>
      <c r="C137" s="13" t="s">
        <v>220</v>
      </c>
      <c r="D137" s="13" t="s">
        <v>221</v>
      </c>
      <c r="E137" s="13"/>
      <c r="F137" s="13" t="s">
        <v>229</v>
      </c>
      <c r="G137" s="13" t="s">
        <v>76</v>
      </c>
    </row>
    <row r="138" spans="2:7">
      <c r="B138" s="13" t="s">
        <v>227</v>
      </c>
      <c r="C138" s="13" t="s">
        <v>220</v>
      </c>
      <c r="D138" s="13" t="s">
        <v>221</v>
      </c>
      <c r="E138" s="13"/>
      <c r="F138" s="13" t="s">
        <v>230</v>
      </c>
      <c r="G138" s="13" t="s">
        <v>76</v>
      </c>
    </row>
    <row r="139" spans="2:7">
      <c r="B139" s="13" t="s">
        <v>228</v>
      </c>
      <c r="C139" s="13" t="s">
        <v>220</v>
      </c>
      <c r="D139" s="13" t="s">
        <v>221</v>
      </c>
      <c r="E139" s="13"/>
      <c r="F139" s="13" t="s">
        <v>231</v>
      </c>
      <c r="G139" s="13" t="s">
        <v>76</v>
      </c>
    </row>
    <row r="140" spans="2:7">
      <c r="B140" s="13" t="s">
        <v>191</v>
      </c>
      <c r="C140" s="13" t="s">
        <v>220</v>
      </c>
      <c r="D140" s="13" t="s">
        <v>221</v>
      </c>
      <c r="E140" s="13"/>
      <c r="F140" s="13" t="s">
        <v>91</v>
      </c>
      <c r="G140" s="13" t="s">
        <v>92</v>
      </c>
    </row>
    <row r="141" spans="2:7">
      <c r="B141" s="13" t="s">
        <v>192</v>
      </c>
      <c r="C141" s="13" t="s">
        <v>220</v>
      </c>
      <c r="D141" s="13" t="s">
        <v>221</v>
      </c>
      <c r="E141" s="13"/>
      <c r="F141" s="13" t="s">
        <v>90</v>
      </c>
      <c r="G141" s="13" t="s">
        <v>92</v>
      </c>
    </row>
    <row r="142" spans="2:7">
      <c r="B142" s="13" t="s">
        <v>193</v>
      </c>
      <c r="C142" s="13" t="s">
        <v>220</v>
      </c>
      <c r="D142" s="13" t="s">
        <v>221</v>
      </c>
      <c r="E142" s="13"/>
      <c r="F142" s="13" t="s">
        <v>140</v>
      </c>
      <c r="G142" s="13" t="s">
        <v>92</v>
      </c>
    </row>
    <row r="143" spans="2:7">
      <c r="B143" s="13" t="s">
        <v>141</v>
      </c>
      <c r="C143" s="13" t="s">
        <v>220</v>
      </c>
      <c r="D143" s="13" t="s">
        <v>222</v>
      </c>
      <c r="E143" s="13"/>
      <c r="F143" s="13" t="s">
        <v>145</v>
      </c>
      <c r="G143" s="13" t="s">
        <v>146</v>
      </c>
    </row>
    <row r="144" spans="2:7">
      <c r="B144" s="13" t="s">
        <v>143</v>
      </c>
      <c r="C144" s="13" t="s">
        <v>220</v>
      </c>
      <c r="D144" s="13" t="s">
        <v>222</v>
      </c>
      <c r="E144" s="13"/>
      <c r="F144" s="13" t="s">
        <v>147</v>
      </c>
      <c r="G144" s="13" t="s">
        <v>146</v>
      </c>
    </row>
    <row r="145" spans="2:7">
      <c r="B145" s="13" t="s">
        <v>142</v>
      </c>
      <c r="C145" s="13" t="s">
        <v>220</v>
      </c>
      <c r="D145" s="13" t="s">
        <v>222</v>
      </c>
      <c r="E145" s="13"/>
      <c r="F145" s="13" t="s">
        <v>148</v>
      </c>
      <c r="G145" s="13" t="s">
        <v>146</v>
      </c>
    </row>
    <row r="146" spans="2:7">
      <c r="B146" s="13" t="s">
        <v>57</v>
      </c>
      <c r="C146" s="13" t="s">
        <v>220</v>
      </c>
      <c r="D146" s="13" t="s">
        <v>222</v>
      </c>
      <c r="E146" s="13"/>
      <c r="F146" s="13" t="s">
        <v>197</v>
      </c>
      <c r="G146" s="13" t="s">
        <v>146</v>
      </c>
    </row>
    <row r="147" spans="2:7">
      <c r="B147" s="13" t="s">
        <v>50</v>
      </c>
      <c r="C147" s="13" t="s">
        <v>220</v>
      </c>
      <c r="D147" s="13" t="s">
        <v>222</v>
      </c>
      <c r="E147" s="13"/>
      <c r="F147" s="13" t="s">
        <v>150</v>
      </c>
      <c r="G147" s="13" t="s">
        <v>146</v>
      </c>
    </row>
  </sheetData>
  <phoneticPr fontId="3" type="noConversion"/>
  <dataValidations count="7">
    <dataValidation type="list" allowBlank="1" showInputMessage="1" showErrorMessage="1" sqref="I49:I68 I6:I41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9:D68 B76:B147" xr:uid="{89EA6ADA-E6CC-4F9F-8692-D86D51F6962E}">
      <formula1>list.Files_unique</formula1>
    </dataValidation>
    <dataValidation type="list" allowBlank="1" showInputMessage="1" showErrorMessage="1" sqref="M49:M68" xr:uid="{30B9C429-7EFE-4DEB-8979-C009F9C29D27}">
      <formula1>"TRUE,FALSE"</formula1>
    </dataValidation>
    <dataValidation type="list" allowBlank="1" showInputMessage="1" showErrorMessage="1" sqref="J49:J68" xr:uid="{5A7219B4-496A-4564-B050-1C5EC592B3C4}">
      <formula1>list.Data_types</formula1>
    </dataValidation>
    <dataValidation type="list" allowBlank="1" showInputMessage="1" showErrorMessage="1" sqref="K49:K68" xr:uid="{F772E2DB-4630-467B-AA9F-63204FD4B8D8}">
      <formula1>list.Weight_type</formula1>
    </dataValidation>
    <dataValidation type="list" allowBlank="1" showInputMessage="1" showErrorMessage="1" sqref="D6:D41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37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20"/>
  <sheetViews>
    <sheetView tabSelected="1" zoomScale="90" zoomScaleNormal="90" workbookViewId="0">
      <selection activeCell="G20" sqref="G20"/>
    </sheetView>
  </sheetViews>
  <sheetFormatPr defaultRowHeight="14.25"/>
  <cols>
    <col min="2" max="2" width="70" customWidth="1"/>
    <col min="7" max="7" width="73.125" customWidth="1"/>
    <col min="9" max="9" width="17.375" customWidth="1"/>
    <col min="10" max="10" width="28" customWidth="1"/>
    <col min="11" max="11" width="16.375" customWidth="1"/>
    <col min="12" max="12" width="16.75" customWidth="1"/>
    <col min="13" max="13" width="15.375" customWidth="1"/>
    <col min="14" max="14" width="45" customWidth="1"/>
    <col min="16" max="16" width="15.25" customWidth="1"/>
  </cols>
  <sheetData>
    <row r="4" spans="2:14">
      <c r="B4" t="s">
        <v>137</v>
      </c>
      <c r="C4" t="str" cm="1">
        <f t="array" ref="C4">_xlfn.TEXTJOIN(", ",TRUE, "'"&amp;B11:B20&amp;"'")</f>
        <v>'STM3_newEmit_Orig-ArchFullUrb2v01_prep01_New-Countries_Wt-Pop2010', 'STM3_newEmit_Orig-ArchFullUrb2v02_prep01_New-Countries_Wt-Pop2010', 'STM3_newEmit_Orig-ArchFullUrb2v01_prep01_urb_New-Countries_Wt-Pop2010', 'STM3_newEmit_Orig-ArchFullUrb2v02_prep01_urb_New-Countries_Wt-Pop2010', 'STM3_newReceive_Orig-ArchFullUrb2v01_prep01_New-Countries_Wt-Pop2010', 'STM3_newReceive_Orig-ArchFullUrb2v01_prep01_urb_New-Countries_Wt-Pop2010', 'STM3_newReceive_Orig-Countries_New-ArchFullUrb2v01_prep01_Wt-Pop2010', 'STM3_newReceive_Orig-Countries_New-ArchFullUrb2v01_prep01_urb_Wt-Pop2010', 'STM3_newEmit_Orig-Countries_New-ArchFullUrb2v01_prep01_Wt-Pop2010', 'STM3_newEmit_Orig-Countries_New-ArchFullUrb2v01_prep01_urb_Wt-Pop2010'</v>
      </c>
    </row>
    <row r="6" spans="2:14">
      <c r="B6" t="s">
        <v>271</v>
      </c>
    </row>
    <row r="7" spans="2:14">
      <c r="B7" t="b">
        <f>ROWS(_xlfn.UNIQUE(Tbl.SpatialTransforms[STM unique name]))=ROWS(Tbl.SpatialTransforms[STM unique name])</f>
        <v>1</v>
      </c>
    </row>
    <row r="9" spans="2:14">
      <c r="B9" t="s">
        <v>58</v>
      </c>
      <c r="E9" t="s">
        <v>112</v>
      </c>
    </row>
    <row r="10" spans="2:14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</row>
    <row r="11" spans="2:14">
      <c r="B11" t="str">
        <f>Tbl.SpatialTransforms[[#This Row],[File name]]</f>
        <v>STM3_newEmit_Orig-ArchFullUrb2v01_prep01_New-Countries_Wt-Pop2010</v>
      </c>
      <c r="D11" t="b">
        <v>0</v>
      </c>
      <c r="G11" t="str">
        <f>Tbl.SpatialTransforms[[#This Row],[Auto file name]]</f>
        <v>STM3_newEmit_Orig-ArchFullUrb2v01_prep01_New-Countries_Wt-Pop2010</v>
      </c>
      <c r="H11" t="s">
        <v>194</v>
      </c>
      <c r="I11" t="s">
        <v>117</v>
      </c>
      <c r="J11" t="s">
        <v>272</v>
      </c>
      <c r="K11" t="s">
        <v>28</v>
      </c>
      <c r="L11" t="s">
        <v>32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STM3_newEmit_Orig-ArchFullUrb2v01_prep01_New-Countries_Wt-Pop2010</v>
      </c>
    </row>
    <row r="12" spans="2:14">
      <c r="B12" t="str">
        <f>Tbl.SpatialTransforms[[#This Row],[File name]]</f>
        <v>STM3_newEmit_Orig-ArchFullUrb2v02_prep01_New-Countries_Wt-Pop2010</v>
      </c>
      <c r="D12" t="b">
        <v>0</v>
      </c>
      <c r="G12" t="str">
        <f>Tbl.SpatialTransforms[[#This Row],[Auto file name]]</f>
        <v>STM3_newEmit_Orig-ArchFullUrb2v02_prep01_New-Countries_Wt-Pop2010</v>
      </c>
      <c r="H12" t="s">
        <v>194</v>
      </c>
      <c r="I12" t="s">
        <v>117</v>
      </c>
      <c r="J12" t="s">
        <v>270</v>
      </c>
      <c r="K12" t="s">
        <v>28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STM3_newEmit_Orig-ArchFullUrb2v02_prep01_New-Countries_Wt-Pop2010</v>
      </c>
    </row>
    <row r="13" spans="2:14">
      <c r="B13" t="str">
        <f>Tbl.SpatialTransforms[[#This Row],[File name]]</f>
        <v>STM3_newEmit_Orig-ArchFullUrb2v01_prep01_urb_New-Countries_Wt-Pop2010</v>
      </c>
      <c r="D13" t="b">
        <v>0</v>
      </c>
      <c r="G13" t="str">
        <f>Tbl.SpatialTransforms[[#This Row],[Auto file name]]</f>
        <v>STM3_newEmit_Orig-ArchFullUrb2v01_prep01_urb_New-Countries_Wt-Pop2010</v>
      </c>
      <c r="H13" t="s">
        <v>194</v>
      </c>
      <c r="I13" t="s">
        <v>117</v>
      </c>
      <c r="J13" t="s">
        <v>274</v>
      </c>
      <c r="K13" t="s">
        <v>28</v>
      </c>
      <c r="L13" t="s">
        <v>32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STM3_newEmit_Orig-ArchFullUrb2v01_prep01_urb_New-Countries_Wt-Pop2010</v>
      </c>
    </row>
    <row r="14" spans="2:14">
      <c r="B14" t="str">
        <f>Tbl.SpatialTransforms[[#This Row],[File name]]</f>
        <v>STM3_newEmit_Orig-ArchFullUrb2v02_prep01_urb_New-Countries_Wt-Pop2010</v>
      </c>
      <c r="D14" t="b">
        <v>0</v>
      </c>
      <c r="G14" t="str">
        <f>Tbl.SpatialTransforms[[#This Row],[Auto file name]]</f>
        <v>STM3_newEmit_Orig-ArchFullUrb2v02_prep01_urb_New-Countries_Wt-Pop2010</v>
      </c>
      <c r="H14" t="s">
        <v>194</v>
      </c>
      <c r="I14" t="s">
        <v>117</v>
      </c>
      <c r="J14" t="s">
        <v>275</v>
      </c>
      <c r="K14" t="s">
        <v>28</v>
      </c>
      <c r="L14" t="s">
        <v>32</v>
      </c>
      <c r="M14" t="b">
        <v>1</v>
      </c>
      <c r="N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STM3_newEmit_Orig-ArchFullUrb2v02_prep01_urb_New-Countries_Wt-Pop2010</v>
      </c>
    </row>
    <row r="15" spans="2:14">
      <c r="B15" t="str">
        <f>Tbl.SpatialTransforms[[#This Row],[File name]]</f>
        <v>STM3_newReceive_Orig-ArchFullUrb2v01_prep01_New-Countries_Wt-Pop2010</v>
      </c>
      <c r="D15" t="b">
        <v>0</v>
      </c>
      <c r="G15" t="str">
        <f>Tbl.SpatialTransforms[[#This Row],[Auto file name]]</f>
        <v>STM3_newReceive_Orig-ArchFullUrb2v01_prep01_New-Countries_Wt-Pop2010</v>
      </c>
      <c r="H15" t="s">
        <v>194</v>
      </c>
      <c r="I15" t="s">
        <v>116</v>
      </c>
      <c r="J15" t="s">
        <v>272</v>
      </c>
      <c r="K15" t="s">
        <v>28</v>
      </c>
      <c r="L15" t="s">
        <v>32</v>
      </c>
      <c r="M15" t="b">
        <v>1</v>
      </c>
      <c r="N15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STM3_newReceive_Orig-ArchFullUrb2v01_prep01_New-Countries_Wt-Pop2010</v>
      </c>
    </row>
    <row r="16" spans="2:14">
      <c r="B16" t="str">
        <f>Tbl.SpatialTransforms[[#This Row],[File name]]</f>
        <v>STM3_newReceive_Orig-ArchFullUrb2v01_prep01_urb_New-Countries_Wt-Pop2010</v>
      </c>
      <c r="D16" t="b">
        <v>0</v>
      </c>
      <c r="G16" t="str">
        <f>Tbl.SpatialTransforms[[#This Row],[Auto file name]]</f>
        <v>STM3_newReceive_Orig-ArchFullUrb2v01_prep01_urb_New-Countries_Wt-Pop2010</v>
      </c>
      <c r="H16" t="s">
        <v>194</v>
      </c>
      <c r="I16" t="s">
        <v>116</v>
      </c>
      <c r="J16" t="s">
        <v>274</v>
      </c>
      <c r="K16" t="s">
        <v>28</v>
      </c>
      <c r="L16" t="s">
        <v>32</v>
      </c>
      <c r="M16" t="b">
        <v>1</v>
      </c>
      <c r="N16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STM3_newReceive_Orig-ArchFullUrb2v01_prep01_urb_New-Countries_Wt-Pop2010</v>
      </c>
    </row>
    <row r="17" spans="2:14">
      <c r="B17" t="str">
        <f>Tbl.SpatialTransforms[[#This Row],[File name]]</f>
        <v>STM3_newReceive_Orig-Countries_New-ArchFullUrb2v01_prep01_Wt-Pop2010</v>
      </c>
      <c r="D17" t="b">
        <v>0</v>
      </c>
      <c r="G17" t="str">
        <f>Tbl.SpatialTransforms[[#This Row],[Auto file name]]</f>
        <v>STM3_newReceive_Orig-Countries_New-ArchFullUrb2v01_prep01_Wt-Pop2010</v>
      </c>
      <c r="H17" t="s">
        <v>194</v>
      </c>
      <c r="I17" t="s">
        <v>116</v>
      </c>
      <c r="J17" t="s">
        <v>28</v>
      </c>
      <c r="K17" t="s">
        <v>272</v>
      </c>
      <c r="L17" t="s">
        <v>32</v>
      </c>
      <c r="M17" t="b">
        <v>1</v>
      </c>
      <c r="N17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STM3_newReceive_Orig-Countries_New-ArchFullUrb2v01_prep01_Wt-Pop2010</v>
      </c>
    </row>
    <row r="18" spans="2:14">
      <c r="B18" t="str">
        <f>Tbl.SpatialTransforms[[#This Row],[File name]]</f>
        <v>STM3_newReceive_Orig-Countries_New-ArchFullUrb2v01_prep01_urb_Wt-Pop2010</v>
      </c>
      <c r="D18" t="b">
        <v>0</v>
      </c>
      <c r="G18" t="str">
        <f>Tbl.SpatialTransforms[[#This Row],[Auto file name]]</f>
        <v>STM3_newReceive_Orig-Countries_New-ArchFullUrb2v01_prep01_urb_Wt-Pop2010</v>
      </c>
      <c r="H18" t="s">
        <v>194</v>
      </c>
      <c r="I18" t="s">
        <v>116</v>
      </c>
      <c r="J18" t="s">
        <v>28</v>
      </c>
      <c r="K18" t="s">
        <v>274</v>
      </c>
      <c r="L18" t="s">
        <v>32</v>
      </c>
      <c r="M18" t="b">
        <v>1</v>
      </c>
      <c r="N18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STM3_newReceive_Orig-Countries_New-ArchFullUrb2v01_prep01_urb_Wt-Pop2010</v>
      </c>
    </row>
    <row r="19" spans="2:14">
      <c r="B19" t="str">
        <f>Tbl.SpatialTransforms[[#This Row],[File name]]</f>
        <v>STM3_newEmit_Orig-Countries_New-ArchFullUrb2v01_prep01_Wt-Pop2010</v>
      </c>
      <c r="D19" t="b">
        <v>1</v>
      </c>
      <c r="G19" t="str">
        <f>Tbl.SpatialTransforms[[#This Row],[Auto file name]]</f>
        <v>STM3_newEmit_Orig-Countries_New-ArchFullUrb2v01_prep01_Wt-Pop2010</v>
      </c>
      <c r="H19" t="s">
        <v>194</v>
      </c>
      <c r="I19" t="s">
        <v>117</v>
      </c>
      <c r="J19" t="s">
        <v>28</v>
      </c>
      <c r="K19" t="s">
        <v>272</v>
      </c>
      <c r="L19" t="s">
        <v>32</v>
      </c>
      <c r="M19" t="b">
        <v>1</v>
      </c>
      <c r="N19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STM3_newEmit_Orig-Countries_New-ArchFullUrb2v01_prep01_Wt-Pop2010</v>
      </c>
    </row>
    <row r="20" spans="2:14">
      <c r="B20" t="str">
        <f>Tbl.SpatialTransforms[[#This Row],[File name]]</f>
        <v>STM3_newEmit_Orig-Countries_New-ArchFullUrb2v01_prep01_urb_Wt-Pop2010</v>
      </c>
      <c r="D20" t="b">
        <v>1</v>
      </c>
      <c r="G20" t="str">
        <f>Tbl.SpatialTransforms[[#This Row],[Auto file name]]</f>
        <v>STM3_newEmit_Orig-Countries_New-ArchFullUrb2v01_prep01_urb_Wt-Pop2010</v>
      </c>
      <c r="H20" t="s">
        <v>194</v>
      </c>
      <c r="I20" t="s">
        <v>117</v>
      </c>
      <c r="J20" t="s">
        <v>28</v>
      </c>
      <c r="K20" t="s">
        <v>274</v>
      </c>
      <c r="L20" t="s">
        <v>32</v>
      </c>
      <c r="M20" t="b">
        <v>1</v>
      </c>
      <c r="N20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Data]]),"","_Wt-"&amp;Tbl.SpatialTransforms[[#This Row],[Weight Data]])</f>
        <v>STM3_newEmit_Orig-Countries_New-ArchFullUrb2v01_prep01_urb_Wt-Pop2010</v>
      </c>
    </row>
  </sheetData>
  <phoneticPr fontId="3" type="noConversion"/>
  <dataValidations count="4">
    <dataValidation type="list" allowBlank="1" showInputMessage="1" showErrorMessage="1" sqref="I11:I20" xr:uid="{E821405C-6957-4A9F-8765-11FEDC830D01}">
      <formula1>list.STM_types</formula1>
    </dataValidation>
    <dataValidation type="list" allowBlank="1" showInputMessage="1" showErrorMessage="1" sqref="L11:L20" xr:uid="{5BDCD423-46E4-4A7B-8628-5C9344A21620}">
      <formula1>list.Data_unique</formula1>
    </dataValidation>
    <dataValidation type="list" allowBlank="1" showInputMessage="1" showErrorMessage="1" sqref="M11:M20" xr:uid="{30B9C429-7EFE-4DEB-8979-C009F9C29D27}">
      <formula1>"TRUE,FALSE"</formula1>
    </dataValidation>
    <dataValidation type="list" allowBlank="1" showInputMessage="1" showErrorMessage="1" sqref="J11:K20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375" customWidth="1"/>
    <col min="4" max="6" width="17" customWidth="1"/>
    <col min="7" max="7" width="15.375" customWidth="1"/>
    <col min="8" max="8" width="22.37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375" customWidth="1"/>
    <col min="18" max="18" width="15.37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2024-09-11T17:25:38Z</dcterms:modified>
</cp:coreProperties>
</file>