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CD8AA780-4194-4192-9A71-AB0DBFD0C2F1}" xr6:coauthVersionLast="47" xr6:coauthVersionMax="47" xr10:uidLastSave="{00000000-0000-0000-0000-000000000000}"/>
  <bookViews>
    <workbookView xWindow="-120" yWindow="-120" windowWidth="38640" windowHeight="21240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5" l="1"/>
  <c r="G10" i="5" s="1"/>
  <c r="B10" i="5" s="1"/>
  <c r="I7" i="1"/>
  <c r="I8" i="1"/>
  <c r="I9" i="1"/>
  <c r="I10" i="1"/>
  <c r="I11" i="1"/>
  <c r="I12" i="1"/>
  <c r="I13" i="1"/>
  <c r="I14" i="1"/>
  <c r="I15" i="1"/>
  <c r="I16" i="1"/>
  <c r="I17" i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L51" i="1" a="1"/>
  <c r="L51" i="1" s="1"/>
  <c r="L50" i="1" a="1"/>
  <c r="L50" i="1" s="1"/>
  <c r="N9" i="5"/>
  <c r="G9" i="5" s="1"/>
  <c r="B9" i="5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1" i="1" a="1"/>
  <c r="G21" i="1" s="1"/>
  <c r="G33" i="1" a="1"/>
  <c r="G33" i="1" s="1"/>
  <c r="G34" i="1" a="1"/>
  <c r="G34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H24" i="1" a="1"/>
  <c r="H24" i="1" s="1"/>
  <c r="H25" i="1" a="1"/>
  <c r="H25" i="1" s="1"/>
  <c r="H26" i="1" a="1"/>
  <c r="H26" i="1" s="1"/>
  <c r="F24" i="1" a="1"/>
  <c r="F24" i="1" s="1"/>
  <c r="F25" i="1" a="1"/>
  <c r="F25" i="1" s="1"/>
  <c r="F26" i="1" a="1"/>
  <c r="F26" i="1" s="1"/>
  <c r="E24" i="1" a="1"/>
  <c r="E24" i="1" s="1"/>
  <c r="E25" i="1" a="1"/>
  <c r="E25" i="1" s="1"/>
  <c r="E26" i="1" a="1"/>
  <c r="E26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18" i="1"/>
  <c r="I19" i="1"/>
  <c r="I20" i="1"/>
  <c r="I21" i="1"/>
  <c r="I22" i="1"/>
  <c r="I23" i="1"/>
  <c r="I28" i="1"/>
  <c r="I29" i="1"/>
  <c r="I30" i="1"/>
  <c r="I31" i="1"/>
  <c r="I32" i="1"/>
  <c r="I33" i="1"/>
  <c r="I34" i="1"/>
  <c r="I27" i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2" i="1" a="1"/>
  <c r="L52" i="1" s="1"/>
  <c r="L53" i="1" a="1"/>
  <c r="L53" i="1" s="1"/>
  <c r="L54" i="1" a="1"/>
  <c r="L54" i="1" s="1"/>
  <c r="L55" i="1" a="1"/>
  <c r="L55" i="1" s="1"/>
  <c r="E31" i="1" a="1"/>
  <c r="E31" i="1" s="1"/>
  <c r="E32" i="1" a="1"/>
  <c r="E32" i="1" s="1"/>
  <c r="F31" i="1" a="1"/>
  <c r="F31" i="1" s="1"/>
  <c r="F32" i="1" a="1"/>
  <c r="F32" i="1" s="1"/>
  <c r="H31" i="1" a="1"/>
  <c r="H31" i="1" s="1"/>
  <c r="H32" i="1" a="1"/>
  <c r="H32" i="1" s="1"/>
  <c r="C4" i="5" l="1" a="1"/>
  <c r="C4" i="5" s="1"/>
  <c r="O8" i="2" a="1"/>
  <c r="O8" i="2" s="1"/>
  <c r="M9" i="1"/>
  <c r="M10" i="1"/>
  <c r="M7" i="1"/>
  <c r="M8" i="1"/>
  <c r="M12" i="1"/>
  <c r="M11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24" i="1"/>
  <c r="M25" i="1"/>
  <c r="M26" i="1"/>
  <c r="M31" i="1"/>
  <c r="M32" i="1"/>
  <c r="H6" i="1" l="1" a="1"/>
  <c r="H6" i="1" s="1"/>
  <c r="H27" i="1" a="1"/>
  <c r="H27" i="1" s="1"/>
  <c r="H28" i="1" a="1"/>
  <c r="H28" i="1" s="1"/>
  <c r="H29" i="1" a="1"/>
  <c r="H29" i="1" s="1"/>
  <c r="H30" i="1" a="1"/>
  <c r="H30" i="1" s="1"/>
  <c r="H33" i="1" a="1"/>
  <c r="H33" i="1" s="1"/>
  <c r="H34" i="1" a="1"/>
  <c r="H34" i="1" s="1"/>
  <c r="G17" i="1" a="1"/>
  <c r="G17" i="1" s="1"/>
  <c r="G18" i="1" a="1"/>
  <c r="G18" i="1" s="1"/>
  <c r="G19" i="1" a="1"/>
  <c r="G19" i="1" s="1"/>
  <c r="F20" i="1" a="1"/>
  <c r="F20" i="1" s="1"/>
  <c r="G20" i="1" a="1"/>
  <c r="G20" i="1" s="1"/>
  <c r="F21" i="1" a="1"/>
  <c r="F21" i="1" s="1"/>
  <c r="F22" i="1" a="1"/>
  <c r="F22" i="1" s="1"/>
  <c r="F23" i="1" a="1"/>
  <c r="F23" i="1" s="1"/>
  <c r="F27" i="1" a="1"/>
  <c r="F27" i="1" s="1"/>
  <c r="F28" i="1" a="1"/>
  <c r="F28" i="1" s="1"/>
  <c r="F29" i="1" a="1"/>
  <c r="F29" i="1" s="1"/>
  <c r="F30" i="1" a="1"/>
  <c r="F30" i="1" s="1"/>
  <c r="F33" i="1" a="1"/>
  <c r="F33" i="1" s="1"/>
  <c r="F34" i="1" a="1"/>
  <c r="F34" i="1" s="1"/>
  <c r="G6" i="1" a="1"/>
  <c r="G6" i="1" s="1"/>
  <c r="F6" i="1" a="1"/>
  <c r="F6" i="1" s="1"/>
  <c r="E6" i="1" a="1"/>
  <c r="E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7" i="1" a="1"/>
  <c r="E27" i="1" s="1"/>
  <c r="E28" i="1" a="1"/>
  <c r="E28" i="1" s="1"/>
  <c r="E29" i="1" a="1"/>
  <c r="E29" i="1" s="1"/>
  <c r="E30" i="1" a="1"/>
  <c r="E30" i="1" s="1"/>
  <c r="E33" i="1" a="1"/>
  <c r="E33" i="1" s="1"/>
  <c r="E34" i="1" a="1"/>
  <c r="E34" i="1" s="1"/>
  <c r="M18" i="1" l="1"/>
  <c r="M15" i="1"/>
  <c r="M17" i="1"/>
  <c r="M30" i="1"/>
  <c r="M28" i="1"/>
  <c r="M27" i="1"/>
  <c r="M23" i="1"/>
  <c r="M16" i="1"/>
  <c r="M19" i="1"/>
  <c r="M21" i="1"/>
  <c r="M13" i="1"/>
  <c r="M34" i="1"/>
  <c r="M33" i="1"/>
  <c r="M20" i="1"/>
  <c r="M6" i="1"/>
  <c r="M29" i="1"/>
  <c r="M22" i="1"/>
  <c r="M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</text>
    </comment>
    <comment ref="F41" authorId="1" shapeId="0" xr:uid="{C05BA83B-E4CC-4E37-B576-FA3EC5396F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<sst xmlns="http://schemas.openxmlformats.org/spreadsheetml/2006/main" count="1476" uniqueCount="263">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</sst>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4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34" totalsRowShown="0" headerRowDxfId="12">
  <autoFilter ref="B5:N34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1:O61" totalsRowShown="0" headerRowDxfId="6">
  <autoFilter ref="B41:O61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68:G126" totalsRowShown="0">
  <autoFilter ref="B68:G126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8:N10" totalsRowShown="0">
  <autoFilter ref="B8:N10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1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36"/>
  <sheetViews>
    <sheetView workbookViewId="0">
      <selection activeCell="AC25" sqref="AC25"/>
    </sheetView>
  </sheetViews>
  <sheetFormatPr defaultRowHeight="15" x14ac:dyDescent="0.25"/>
  <cols>
    <col min="2" max="2" width="19.85546875" customWidth="1"/>
    <col min="3" max="3" width="19.7109375" customWidth="1"/>
    <col min="4" max="4" width="23.5703125" customWidth="1"/>
    <col min="5" max="5" width="24.7109375" bestFit="1" customWidth="1"/>
    <col min="6" max="6" width="17.7109375" customWidth="1"/>
    <col min="7" max="7" width="23.28515625" customWidth="1"/>
    <col min="8" max="8" width="20.7109375" customWidth="1"/>
    <col min="9" max="9" width="15.5703125" customWidth="1"/>
    <col min="10" max="10" width="20.7109375" customWidth="1"/>
    <col min="12" max="13" width="30.42578125" bestFit="1" customWidth="1"/>
    <col min="14" max="14" width="29.85546875" bestFit="1" customWidth="1"/>
    <col min="15" max="15" width="43.5703125" bestFit="1" customWidth="1"/>
    <col min="17" max="17" width="8.5703125" bestFit="1" customWidth="1"/>
    <col min="18" max="18" width="10.85546875" bestFit="1" customWidth="1"/>
    <col min="19" max="19" width="13.140625" bestFit="1" customWidth="1"/>
    <col min="20" max="20" width="10.7109375" bestFit="1" customWidth="1"/>
    <col min="21" max="21" width="12.140625" bestFit="1" customWidth="1"/>
    <col min="22" max="22" width="29.85546875" bestFit="1" customWidth="1"/>
  </cols>
  <sheetData>
    <row r="7" spans="2:22" ht="30" x14ac:dyDescent="0.25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 x14ac:dyDescent="0.25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36">Tbl.Files[File unique name]</f>
        <v>Countries</v>
      </c>
      <c r="M8" t="str" cm="1">
        <f t="array" ref="M8:M28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9">Tbl.SpatialTransforms[STM unique name]</f>
        <v>STM3_newEmit_Orig-Arch_Full_Urb2_v02_New-Countries_Pop2010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 x14ac:dyDescent="0.25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Arch_Full_Urb2_v01</v>
      </c>
      <c r="M9" t="str">
        <v>Arch_Full_Urb2_v01</v>
      </c>
      <c r="N9" t="str">
        <v>air_FF_NHx</v>
      </c>
      <c r="O9" t="str">
        <v>STM3_newEmit_Orig-Arch_Full_Urb2_v01_New-Countries_Pop2010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 x14ac:dyDescent="0.25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Arch_Full_Urb3_v01</v>
      </c>
      <c r="M10" t="str">
        <v>Arch_Full_Urb3_v01</v>
      </c>
      <c r="N10" t="str">
        <v>air_FF_SOx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 x14ac:dyDescent="0.25">
      <c r="B11" t="s">
        <v>115</v>
      </c>
      <c r="C11" t="s">
        <v>113</v>
      </c>
      <c r="D11" t="s">
        <v>171</v>
      </c>
      <c r="E11" t="s">
        <v>20</v>
      </c>
      <c r="L11" t="str">
        <v>Arch_Full_Urb2_v02</v>
      </c>
      <c r="M11" t="str">
        <v>Arch_Full_Urb2_v02</v>
      </c>
      <c r="N11" t="str">
        <v>ecoreg_EFs</v>
      </c>
      <c r="Q11" t="str">
        <v>NHx</v>
      </c>
      <c r="V11" t="str">
        <v>Edgar Air Ag NH3</v>
      </c>
    </row>
    <row r="12" spans="2:22" x14ac:dyDescent="0.25">
      <c r="E12" t="s">
        <v>21</v>
      </c>
      <c r="L12" t="str">
        <v>Arch_Full_Urb3_v02</v>
      </c>
      <c r="M12" t="str">
        <v>Arch_Full_Urb3_v02</v>
      </c>
      <c r="N12" t="str">
        <v>ecoreg_GEPs</v>
      </c>
      <c r="Q12" t="str">
        <v>NH3</v>
      </c>
      <c r="V12" t="str">
        <v>Edgar Air Ag NOx</v>
      </c>
    </row>
    <row r="13" spans="2:22" x14ac:dyDescent="0.25">
      <c r="E13" t="s">
        <v>45</v>
      </c>
      <c r="L13" t="str">
        <v>AnthroVOCs_v01_gpkg</v>
      </c>
      <c r="M13" t="str">
        <v>AnthroVOCs_v01_gpkg</v>
      </c>
      <c r="N13" t="str">
        <v>soil_RFs_NH4</v>
      </c>
      <c r="Q13" t="str">
        <v>NH4</v>
      </c>
      <c r="V13" t="str">
        <v>Edgar Air Ag SO2</v>
      </c>
    </row>
    <row r="14" spans="2:22" x14ac:dyDescent="0.25">
      <c r="D14" t="s">
        <v>172</v>
      </c>
      <c r="E14" t="s">
        <v>22</v>
      </c>
      <c r="L14" t="str">
        <v>AnthroVOCs_v01_tif</v>
      </c>
      <c r="M14" t="str">
        <v>AnthroVOCs_v01_tif</v>
      </c>
      <c r="N14" t="str">
        <v>soil_RFs_NO3</v>
      </c>
      <c r="Q14" t="str">
        <v>SOx</v>
      </c>
      <c r="V14" t="str">
        <v>Edgar Air NonAg NH3</v>
      </c>
    </row>
    <row r="15" spans="2:22" x14ac:dyDescent="0.25">
      <c r="L15" t="str">
        <v>Continents</v>
      </c>
      <c r="M15" t="str">
        <v>Continents</v>
      </c>
      <c r="N15" t="str">
        <v>soil_RFs_SOx</v>
      </c>
      <c r="Q15" t="str">
        <v>SO2</v>
      </c>
      <c r="V15" t="str">
        <v>Edgar Air NonAg NOx</v>
      </c>
    </row>
    <row r="16" spans="2:22" x14ac:dyDescent="0.25">
      <c r="L16" t="str">
        <v>World</v>
      </c>
      <c r="M16" t="str">
        <v>World</v>
      </c>
      <c r="N16" t="str">
        <v>AnthroVOCs_v01_gpkg</v>
      </c>
      <c r="Q16" t="str">
        <v>SO</v>
      </c>
      <c r="V16" t="str">
        <v>Edgar Air NonAg SO2</v>
      </c>
    </row>
    <row r="17" spans="12:22" x14ac:dyDescent="0.25">
      <c r="L17" t="str">
        <v>Ecoregions</v>
      </c>
      <c r="M17" t="str">
        <v>Ecoregions</v>
      </c>
      <c r="N17" t="str">
        <v>AnthroVOCs_v01_tif</v>
      </c>
      <c r="V17" t="str">
        <v>Edgar Air Gen NH3</v>
      </c>
    </row>
    <row r="18" spans="12:22" x14ac:dyDescent="0.25">
      <c r="L18" t="str">
        <v>GeosGrid</v>
      </c>
      <c r="M18" t="str">
        <v>GeosGrid</v>
      </c>
      <c r="N18" t="str">
        <v>Pop2010</v>
      </c>
      <c r="V18" t="str">
        <v>Edgar Air Gen NOx</v>
      </c>
    </row>
    <row r="19" spans="12:22" x14ac:dyDescent="0.25">
      <c r="L19" t="str">
        <v>Pop2010</v>
      </c>
      <c r="M19" t="str">
        <v>Pop2010</v>
      </c>
      <c r="N19" t="str">
        <v>Edgar Air Ag NH3</v>
      </c>
      <c r="V19" t="str">
        <v>Edgar Air Gen SO2</v>
      </c>
    </row>
    <row r="20" spans="12:22" x14ac:dyDescent="0.25">
      <c r="L20" t="str">
        <v>EmitEdgarAgNH3</v>
      </c>
      <c r="M20" t="str">
        <v>EmitEdgarAgNH3</v>
      </c>
      <c r="N20" t="str">
        <v>Edgar Air Ag NOx</v>
      </c>
    </row>
    <row r="21" spans="12:22" x14ac:dyDescent="0.25">
      <c r="L21" t="str">
        <v>EmitEdgarAgNOx</v>
      </c>
      <c r="M21" t="str">
        <v>EmitEdgarAgNOx</v>
      </c>
      <c r="N21" t="str">
        <v>Edgar Air Ag SO2</v>
      </c>
    </row>
    <row r="22" spans="12:22" x14ac:dyDescent="0.25">
      <c r="L22" t="str">
        <v>EmitEdgarNonagNH3</v>
      </c>
      <c r="M22" t="str">
        <v>EmitEdgarNonagNH3</v>
      </c>
      <c r="N22" t="str">
        <v>Edgar Air NonAg NH3</v>
      </c>
    </row>
    <row r="23" spans="12:22" x14ac:dyDescent="0.25">
      <c r="L23" t="str">
        <v>EmitEdgarNonagNOx</v>
      </c>
      <c r="M23" t="str">
        <v>EmitEdgarNonagNOx</v>
      </c>
      <c r="N23" t="str">
        <v>Edgar Air NonAg NOx</v>
      </c>
    </row>
    <row r="24" spans="12:22" x14ac:dyDescent="0.25">
      <c r="L24" t="str">
        <v>EmitEdgarAgSO2</v>
      </c>
      <c r="M24" t="str">
        <v>EmitEdgarAgSO2</v>
      </c>
      <c r="N24" t="str">
        <v>Edgar Air NonAg SO2</v>
      </c>
    </row>
    <row r="25" spans="12:22" x14ac:dyDescent="0.25">
      <c r="L25" t="str">
        <v>EmitEdgarNonagSO2</v>
      </c>
      <c r="M25" t="str">
        <v>EmitEdgarNonagSO2</v>
      </c>
      <c r="N25" t="str">
        <v>Edgar Air Gen NH3</v>
      </c>
    </row>
    <row r="26" spans="12:22" x14ac:dyDescent="0.25">
      <c r="L26" t="str">
        <v>EmitEdgarGenNH3</v>
      </c>
      <c r="M26" t="str">
        <v>EmitEdgarGenNH3</v>
      </c>
      <c r="N26" t="str">
        <v>Edgar Air Gen NOx</v>
      </c>
    </row>
    <row r="27" spans="12:22" x14ac:dyDescent="0.25">
      <c r="L27" t="str">
        <v>EmitEdgarGenNOx</v>
      </c>
      <c r="M27" t="str">
        <v>EmitEdgarGenNOx</v>
      </c>
      <c r="N27" t="str">
        <v>Edgar Air Gen SO2</v>
      </c>
    </row>
    <row r="28" spans="12:22" x14ac:dyDescent="0.25">
      <c r="L28" t="str">
        <v>EmitEdgarGenSO2</v>
      </c>
      <c r="M28" t="str">
        <v>EmitEdgarGenSO2</v>
      </c>
    </row>
    <row r="29" spans="12:22" x14ac:dyDescent="0.25">
      <c r="L29" t="str">
        <v>file_FF_NOx</v>
      </c>
    </row>
    <row r="30" spans="12:22" x14ac:dyDescent="0.25">
      <c r="L30" t="str">
        <v>file_FF_NHx</v>
      </c>
    </row>
    <row r="31" spans="12:22" x14ac:dyDescent="0.25">
      <c r="L31" t="str">
        <v>file_FF_SOx</v>
      </c>
    </row>
    <row r="32" spans="12:22" x14ac:dyDescent="0.25">
      <c r="L32" t="str">
        <v>ecoreg_RFs_NH4_Lebrun</v>
      </c>
    </row>
    <row r="33" spans="12:12" x14ac:dyDescent="0.25">
      <c r="L33" t="str">
        <v>ecoreg_RFs_NO3_Lebrun</v>
      </c>
    </row>
    <row r="34" spans="12:12" x14ac:dyDescent="0.25">
      <c r="L34" t="str">
        <v>ecoreg_RFs_SO4_Lebrun</v>
      </c>
    </row>
    <row r="35" spans="12:12" x14ac:dyDescent="0.25">
      <c r="L35" t="str">
        <v>ecoreg_EFs_Gade</v>
      </c>
    </row>
    <row r="36" spans="12:12" x14ac:dyDescent="0.25">
      <c r="L36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26"/>
  <sheetViews>
    <sheetView zoomScale="80" zoomScaleNormal="80" workbookViewId="0">
      <selection activeCell="E17" sqref="E17"/>
    </sheetView>
  </sheetViews>
  <sheetFormatPr defaultRowHeight="15" x14ac:dyDescent="0.25"/>
  <cols>
    <col min="2" max="2" width="42.140625" customWidth="1"/>
    <col min="3" max="3" width="26.5703125" customWidth="1"/>
    <col min="4" max="4" width="44.7109375" customWidth="1"/>
    <col min="5" max="5" width="58" customWidth="1"/>
    <col min="6" max="6" width="31.42578125" customWidth="1"/>
    <col min="7" max="7" width="68.5703125" customWidth="1"/>
    <col min="8" max="8" width="18.7109375" customWidth="1"/>
    <col min="9" max="9" width="23.5703125" customWidth="1"/>
    <col min="10" max="10" width="22.85546875" customWidth="1"/>
    <col min="11" max="11" width="32.42578125" customWidth="1"/>
    <col min="12" max="12" width="21.42578125" customWidth="1"/>
    <col min="13" max="13" width="28" customWidth="1"/>
    <col min="14" max="14" width="37.28515625" customWidth="1"/>
    <col min="15" max="15" width="11.85546875" customWidth="1"/>
    <col min="16" max="16" width="16.85546875" customWidth="1"/>
    <col min="17" max="17" width="19.7109375" customWidth="1"/>
    <col min="18" max="22" width="18" customWidth="1"/>
    <col min="23" max="23" width="14.85546875" customWidth="1"/>
    <col min="24" max="24" width="19.5703125" customWidth="1"/>
    <col min="25" max="26" width="23.42578125" customWidth="1"/>
    <col min="27" max="28" width="20.140625" customWidth="1"/>
    <col min="29" max="29" width="10.28515625" customWidth="1"/>
    <col min="31" max="31" width="14.85546875" customWidth="1"/>
    <col min="32" max="32" width="18.5703125" customWidth="1"/>
    <col min="33" max="33" width="11.85546875" customWidth="1"/>
    <col min="34" max="34" width="15.5703125" customWidth="1"/>
    <col min="35" max="35" width="23.42578125" customWidth="1"/>
    <col min="36" max="36" width="23.85546875" bestFit="1" customWidth="1"/>
    <col min="37" max="37" width="15.42578125" customWidth="1"/>
  </cols>
  <sheetData>
    <row r="2" spans="2:14" x14ac:dyDescent="0.25">
      <c r="E2" t="s">
        <v>93</v>
      </c>
      <c r="F2" s="5" t="s">
        <v>94</v>
      </c>
    </row>
    <row r="4" spans="2:14" x14ac:dyDescent="0.25">
      <c r="B4" t="s">
        <v>40</v>
      </c>
    </row>
    <row r="5" spans="2:14" x14ac:dyDescent="0.25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 x14ac:dyDescent="0.25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7" spans="2:14" x14ac:dyDescent="0.25">
      <c r="B7" t="s">
        <v>254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7" t="str" cm="1">
        <f t="array" ref="H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7" t="s">
        <v>246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8" spans="2:14" x14ac:dyDescent="0.25">
      <c r="B8" t="s">
        <v>255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8" t="str" cm="1">
        <f t="array" ref="H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8" t="s">
        <v>246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9" spans="2:14" x14ac:dyDescent="0.25">
      <c r="B9" t="s">
        <v>256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9" t="str" cm="1">
        <f t="array" ref="H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9" t="s">
        <v>246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0" spans="2:14" x14ac:dyDescent="0.25">
      <c r="B10" t="s">
        <v>257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0" t="str" cm="1">
        <f t="array" ref="H1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0" t="s">
        <v>246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1" spans="2:14" x14ac:dyDescent="0.25">
      <c r="B11" t="s">
        <v>250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1" t="str" cm="1">
        <f t="array" ref="H1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C:\CalcDir\TRACI_ozone\TRACI_ozone\intermediates\anthro_compiled_v01</v>
      </c>
    </row>
    <row r="12" spans="2:14" x14ac:dyDescent="0.25">
      <c r="B12" t="s">
        <v>251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2" t="str" cm="1">
        <f t="array" ref="H1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3" spans="2:14" x14ac:dyDescent="0.25">
      <c r="B13" t="s">
        <v>29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13" t="str" cm="1">
        <f t="array" ref="H1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13" t="s">
        <v>66</v>
      </c>
      <c r="K13" t="s">
        <v>68</v>
      </c>
      <c r="M13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14" spans="2:14" x14ac:dyDescent="0.25">
      <c r="B14" t="s">
        <v>30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14" t="str" cm="1">
        <f t="array" ref="H1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14" t="s">
        <v>66</v>
      </c>
      <c r="K14" t="s">
        <v>217</v>
      </c>
      <c r="L14" t="s">
        <v>218</v>
      </c>
      <c r="M14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15" spans="2:14" x14ac:dyDescent="0.25">
      <c r="B15" t="s">
        <v>39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W:\data\geo\ecoregions_teow\Olson_2012\official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15" t="str" cm="1">
        <f t="array" ref="H1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15" t="s">
        <v>118</v>
      </c>
      <c r="K15" t="s">
        <v>70</v>
      </c>
      <c r="M15" s="9" t="str">
        <f>HYPERLINK(Tbl.Files[[#This Row],[File directory main]]&amp;IF(ISBLANK(Tbl.Files[[#This Row],[File directory subfolder]]),"","\"&amp;Tbl.Files[[#This Row],[File directory subfolder]]))</f>
        <v>W:\data\geo\ecoregions_teow\Olson_2012\official\</v>
      </c>
    </row>
    <row r="16" spans="2:14" x14ac:dyDescent="0.25">
      <c r="B16" t="s">
        <v>31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16" t="s">
        <v>69</v>
      </c>
      <c r="M16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17" spans="2:13" x14ac:dyDescent="0.25">
      <c r="B17" t="s">
        <v>32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17" t="s">
        <v>119</v>
      </c>
      <c r="M17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18" spans="2:13" x14ac:dyDescent="0.25">
      <c r="B18" t="s">
        <v>33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18" t="s">
        <v>119</v>
      </c>
      <c r="M18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19" spans="2:13" x14ac:dyDescent="0.25">
      <c r="B19" t="s">
        <v>34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19" t="s">
        <v>119</v>
      </c>
      <c r="M19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0" spans="2:13" x14ac:dyDescent="0.25">
      <c r="B20" t="s">
        <v>35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0" t="s">
        <v>119</v>
      </c>
      <c r="M20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1" spans="2:13" x14ac:dyDescent="0.25">
      <c r="B21" t="s">
        <v>36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C:\CalcDir\Python\CalcCFs_GLAM3\calc\datasets\Input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1" t="s">
        <v>119</v>
      </c>
      <c r="M21" s="9" t="str">
        <f>HYPERLINK(Tbl.Files[[#This Row],[File directory main]]&amp;IF(ISBLANK(Tbl.Files[[#This Row],[File directory subfolder]]),"","\"&amp;Tbl.Files[[#This Row],[File directory subfolder]]))</f>
        <v>C:\CalcDir\Python\CalcCFs_GLAM3\calc\datasets\Input\Shapefiles</v>
      </c>
    </row>
    <row r="22" spans="2:13" x14ac:dyDescent="0.25">
      <c r="B22" t="s">
        <v>37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2" t="s">
        <v>119</v>
      </c>
      <c r="M22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23" spans="2:13" x14ac:dyDescent="0.25">
      <c r="B23" t="s">
        <v>38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C:\CalcDir\Python\CalcCFs\calc\datasets\Input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Shapefiles</v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23" t="s">
        <v>119</v>
      </c>
      <c r="M23" s="9" t="str">
        <f>HYPERLINK(Tbl.Files[[#This Row],[File directory main]]&amp;IF(ISBLANK(Tbl.Files[[#This Row],[File directory subfolder]]),"","\"&amp;Tbl.Files[[#This Row],[File directory subfolder]]))</f>
        <v>C:\CalcDir\Python\CalcCFs\calc\datasets\Input\Shapefiles</v>
      </c>
    </row>
    <row r="24" spans="2:13" x14ac:dyDescent="0.25">
      <c r="B24" t="s">
        <v>226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">
        <v>226</v>
      </c>
      <c r="J24" t="s">
        <v>119</v>
      </c>
      <c r="M24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25" spans="2:13" x14ac:dyDescent="0.25">
      <c r="B25" t="s">
        <v>227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">
        <v>227</v>
      </c>
      <c r="J25" t="s">
        <v>119</v>
      </c>
      <c r="M25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26" spans="2:13" x14ac:dyDescent="0.25">
      <c r="B26" t="s">
        <v>228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C:\temp\FFsCFs\Intermed\Shapefiles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">
        <v>228</v>
      </c>
      <c r="J26" t="s">
        <v>119</v>
      </c>
      <c r="M26" s="10" t="str">
        <f>HYPERLINK(Tbl.Files[[#This Row],[File directory main]]&amp;IF(ISBLANK(Tbl.Files[[#This Row],[File directory subfolder]]),"","\"&amp;Tbl.Files[[#This Row],[File directory subfolder]]))</f>
        <v>C:\temp\FFsCFs\Intermed\Shapefiles\</v>
      </c>
    </row>
    <row r="27" spans="2:13" x14ac:dyDescent="0.25">
      <c r="B27" t="s">
        <v>191</v>
      </c>
      <c r="D27" t="s">
        <v>17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27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28" spans="2:13" x14ac:dyDescent="0.25">
      <c r="B28" t="s">
        <v>192</v>
      </c>
      <c r="D28" t="s">
        <v>17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2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28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29" spans="2:13" x14ac:dyDescent="0.25">
      <c r="B29" t="s">
        <v>193</v>
      </c>
      <c r="D29" t="s">
        <v>17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C:\CalcDir\FF_Roy\DepositionAirborne\2024-03-28_create_all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2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29" s="9" t="str">
        <f>HYPERLINK(Tbl.Files[[#This Row],[File directory main]]&amp;IF(ISBLANK(Tbl.Files[[#This Row],[File directory subfolder]]),"","\"&amp;Tbl.Files[[#This Row],[File directory subfolder]]))</f>
        <v>C:\CalcDir\FF_Roy\DepositionAirborne\2024-03-28_create_all\</v>
      </c>
    </row>
    <row r="30" spans="2:13" x14ac:dyDescent="0.25">
      <c r="B30" t="s">
        <v>141</v>
      </c>
      <c r="D30" t="s">
        <v>100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0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1" spans="2:13" x14ac:dyDescent="0.25">
      <c r="B31" t="s">
        <v>143</v>
      </c>
      <c r="D31" t="s">
        <v>100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1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2" spans="2:13" x14ac:dyDescent="0.25">
      <c r="B32" t="s">
        <v>142</v>
      </c>
      <c r="D32" t="s">
        <v>100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2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3" spans="2:15" x14ac:dyDescent="0.25">
      <c r="B33" t="s">
        <v>57</v>
      </c>
      <c r="D33" t="s">
        <v>100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3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34" spans="2:15" x14ac:dyDescent="0.25">
      <c r="B34" t="s">
        <v>50</v>
      </c>
      <c r="D34" t="s">
        <v>100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C:\CalcDir\Python\Code_FFtoCF_v2\calc\datasets\Input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4" s="9" t="str">
        <f>HYPERLINK(Tbl.Files[[#This Row],[File directory main]]&amp;IF(ISBLANK(Tbl.Files[[#This Row],[File directory subfolder]]),"","\"&amp;Tbl.Files[[#This Row],[File directory subfolder]]))</f>
        <v>C:\CalcDir\Python\Code_FFtoCF_v2\calc\datasets\Input\</v>
      </c>
    </row>
    <row r="40" spans="2:15" x14ac:dyDescent="0.25">
      <c r="B40" t="s">
        <v>41</v>
      </c>
    </row>
    <row r="41" spans="2:15" x14ac:dyDescent="0.25">
      <c r="B41" s="3" t="s">
        <v>42</v>
      </c>
      <c r="C41" s="3" t="s">
        <v>6</v>
      </c>
      <c r="D41" s="3" t="s">
        <v>44</v>
      </c>
      <c r="E41" s="3" t="s">
        <v>12</v>
      </c>
      <c r="F41" s="3" t="s">
        <v>98</v>
      </c>
      <c r="G41" s="3" t="s">
        <v>110</v>
      </c>
      <c r="H41" s="3" t="s">
        <v>3</v>
      </c>
      <c r="I41" s="3" t="s">
        <v>11</v>
      </c>
      <c r="J41" s="3" t="s">
        <v>2</v>
      </c>
      <c r="K41" s="3" t="s">
        <v>4</v>
      </c>
      <c r="L41" s="3" t="s">
        <v>158</v>
      </c>
      <c r="M41" s="3" t="s">
        <v>13</v>
      </c>
      <c r="N41" s="3" t="s">
        <v>14</v>
      </c>
      <c r="O41" s="3" t="s">
        <v>7</v>
      </c>
    </row>
    <row r="42" spans="2:15" x14ac:dyDescent="0.25">
      <c r="B42" t="s">
        <v>46</v>
      </c>
      <c r="D42" t="s">
        <v>191</v>
      </c>
      <c r="I42" t="s">
        <v>31</v>
      </c>
      <c r="J42" t="s">
        <v>19</v>
      </c>
      <c r="L42" t="b" cm="1">
        <f t="array" ref="L42">_xlfn.XLOOKUP(Tbl.Data[[#This Row],[Source file unique name]],Tbl.Files[File unique name],Tbl.Files[File structure]=str.file_struct.matrix)</f>
        <v>1</v>
      </c>
      <c r="M42" t="b">
        <v>0</v>
      </c>
      <c r="N42" t="s">
        <v>97</v>
      </c>
    </row>
    <row r="43" spans="2:15" x14ac:dyDescent="0.25">
      <c r="B43" t="s">
        <v>47</v>
      </c>
      <c r="D43" t="s">
        <v>192</v>
      </c>
      <c r="I43" t="s">
        <v>31</v>
      </c>
      <c r="J43" t="s">
        <v>19</v>
      </c>
      <c r="L43" t="b" cm="1">
        <f t="array" ref="L43">_xlfn.XLOOKUP(Tbl.Data[[#This Row],[Source file unique name]],Tbl.Files[File unique name],Tbl.Files[File structure]=str.file_struct.matrix)</f>
        <v>1</v>
      </c>
      <c r="M43" t="b">
        <v>0</v>
      </c>
      <c r="N43" t="s">
        <v>96</v>
      </c>
    </row>
    <row r="44" spans="2:15" x14ac:dyDescent="0.25">
      <c r="B44" t="s">
        <v>48</v>
      </c>
      <c r="D44" t="s">
        <v>193</v>
      </c>
      <c r="I44" t="s">
        <v>31</v>
      </c>
      <c r="J44" t="s">
        <v>19</v>
      </c>
      <c r="L44" t="b" cm="1">
        <f t="array" ref="L44">_xlfn.XLOOKUP(Tbl.Data[[#This Row],[Source file unique name]],Tbl.Files[File unique name],Tbl.Files[File structure]=str.file_struct.matrix)</f>
        <v>1</v>
      </c>
      <c r="M44" t="b">
        <v>0</v>
      </c>
      <c r="N44" t="s">
        <v>157</v>
      </c>
    </row>
    <row r="45" spans="2:15" x14ac:dyDescent="0.25">
      <c r="B45" t="s">
        <v>49</v>
      </c>
      <c r="D45" t="s">
        <v>57</v>
      </c>
      <c r="E45" t="s">
        <v>196</v>
      </c>
      <c r="F45" s="11" t="s">
        <v>240</v>
      </c>
      <c r="G45" s="11" t="s">
        <v>241</v>
      </c>
      <c r="I45" t="s">
        <v>39</v>
      </c>
      <c r="J45" t="s">
        <v>24</v>
      </c>
      <c r="L45" t="b" cm="1">
        <f t="array" ref="L45">_xlfn.XLOOKUP(Tbl.Data[[#This Row],[Source file unique name]],Tbl.Files[File unique name],Tbl.Files[File structure]=str.file_struct.matrix)</f>
        <v>0</v>
      </c>
    </row>
    <row r="46" spans="2:15" x14ac:dyDescent="0.25">
      <c r="B46" t="s">
        <v>50</v>
      </c>
      <c r="D46" t="s">
        <v>50</v>
      </c>
      <c r="E46" t="s">
        <v>150</v>
      </c>
      <c r="F46" s="11" t="s">
        <v>118</v>
      </c>
      <c r="G46" s="11" t="s">
        <v>155</v>
      </c>
      <c r="I46" t="s">
        <v>39</v>
      </c>
      <c r="J46" t="s">
        <v>20</v>
      </c>
      <c r="L46" t="b" cm="1">
        <f t="array" ref="L46">_xlfn.XLOOKUP(Tbl.Data[[#This Row],[Source file unique name]],Tbl.Files[File unique name],Tbl.Files[File structure]=str.file_struct.matrix)</f>
        <v>0</v>
      </c>
    </row>
    <row r="47" spans="2:15" x14ac:dyDescent="0.25">
      <c r="B47" t="s">
        <v>151</v>
      </c>
      <c r="D47" t="s">
        <v>141</v>
      </c>
      <c r="E47" t="s">
        <v>195</v>
      </c>
      <c r="F47" t="s">
        <v>156</v>
      </c>
      <c r="G47" t="s">
        <v>154</v>
      </c>
      <c r="I47" t="s">
        <v>39</v>
      </c>
      <c r="J47" t="s">
        <v>23</v>
      </c>
      <c r="L47" t="b" cm="1">
        <f t="array" ref="L47">_xlfn.XLOOKUP(Tbl.Data[[#This Row],[Source file unique name]],Tbl.Files[File unique name],Tbl.Files[File structure]=str.file_struct.matrix)</f>
        <v>0</v>
      </c>
    </row>
    <row r="48" spans="2:15" x14ac:dyDescent="0.25">
      <c r="B48" t="s">
        <v>152</v>
      </c>
      <c r="D48" t="s">
        <v>143</v>
      </c>
      <c r="E48" t="s">
        <v>195</v>
      </c>
      <c r="F48" t="s">
        <v>156</v>
      </c>
      <c r="G48" t="s">
        <v>154</v>
      </c>
      <c r="I48" t="s">
        <v>39</v>
      </c>
      <c r="J48" t="s">
        <v>23</v>
      </c>
      <c r="L48" t="b" cm="1">
        <f t="array" ref="L48">_xlfn.XLOOKUP(Tbl.Data[[#This Row],[Source file unique name]],Tbl.Files[File unique name],Tbl.Files[File structure]=str.file_struct.matrix)</f>
        <v>0</v>
      </c>
    </row>
    <row r="49" spans="2:12" x14ac:dyDescent="0.25">
      <c r="B49" t="s">
        <v>153</v>
      </c>
      <c r="D49" t="s">
        <v>142</v>
      </c>
      <c r="E49" t="s">
        <v>195</v>
      </c>
      <c r="F49" t="s">
        <v>156</v>
      </c>
      <c r="G49" t="s">
        <v>154</v>
      </c>
      <c r="I49" t="s">
        <v>39</v>
      </c>
      <c r="J49" t="s">
        <v>23</v>
      </c>
      <c r="L49" t="b" cm="1">
        <f t="array" ref="L49">_xlfn.XLOOKUP(Tbl.Data[[#This Row],[Source file unique name]],Tbl.Files[File unique name],Tbl.Files[File structure]=str.file_struct.matrix)</f>
        <v>0</v>
      </c>
    </row>
    <row r="50" spans="2:12" x14ac:dyDescent="0.25">
      <c r="B50" t="s">
        <v>250</v>
      </c>
      <c r="D50" t="s">
        <v>250</v>
      </c>
      <c r="F50" t="s">
        <v>246</v>
      </c>
      <c r="G50" t="s">
        <v>247</v>
      </c>
      <c r="I50" t="s">
        <v>250</v>
      </c>
      <c r="J50" t="s">
        <v>22</v>
      </c>
      <c r="K50" t="s">
        <v>26</v>
      </c>
      <c r="L50" t="b" cm="1">
        <f t="array" ref="L50">_xlfn.XLOOKUP(Tbl.Data[[#This Row],[Source file unique name]],Tbl.Files[File unique name],Tbl.Files[File structure]=str.file_struct.matrix)</f>
        <v>0</v>
      </c>
    </row>
    <row r="51" spans="2:12" x14ac:dyDescent="0.25">
      <c r="B51" t="s">
        <v>251</v>
      </c>
      <c r="D51" t="s">
        <v>251</v>
      </c>
      <c r="F51" t="s">
        <v>246</v>
      </c>
      <c r="G51" t="s">
        <v>247</v>
      </c>
      <c r="I51" t="s">
        <v>251</v>
      </c>
      <c r="J51" t="s">
        <v>22</v>
      </c>
      <c r="K51" t="s">
        <v>26</v>
      </c>
      <c r="L51" t="b" cm="1">
        <f t="array" ref="L51">_xlfn.XLOOKUP(Tbl.Data[[#This Row],[Source file unique name]],Tbl.Files[File unique name],Tbl.Files[File structure]=str.file_struct.matrix)</f>
        <v>0</v>
      </c>
    </row>
    <row r="52" spans="2:12" x14ac:dyDescent="0.25">
      <c r="B52" t="s">
        <v>32</v>
      </c>
      <c r="D52" t="s">
        <v>32</v>
      </c>
      <c r="F52" t="s">
        <v>119</v>
      </c>
      <c r="G52" t="s">
        <v>121</v>
      </c>
      <c r="I52" t="s">
        <v>32</v>
      </c>
      <c r="J52" t="s">
        <v>22</v>
      </c>
      <c r="K52" t="s">
        <v>26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2" x14ac:dyDescent="0.25">
      <c r="B53" t="s">
        <v>51</v>
      </c>
      <c r="D53" t="s">
        <v>33</v>
      </c>
      <c r="F53" t="s">
        <v>119</v>
      </c>
      <c r="G53" t="s">
        <v>120</v>
      </c>
      <c r="I53" t="s">
        <v>33</v>
      </c>
      <c r="J53" t="s">
        <v>22</v>
      </c>
      <c r="K53" t="s">
        <v>26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2" x14ac:dyDescent="0.25">
      <c r="B54" t="s">
        <v>52</v>
      </c>
      <c r="D54" t="s">
        <v>34</v>
      </c>
      <c r="F54" t="s">
        <v>119</v>
      </c>
      <c r="G54" t="s">
        <v>120</v>
      </c>
      <c r="I54" t="s">
        <v>34</v>
      </c>
      <c r="J54" t="s">
        <v>22</v>
      </c>
      <c r="K54" t="s">
        <v>26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2" x14ac:dyDescent="0.25">
      <c r="B55" t="s">
        <v>53</v>
      </c>
      <c r="D55" t="s">
        <v>35</v>
      </c>
      <c r="F55" t="s">
        <v>119</v>
      </c>
      <c r="G55" t="s">
        <v>120</v>
      </c>
      <c r="I55" t="s">
        <v>37</v>
      </c>
      <c r="J55" t="s">
        <v>22</v>
      </c>
      <c r="K55" t="s">
        <v>26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2" x14ac:dyDescent="0.25">
      <c r="B56" t="s">
        <v>54</v>
      </c>
      <c r="D56" t="s">
        <v>36</v>
      </c>
      <c r="F56" t="s">
        <v>119</v>
      </c>
      <c r="G56" t="s">
        <v>120</v>
      </c>
      <c r="I56" t="s">
        <v>35</v>
      </c>
      <c r="J56" t="s">
        <v>22</v>
      </c>
      <c r="K56" t="s">
        <v>26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2" x14ac:dyDescent="0.25">
      <c r="B57" t="s">
        <v>55</v>
      </c>
      <c r="D57" t="s">
        <v>37</v>
      </c>
      <c r="F57" t="s">
        <v>119</v>
      </c>
      <c r="G57" t="s">
        <v>120</v>
      </c>
      <c r="I57" t="s">
        <v>36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2" x14ac:dyDescent="0.25">
      <c r="B58" t="s">
        <v>56</v>
      </c>
      <c r="D58" t="s">
        <v>38</v>
      </c>
      <c r="F58" t="s">
        <v>119</v>
      </c>
      <c r="G58" t="s">
        <v>120</v>
      </c>
      <c r="I58" t="s">
        <v>38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2" x14ac:dyDescent="0.25">
      <c r="B59" t="s">
        <v>223</v>
      </c>
      <c r="D59" t="s">
        <v>226</v>
      </c>
      <c r="F59" t="s">
        <v>119</v>
      </c>
      <c r="G59" t="s">
        <v>121</v>
      </c>
      <c r="I59" t="s">
        <v>226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2" x14ac:dyDescent="0.25">
      <c r="B60" t="s">
        <v>225</v>
      </c>
      <c r="D60" t="s">
        <v>227</v>
      </c>
      <c r="F60" t="s">
        <v>119</v>
      </c>
      <c r="G60" t="s">
        <v>121</v>
      </c>
      <c r="I60" t="s">
        <v>227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2" x14ac:dyDescent="0.25">
      <c r="B61" t="s">
        <v>224</v>
      </c>
      <c r="D61" t="s">
        <v>228</v>
      </c>
      <c r="F61" t="s">
        <v>119</v>
      </c>
      <c r="G61" t="s">
        <v>121</v>
      </c>
      <c r="I61" t="s">
        <v>228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7" spans="2:7" x14ac:dyDescent="0.25">
      <c r="B67" t="s">
        <v>73</v>
      </c>
    </row>
    <row r="68" spans="2:7" x14ac:dyDescent="0.25">
      <c r="B68" t="s">
        <v>71</v>
      </c>
      <c r="C68" t="s">
        <v>72</v>
      </c>
      <c r="D68" t="s">
        <v>8</v>
      </c>
      <c r="E68" t="s">
        <v>9</v>
      </c>
      <c r="F68" t="s">
        <v>5</v>
      </c>
      <c r="G68" t="s">
        <v>10</v>
      </c>
    </row>
    <row r="69" spans="2:7" x14ac:dyDescent="0.25">
      <c r="B69" t="s">
        <v>28</v>
      </c>
      <c r="C69" t="s">
        <v>94</v>
      </c>
      <c r="D69" t="s">
        <v>77</v>
      </c>
      <c r="E69" t="s">
        <v>78</v>
      </c>
      <c r="F69" t="s">
        <v>79</v>
      </c>
      <c r="G69" t="s">
        <v>76</v>
      </c>
    </row>
    <row r="70" spans="2:7" x14ac:dyDescent="0.25">
      <c r="B70" t="s">
        <v>254</v>
      </c>
      <c r="C70" t="s">
        <v>94</v>
      </c>
      <c r="D70" t="s">
        <v>258</v>
      </c>
      <c r="F70" t="s">
        <v>259</v>
      </c>
      <c r="G70" t="s">
        <v>252</v>
      </c>
    </row>
    <row r="71" spans="2:7" x14ac:dyDescent="0.25">
      <c r="B71" t="s">
        <v>255</v>
      </c>
      <c r="C71" t="s">
        <v>94</v>
      </c>
      <c r="D71" t="s">
        <v>258</v>
      </c>
      <c r="F71" t="s">
        <v>260</v>
      </c>
      <c r="G71" t="s">
        <v>252</v>
      </c>
    </row>
    <row r="72" spans="2:7" x14ac:dyDescent="0.25">
      <c r="B72" t="s">
        <v>256</v>
      </c>
      <c r="C72" t="s">
        <v>94</v>
      </c>
      <c r="D72" t="s">
        <v>258</v>
      </c>
      <c r="F72" t="s">
        <v>261</v>
      </c>
      <c r="G72" t="s">
        <v>252</v>
      </c>
    </row>
    <row r="73" spans="2:7" x14ac:dyDescent="0.25">
      <c r="B73" t="s">
        <v>257</v>
      </c>
      <c r="C73" t="s">
        <v>94</v>
      </c>
      <c r="D73" t="s">
        <v>258</v>
      </c>
      <c r="F73" t="s">
        <v>262</v>
      </c>
      <c r="G73" t="s">
        <v>252</v>
      </c>
    </row>
    <row r="74" spans="2:7" x14ac:dyDescent="0.25">
      <c r="B74" t="s">
        <v>250</v>
      </c>
      <c r="C74" t="s">
        <v>94</v>
      </c>
      <c r="D74" t="s">
        <v>248</v>
      </c>
      <c r="E74" t="s">
        <v>249</v>
      </c>
      <c r="F74" t="s">
        <v>249</v>
      </c>
      <c r="G74" t="s">
        <v>252</v>
      </c>
    </row>
    <row r="75" spans="2:7" x14ac:dyDescent="0.25">
      <c r="B75" t="s">
        <v>251</v>
      </c>
      <c r="C75" t="s">
        <v>94</v>
      </c>
      <c r="D75" t="s">
        <v>248</v>
      </c>
      <c r="F75" t="s">
        <v>249</v>
      </c>
      <c r="G75" t="s">
        <v>253</v>
      </c>
    </row>
    <row r="76" spans="2:7" x14ac:dyDescent="0.25">
      <c r="B76" t="s">
        <v>29</v>
      </c>
      <c r="C76" t="s">
        <v>94</v>
      </c>
      <c r="D76" t="s">
        <v>77</v>
      </c>
      <c r="E76" t="s">
        <v>78</v>
      </c>
      <c r="F76" t="s">
        <v>80</v>
      </c>
      <c r="G76" t="s">
        <v>76</v>
      </c>
    </row>
    <row r="77" spans="2:7" x14ac:dyDescent="0.25">
      <c r="B77" t="s">
        <v>30</v>
      </c>
      <c r="C77" t="s">
        <v>94</v>
      </c>
      <c r="D77" t="s">
        <v>77</v>
      </c>
      <c r="E77" t="s">
        <v>78</v>
      </c>
      <c r="F77" t="s">
        <v>81</v>
      </c>
      <c r="G77" t="s">
        <v>76</v>
      </c>
    </row>
    <row r="78" spans="2:7" x14ac:dyDescent="0.25">
      <c r="B78" t="s">
        <v>39</v>
      </c>
      <c r="C78" t="s">
        <v>94</v>
      </c>
      <c r="D78" t="s">
        <v>74</v>
      </c>
      <c r="F78" t="s">
        <v>75</v>
      </c>
      <c r="G78" t="s">
        <v>76</v>
      </c>
    </row>
    <row r="79" spans="2:7" x14ac:dyDescent="0.25">
      <c r="B79" t="s">
        <v>31</v>
      </c>
      <c r="C79" t="s">
        <v>94</v>
      </c>
      <c r="D79" t="s">
        <v>77</v>
      </c>
      <c r="E79" t="s">
        <v>78</v>
      </c>
      <c r="F79" t="s">
        <v>82</v>
      </c>
      <c r="G79" t="s">
        <v>76</v>
      </c>
    </row>
    <row r="80" spans="2:7" x14ac:dyDescent="0.25">
      <c r="B80" t="s">
        <v>32</v>
      </c>
      <c r="C80" t="s">
        <v>94</v>
      </c>
      <c r="D80" t="s">
        <v>77</v>
      </c>
      <c r="E80" t="s">
        <v>78</v>
      </c>
      <c r="F80" s="4" t="s">
        <v>83</v>
      </c>
      <c r="G80" t="s">
        <v>76</v>
      </c>
    </row>
    <row r="81" spans="2:7" x14ac:dyDescent="0.25">
      <c r="B81" t="s">
        <v>33</v>
      </c>
      <c r="C81" t="s">
        <v>94</v>
      </c>
      <c r="D81" t="s">
        <v>77</v>
      </c>
      <c r="E81" t="s">
        <v>78</v>
      </c>
      <c r="F81" s="4" t="s">
        <v>84</v>
      </c>
      <c r="G81" t="s">
        <v>76</v>
      </c>
    </row>
    <row r="82" spans="2:7" x14ac:dyDescent="0.25">
      <c r="B82" t="s">
        <v>34</v>
      </c>
      <c r="C82" t="s">
        <v>94</v>
      </c>
      <c r="D82" t="s">
        <v>77</v>
      </c>
      <c r="E82" t="s">
        <v>78</v>
      </c>
      <c r="F82" s="4" t="s">
        <v>85</v>
      </c>
      <c r="G82" t="s">
        <v>76</v>
      </c>
    </row>
    <row r="83" spans="2:7" x14ac:dyDescent="0.25">
      <c r="B83" t="s">
        <v>35</v>
      </c>
      <c r="C83" t="s">
        <v>94</v>
      </c>
      <c r="D83" t="s">
        <v>77</v>
      </c>
      <c r="E83" t="s">
        <v>78</v>
      </c>
      <c r="F83" s="4" t="s">
        <v>86</v>
      </c>
      <c r="G83" t="s">
        <v>76</v>
      </c>
    </row>
    <row r="84" spans="2:7" x14ac:dyDescent="0.25">
      <c r="B84" t="s">
        <v>36</v>
      </c>
      <c r="C84" t="s">
        <v>94</v>
      </c>
      <c r="D84" t="s">
        <v>77</v>
      </c>
      <c r="E84" t="s">
        <v>78</v>
      </c>
      <c r="F84" s="4" t="s">
        <v>87</v>
      </c>
      <c r="G84" t="s">
        <v>76</v>
      </c>
    </row>
    <row r="85" spans="2:7" x14ac:dyDescent="0.25">
      <c r="B85" t="s">
        <v>37</v>
      </c>
      <c r="C85" t="s">
        <v>94</v>
      </c>
      <c r="D85" t="s">
        <v>138</v>
      </c>
      <c r="E85" t="s">
        <v>78</v>
      </c>
      <c r="F85" t="s">
        <v>88</v>
      </c>
      <c r="G85" t="s">
        <v>76</v>
      </c>
    </row>
    <row r="86" spans="2:7" x14ac:dyDescent="0.25">
      <c r="B86" t="s">
        <v>38</v>
      </c>
      <c r="C86" t="s">
        <v>94</v>
      </c>
      <c r="D86" t="s">
        <v>138</v>
      </c>
      <c r="E86" t="s">
        <v>78</v>
      </c>
      <c r="F86" t="s">
        <v>89</v>
      </c>
      <c r="G86" t="s">
        <v>76</v>
      </c>
    </row>
    <row r="87" spans="2:7" x14ac:dyDescent="0.25">
      <c r="B87" t="s">
        <v>226</v>
      </c>
      <c r="C87" t="s">
        <v>94</v>
      </c>
      <c r="D87" t="s">
        <v>232</v>
      </c>
      <c r="F87" t="s">
        <v>229</v>
      </c>
      <c r="G87" t="s">
        <v>76</v>
      </c>
    </row>
    <row r="88" spans="2:7" x14ac:dyDescent="0.25">
      <c r="B88" t="s">
        <v>227</v>
      </c>
      <c r="C88" t="s">
        <v>94</v>
      </c>
      <c r="D88" t="s">
        <v>232</v>
      </c>
      <c r="F88" t="s">
        <v>230</v>
      </c>
      <c r="G88" t="s">
        <v>76</v>
      </c>
    </row>
    <row r="89" spans="2:7" x14ac:dyDescent="0.25">
      <c r="B89" t="s">
        <v>228</v>
      </c>
      <c r="C89" t="s">
        <v>94</v>
      </c>
      <c r="D89" t="s">
        <v>232</v>
      </c>
      <c r="F89" t="s">
        <v>231</v>
      </c>
      <c r="G89" t="s">
        <v>76</v>
      </c>
    </row>
    <row r="90" spans="2:7" x14ac:dyDescent="0.25">
      <c r="B90" t="s">
        <v>191</v>
      </c>
      <c r="C90" t="s">
        <v>94</v>
      </c>
      <c r="D90" t="s">
        <v>139</v>
      </c>
      <c r="F90" t="s">
        <v>91</v>
      </c>
      <c r="G90" t="s">
        <v>92</v>
      </c>
    </row>
    <row r="91" spans="2:7" x14ac:dyDescent="0.25">
      <c r="B91" t="s">
        <v>192</v>
      </c>
      <c r="C91" t="s">
        <v>94</v>
      </c>
      <c r="D91" t="s">
        <v>139</v>
      </c>
      <c r="F91" t="s">
        <v>90</v>
      </c>
      <c r="G91" t="s">
        <v>92</v>
      </c>
    </row>
    <row r="92" spans="2:7" x14ac:dyDescent="0.25">
      <c r="B92" t="s">
        <v>193</v>
      </c>
      <c r="C92" t="s">
        <v>94</v>
      </c>
      <c r="D92" t="s">
        <v>139</v>
      </c>
      <c r="F92" t="s">
        <v>140</v>
      </c>
      <c r="G92" t="s">
        <v>92</v>
      </c>
    </row>
    <row r="93" spans="2:7" x14ac:dyDescent="0.25">
      <c r="B93" t="s">
        <v>141</v>
      </c>
      <c r="C93" t="s">
        <v>94</v>
      </c>
      <c r="D93" t="s">
        <v>144</v>
      </c>
      <c r="F93" t="s">
        <v>145</v>
      </c>
      <c r="G93" t="s">
        <v>146</v>
      </c>
    </row>
    <row r="94" spans="2:7" x14ac:dyDescent="0.25">
      <c r="B94" t="s">
        <v>143</v>
      </c>
      <c r="C94" t="s">
        <v>94</v>
      </c>
      <c r="D94" t="s">
        <v>144</v>
      </c>
      <c r="F94" t="s">
        <v>147</v>
      </c>
      <c r="G94" t="s">
        <v>146</v>
      </c>
    </row>
    <row r="95" spans="2:7" x14ac:dyDescent="0.25">
      <c r="B95" t="s">
        <v>142</v>
      </c>
      <c r="C95" t="s">
        <v>94</v>
      </c>
      <c r="D95" t="s">
        <v>144</v>
      </c>
      <c r="F95" t="s">
        <v>148</v>
      </c>
      <c r="G95" t="s">
        <v>146</v>
      </c>
    </row>
    <row r="96" spans="2:7" x14ac:dyDescent="0.25">
      <c r="B96" t="s">
        <v>57</v>
      </c>
      <c r="C96" t="s">
        <v>94</v>
      </c>
      <c r="D96" t="s">
        <v>144</v>
      </c>
      <c r="F96" t="s">
        <v>197</v>
      </c>
      <c r="G96" t="s">
        <v>146</v>
      </c>
    </row>
    <row r="97" spans="2:7" x14ac:dyDescent="0.25">
      <c r="B97" t="s">
        <v>50</v>
      </c>
      <c r="C97" t="s">
        <v>94</v>
      </c>
      <c r="D97" t="s">
        <v>144</v>
      </c>
      <c r="F97" t="s">
        <v>150</v>
      </c>
      <c r="G97" t="s">
        <v>146</v>
      </c>
    </row>
    <row r="98" spans="2:7" x14ac:dyDescent="0.25">
      <c r="B98" s="13" t="s">
        <v>28</v>
      </c>
      <c r="C98" s="13" t="s">
        <v>220</v>
      </c>
      <c r="D98" s="13" t="s">
        <v>221</v>
      </c>
      <c r="E98" s="13"/>
      <c r="F98" s="13" t="s">
        <v>79</v>
      </c>
      <c r="G98" s="13" t="s">
        <v>76</v>
      </c>
    </row>
    <row r="99" spans="2:7" x14ac:dyDescent="0.25">
      <c r="B99" s="13" t="s">
        <v>254</v>
      </c>
      <c r="C99" s="13" t="s">
        <v>220</v>
      </c>
      <c r="D99" s="13" t="s">
        <v>258</v>
      </c>
      <c r="E99" s="13"/>
      <c r="F99" s="13" t="s">
        <v>259</v>
      </c>
      <c r="G99" s="13" t="s">
        <v>252</v>
      </c>
    </row>
    <row r="100" spans="2:7" x14ac:dyDescent="0.25">
      <c r="B100" s="13" t="s">
        <v>255</v>
      </c>
      <c r="C100" s="13" t="s">
        <v>220</v>
      </c>
      <c r="D100" s="13" t="s">
        <v>258</v>
      </c>
      <c r="E100" s="13"/>
      <c r="F100" s="13" t="s">
        <v>260</v>
      </c>
      <c r="G100" s="13" t="s">
        <v>252</v>
      </c>
    </row>
    <row r="101" spans="2:7" x14ac:dyDescent="0.25">
      <c r="B101" s="13" t="s">
        <v>256</v>
      </c>
      <c r="C101" s="13" t="s">
        <v>220</v>
      </c>
      <c r="D101" s="13" t="s">
        <v>258</v>
      </c>
      <c r="E101" s="13"/>
      <c r="F101" s="13" t="s">
        <v>261</v>
      </c>
      <c r="G101" s="13" t="s">
        <v>252</v>
      </c>
    </row>
    <row r="102" spans="2:7" x14ac:dyDescent="0.25">
      <c r="B102" s="13" t="s">
        <v>257</v>
      </c>
      <c r="C102" s="13" t="s">
        <v>220</v>
      </c>
      <c r="D102" s="13" t="s">
        <v>258</v>
      </c>
      <c r="E102" s="13"/>
      <c r="F102" s="13" t="s">
        <v>262</v>
      </c>
      <c r="G102" s="13" t="s">
        <v>252</v>
      </c>
    </row>
    <row r="103" spans="2:7" x14ac:dyDescent="0.25">
      <c r="B103" s="13" t="s">
        <v>250</v>
      </c>
      <c r="C103" s="13" t="s">
        <v>220</v>
      </c>
      <c r="D103" s="13" t="s">
        <v>248</v>
      </c>
      <c r="E103" s="13"/>
      <c r="F103" s="13" t="s">
        <v>249</v>
      </c>
      <c r="G103" s="13" t="s">
        <v>252</v>
      </c>
    </row>
    <row r="104" spans="2:7" x14ac:dyDescent="0.25">
      <c r="B104" s="13" t="s">
        <v>251</v>
      </c>
      <c r="C104" s="13" t="s">
        <v>220</v>
      </c>
      <c r="D104" s="13" t="s">
        <v>248</v>
      </c>
      <c r="E104" s="13"/>
      <c r="F104" s="13" t="s">
        <v>249</v>
      </c>
      <c r="G104" s="13" t="s">
        <v>253</v>
      </c>
    </row>
    <row r="105" spans="2:7" x14ac:dyDescent="0.25">
      <c r="B105" s="13" t="s">
        <v>29</v>
      </c>
      <c r="C105" s="13" t="s">
        <v>220</v>
      </c>
      <c r="D105" s="13" t="s">
        <v>221</v>
      </c>
      <c r="E105" s="13"/>
      <c r="F105" s="13" t="s">
        <v>80</v>
      </c>
      <c r="G105" s="13" t="s">
        <v>76</v>
      </c>
    </row>
    <row r="106" spans="2:7" x14ac:dyDescent="0.25">
      <c r="B106" s="13" t="s">
        <v>30</v>
      </c>
      <c r="C106" s="13" t="s">
        <v>220</v>
      </c>
      <c r="D106" s="13" t="s">
        <v>221</v>
      </c>
      <c r="E106" s="13"/>
      <c r="F106" s="13" t="s">
        <v>81</v>
      </c>
      <c r="G106" s="13" t="s">
        <v>76</v>
      </c>
    </row>
    <row r="107" spans="2:7" x14ac:dyDescent="0.25">
      <c r="B107" s="13" t="s">
        <v>39</v>
      </c>
      <c r="C107" s="13" t="s">
        <v>220</v>
      </c>
      <c r="D107" s="13" t="s">
        <v>221</v>
      </c>
      <c r="E107" s="13"/>
      <c r="F107" s="13" t="s">
        <v>75</v>
      </c>
      <c r="G107" s="13" t="s">
        <v>76</v>
      </c>
    </row>
    <row r="108" spans="2:7" x14ac:dyDescent="0.25">
      <c r="B108" s="13" t="s">
        <v>31</v>
      </c>
      <c r="C108" s="13" t="s">
        <v>220</v>
      </c>
      <c r="D108" s="13" t="s">
        <v>221</v>
      </c>
      <c r="E108" s="13"/>
      <c r="F108" s="13" t="s">
        <v>82</v>
      </c>
      <c r="G108" s="13" t="s">
        <v>76</v>
      </c>
    </row>
    <row r="109" spans="2:7" x14ac:dyDescent="0.25">
      <c r="B109" s="13" t="s">
        <v>32</v>
      </c>
      <c r="C109" s="13" t="s">
        <v>220</v>
      </c>
      <c r="D109" s="13" t="s">
        <v>221</v>
      </c>
      <c r="E109" s="13"/>
      <c r="F109" s="13" t="s">
        <v>83</v>
      </c>
      <c r="G109" s="13" t="s">
        <v>76</v>
      </c>
    </row>
    <row r="110" spans="2:7" x14ac:dyDescent="0.25">
      <c r="B110" s="13" t="s">
        <v>33</v>
      </c>
      <c r="C110" s="13" t="s">
        <v>220</v>
      </c>
      <c r="D110" s="13" t="s">
        <v>221</v>
      </c>
      <c r="E110" s="13"/>
      <c r="F110" s="13" t="s">
        <v>84</v>
      </c>
      <c r="G110" s="13" t="s">
        <v>76</v>
      </c>
    </row>
    <row r="111" spans="2:7" x14ac:dyDescent="0.25">
      <c r="B111" s="13" t="s">
        <v>34</v>
      </c>
      <c r="C111" s="13" t="s">
        <v>220</v>
      </c>
      <c r="D111" s="13" t="s">
        <v>221</v>
      </c>
      <c r="E111" s="13"/>
      <c r="F111" s="13" t="s">
        <v>85</v>
      </c>
      <c r="G111" s="13" t="s">
        <v>76</v>
      </c>
    </row>
    <row r="112" spans="2:7" x14ac:dyDescent="0.25">
      <c r="B112" s="13" t="s">
        <v>35</v>
      </c>
      <c r="C112" s="13" t="s">
        <v>220</v>
      </c>
      <c r="D112" s="13" t="s">
        <v>221</v>
      </c>
      <c r="E112" s="13"/>
      <c r="F112" s="13" t="s">
        <v>86</v>
      </c>
      <c r="G112" s="13" t="s">
        <v>76</v>
      </c>
    </row>
    <row r="113" spans="2:7" x14ac:dyDescent="0.25">
      <c r="B113" s="13" t="s">
        <v>36</v>
      </c>
      <c r="C113" s="13" t="s">
        <v>220</v>
      </c>
      <c r="D113" s="13" t="s">
        <v>221</v>
      </c>
      <c r="E113" s="13"/>
      <c r="F113" s="13" t="s">
        <v>87</v>
      </c>
      <c r="G113" s="13" t="s">
        <v>76</v>
      </c>
    </row>
    <row r="114" spans="2:7" x14ac:dyDescent="0.25">
      <c r="B114" s="13" t="s">
        <v>37</v>
      </c>
      <c r="C114" s="13" t="s">
        <v>220</v>
      </c>
      <c r="D114" s="13" t="s">
        <v>221</v>
      </c>
      <c r="E114" s="13"/>
      <c r="F114" s="13" t="s">
        <v>88</v>
      </c>
      <c r="G114" s="13" t="s">
        <v>76</v>
      </c>
    </row>
    <row r="115" spans="2:7" x14ac:dyDescent="0.25">
      <c r="B115" s="13" t="s">
        <v>38</v>
      </c>
      <c r="C115" s="13" t="s">
        <v>220</v>
      </c>
      <c r="D115" s="13" t="s">
        <v>221</v>
      </c>
      <c r="E115" s="13"/>
      <c r="F115" s="13" t="s">
        <v>89</v>
      </c>
      <c r="G115" s="13" t="s">
        <v>76</v>
      </c>
    </row>
    <row r="116" spans="2:7" x14ac:dyDescent="0.25">
      <c r="B116" s="13" t="s">
        <v>226</v>
      </c>
      <c r="C116" s="13" t="s">
        <v>220</v>
      </c>
      <c r="D116" s="13" t="s">
        <v>221</v>
      </c>
      <c r="E116" s="13"/>
      <c r="F116" s="13" t="s">
        <v>229</v>
      </c>
      <c r="G116" s="13" t="s">
        <v>76</v>
      </c>
    </row>
    <row r="117" spans="2:7" x14ac:dyDescent="0.25">
      <c r="B117" s="13" t="s">
        <v>227</v>
      </c>
      <c r="C117" s="13" t="s">
        <v>220</v>
      </c>
      <c r="D117" s="13" t="s">
        <v>221</v>
      </c>
      <c r="E117" s="13"/>
      <c r="F117" s="13" t="s">
        <v>230</v>
      </c>
      <c r="G117" s="13" t="s">
        <v>76</v>
      </c>
    </row>
    <row r="118" spans="2:7" x14ac:dyDescent="0.25">
      <c r="B118" s="13" t="s">
        <v>228</v>
      </c>
      <c r="C118" s="13" t="s">
        <v>220</v>
      </c>
      <c r="D118" s="13" t="s">
        <v>221</v>
      </c>
      <c r="E118" s="13"/>
      <c r="F118" s="13" t="s">
        <v>231</v>
      </c>
      <c r="G118" s="13" t="s">
        <v>76</v>
      </c>
    </row>
    <row r="119" spans="2:7" x14ac:dyDescent="0.25">
      <c r="B119" s="13" t="s">
        <v>191</v>
      </c>
      <c r="C119" s="13" t="s">
        <v>220</v>
      </c>
      <c r="D119" s="13" t="s">
        <v>221</v>
      </c>
      <c r="E119" s="13"/>
      <c r="F119" s="13" t="s">
        <v>91</v>
      </c>
      <c r="G119" s="13" t="s">
        <v>92</v>
      </c>
    </row>
    <row r="120" spans="2:7" x14ac:dyDescent="0.25">
      <c r="B120" s="13" t="s">
        <v>192</v>
      </c>
      <c r="C120" s="13" t="s">
        <v>220</v>
      </c>
      <c r="D120" s="13" t="s">
        <v>221</v>
      </c>
      <c r="E120" s="13"/>
      <c r="F120" s="13" t="s">
        <v>90</v>
      </c>
      <c r="G120" s="13" t="s">
        <v>92</v>
      </c>
    </row>
    <row r="121" spans="2:7" x14ac:dyDescent="0.25">
      <c r="B121" s="13" t="s">
        <v>193</v>
      </c>
      <c r="C121" s="13" t="s">
        <v>220</v>
      </c>
      <c r="D121" s="13" t="s">
        <v>221</v>
      </c>
      <c r="E121" s="13"/>
      <c r="F121" s="13" t="s">
        <v>140</v>
      </c>
      <c r="G121" s="13" t="s">
        <v>92</v>
      </c>
    </row>
    <row r="122" spans="2:7" x14ac:dyDescent="0.25">
      <c r="B122" s="13" t="s">
        <v>141</v>
      </c>
      <c r="C122" s="13" t="s">
        <v>220</v>
      </c>
      <c r="D122" s="13" t="s">
        <v>222</v>
      </c>
      <c r="E122" s="13"/>
      <c r="F122" s="13" t="s">
        <v>145</v>
      </c>
      <c r="G122" s="13" t="s">
        <v>146</v>
      </c>
    </row>
    <row r="123" spans="2:7" x14ac:dyDescent="0.25">
      <c r="B123" s="13" t="s">
        <v>143</v>
      </c>
      <c r="C123" s="13" t="s">
        <v>220</v>
      </c>
      <c r="D123" s="13" t="s">
        <v>222</v>
      </c>
      <c r="E123" s="13"/>
      <c r="F123" s="13" t="s">
        <v>147</v>
      </c>
      <c r="G123" s="13" t="s">
        <v>146</v>
      </c>
    </row>
    <row r="124" spans="2:7" x14ac:dyDescent="0.25">
      <c r="B124" s="13" t="s">
        <v>142</v>
      </c>
      <c r="C124" s="13" t="s">
        <v>220</v>
      </c>
      <c r="D124" s="13" t="s">
        <v>222</v>
      </c>
      <c r="E124" s="13"/>
      <c r="F124" s="13" t="s">
        <v>148</v>
      </c>
      <c r="G124" s="13" t="s">
        <v>146</v>
      </c>
    </row>
    <row r="125" spans="2:7" x14ac:dyDescent="0.25">
      <c r="B125" s="13" t="s">
        <v>57</v>
      </c>
      <c r="C125" s="13" t="s">
        <v>220</v>
      </c>
      <c r="D125" s="13" t="s">
        <v>222</v>
      </c>
      <c r="E125" s="13"/>
      <c r="F125" s="13" t="s">
        <v>197</v>
      </c>
      <c r="G125" s="13" t="s">
        <v>146</v>
      </c>
    </row>
    <row r="126" spans="2:7" x14ac:dyDescent="0.25">
      <c r="B126" s="13" t="s">
        <v>50</v>
      </c>
      <c r="C126" s="13" t="s">
        <v>220</v>
      </c>
      <c r="D126" s="13" t="s">
        <v>222</v>
      </c>
      <c r="E126" s="13"/>
      <c r="F126" s="13" t="s">
        <v>150</v>
      </c>
      <c r="G126" s="13" t="s">
        <v>146</v>
      </c>
    </row>
  </sheetData>
  <phoneticPr fontId="3" type="noConversion"/>
  <dataValidations count="7">
    <dataValidation type="list" allowBlank="1" showInputMessage="1" showErrorMessage="1" sqref="I42:I61 I6:I34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2:D61 B69:B126" xr:uid="{89EA6ADA-E6CC-4F9F-8692-D86D51F6962E}">
      <formula1>list.Files_unique</formula1>
    </dataValidation>
    <dataValidation type="list" allowBlank="1" showInputMessage="1" showErrorMessage="1" sqref="M42:M61" xr:uid="{30B9C429-7EFE-4DEB-8979-C009F9C29D27}">
      <formula1>"TRUE,FALSE"</formula1>
    </dataValidation>
    <dataValidation type="list" allowBlank="1" showInputMessage="1" showErrorMessage="1" sqref="J42:J61" xr:uid="{5A7219B4-496A-4564-B050-1C5EC592B3C4}">
      <formula1>list.Data_types</formula1>
    </dataValidation>
    <dataValidation type="list" allowBlank="1" showInputMessage="1" showErrorMessage="1" sqref="K42:K61" xr:uid="{F772E2DB-4630-467B-AA9F-63204FD4B8D8}">
      <formula1>list.Weight_type</formula1>
    </dataValidation>
    <dataValidation type="list" allowBlank="1" showInputMessage="1" showErrorMessage="1" sqref="D6:D34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5" x14ac:dyDescent="0.25"/>
  <cols>
    <col min="2" max="2" width="20.140625" bestFit="1" customWidth="1"/>
    <col min="3" max="3" width="13.85546875" bestFit="1" customWidth="1"/>
    <col min="4" max="4" width="6.85546875" bestFit="1" customWidth="1"/>
    <col min="5" max="5" width="19" bestFit="1" customWidth="1"/>
    <col min="6" max="6" width="20.85546875" bestFit="1" customWidth="1"/>
    <col min="7" max="7" width="15.7109375" bestFit="1" customWidth="1"/>
    <col min="8" max="8" width="11.42578125" bestFit="1" customWidth="1"/>
    <col min="9" max="9" width="11" bestFit="1" customWidth="1"/>
  </cols>
  <sheetData>
    <row r="3" spans="2:9" x14ac:dyDescent="0.25">
      <c r="B3" t="s">
        <v>101</v>
      </c>
    </row>
    <row r="4" spans="2:9" x14ac:dyDescent="0.25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 x14ac:dyDescent="0.25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 x14ac:dyDescent="0.25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 x14ac:dyDescent="0.25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 x14ac:dyDescent="0.25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 x14ac:dyDescent="0.25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 x14ac:dyDescent="0.25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 x14ac:dyDescent="0.25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 x14ac:dyDescent="0.25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 x14ac:dyDescent="0.25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0"/>
  <sheetViews>
    <sheetView tabSelected="1" zoomScale="110" zoomScaleNormal="110" workbookViewId="0">
      <selection activeCell="K24" sqref="K24"/>
    </sheetView>
  </sheetViews>
  <sheetFormatPr defaultRowHeight="15" x14ac:dyDescent="0.25"/>
  <cols>
    <col min="2" max="2" width="70" customWidth="1"/>
    <col min="7" max="7" width="73.140625" customWidth="1"/>
    <col min="9" max="9" width="17.5703125" customWidth="1"/>
    <col min="10" max="10" width="20.85546875" customWidth="1"/>
    <col min="11" max="11" width="16.28515625" customWidth="1"/>
    <col min="12" max="12" width="24.140625" customWidth="1"/>
    <col min="13" max="13" width="29.140625" customWidth="1"/>
    <col min="14" max="14" width="45" customWidth="1"/>
  </cols>
  <sheetData>
    <row r="4" spans="2:14" x14ac:dyDescent="0.25">
      <c r="B4" t="s">
        <v>137</v>
      </c>
      <c r="C4" t="str" cm="1">
        <f t="array" ref="C4">_xlfn.TEXTJOIN(", ",TRUE, "'"&amp;B9:B10&amp;"'")</f>
        <v>'STM3_newEmit_Orig-Arch_Full_Urb2_v02_New-Countries_Pop2010', 'STM3_newEmit_Orig-Arch_Full_Urb2_v01_New-Countries_Pop2010'</v>
      </c>
    </row>
    <row r="7" spans="2:14" x14ac:dyDescent="0.25">
      <c r="B7" t="s">
        <v>58</v>
      </c>
      <c r="E7" t="s">
        <v>112</v>
      </c>
    </row>
    <row r="8" spans="2:14" x14ac:dyDescent="0.25">
      <c r="B8" t="s">
        <v>59</v>
      </c>
      <c r="C8" t="s">
        <v>6</v>
      </c>
      <c r="D8" t="s">
        <v>111</v>
      </c>
      <c r="E8" t="s">
        <v>8</v>
      </c>
      <c r="F8" t="s">
        <v>9</v>
      </c>
      <c r="G8" t="s">
        <v>5</v>
      </c>
      <c r="H8" t="s">
        <v>10</v>
      </c>
      <c r="I8" t="s">
        <v>64</v>
      </c>
      <c r="J8" t="s">
        <v>122</v>
      </c>
      <c r="K8" t="s">
        <v>123</v>
      </c>
      <c r="L8" t="s">
        <v>124</v>
      </c>
      <c r="M8" t="s">
        <v>114</v>
      </c>
      <c r="N8" t="s">
        <v>63</v>
      </c>
    </row>
    <row r="9" spans="2:14" x14ac:dyDescent="0.25">
      <c r="B9" t="str">
        <f>Tbl.SpatialTransforms[[#This Row],[File name]]</f>
        <v>STM3_newEmit_Orig-Arch_Full_Urb2_v02_New-Countries_Pop2010</v>
      </c>
      <c r="D9" t="b">
        <v>1</v>
      </c>
      <c r="G9" t="str">
        <f>Tbl.SpatialTransforms[[#This Row],[Auto file name]]</f>
        <v>STM3_newEmit_Orig-Arch_Full_Urb2_v02_New-Countries_Pop2010</v>
      </c>
      <c r="H9" t="s">
        <v>194</v>
      </c>
      <c r="I9" t="s">
        <v>117</v>
      </c>
      <c r="J9" t="s">
        <v>256</v>
      </c>
      <c r="K9" t="s">
        <v>28</v>
      </c>
      <c r="L9" t="s">
        <v>32</v>
      </c>
      <c r="M9" t="b">
        <v>1</v>
      </c>
      <c r="N9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STM3_newEmit_Orig-Arch_Full_Urb2_v02_New-Countries_Pop2010</v>
      </c>
    </row>
    <row r="10" spans="2:14" x14ac:dyDescent="0.25">
      <c r="B10" t="str">
        <f>Tbl.SpatialTransforms[[#This Row],[File name]]</f>
        <v>STM3_newEmit_Orig-Arch_Full_Urb2_v01_New-Countries_Pop2010</v>
      </c>
      <c r="D10" t="b">
        <v>1</v>
      </c>
      <c r="G10" t="str">
        <f>Tbl.SpatialTransforms[[#This Row],[Auto file name]]</f>
        <v>STM3_newEmit_Orig-Arch_Full_Urb2_v01_New-Countries_Pop2010</v>
      </c>
      <c r="H10" t="s">
        <v>194</v>
      </c>
      <c r="I10" t="s">
        <v>117</v>
      </c>
      <c r="J10" t="s">
        <v>254</v>
      </c>
      <c r="K10" t="s">
        <v>28</v>
      </c>
      <c r="L10" t="s">
        <v>32</v>
      </c>
      <c r="M10" t="b">
        <v>1</v>
      </c>
      <c r="N10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STM3_newEmit_Orig-Arch_Full_Urb2_v01_New-Countries_Pop2010</v>
      </c>
    </row>
  </sheetData>
  <phoneticPr fontId="3" type="noConversion"/>
  <dataValidations count="4">
    <dataValidation type="list" allowBlank="1" showInputMessage="1" showErrorMessage="1" sqref="I9:I10" xr:uid="{E821405C-6957-4A9F-8765-11FEDC830D01}">
      <formula1>list.STM_types</formula1>
    </dataValidation>
    <dataValidation type="list" allowBlank="1" showInputMessage="1" showErrorMessage="1" sqref="L9:L10" xr:uid="{5BDCD423-46E4-4A7B-8628-5C9344A21620}">
      <formula1>list.Data_unique</formula1>
    </dataValidation>
    <dataValidation type="list" allowBlank="1" showInputMessage="1" showErrorMessage="1" sqref="M9:M10" xr:uid="{30B9C429-7EFE-4DEB-8979-C009F9C29D27}">
      <formula1>"TRUE,FALSE"</formula1>
    </dataValidation>
    <dataValidation type="list" allowBlank="1" showInputMessage="1" showErrorMessage="1" sqref="J9:K10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5" x14ac:dyDescent="0.25"/>
  <cols>
    <col min="2" max="2" width="26.28515625" customWidth="1"/>
    <col min="3" max="3" width="17.5703125" customWidth="1"/>
    <col min="4" max="6" width="17" customWidth="1"/>
    <col min="7" max="7" width="15.28515625" customWidth="1"/>
    <col min="8" max="8" width="22.42578125" bestFit="1" customWidth="1"/>
    <col min="9" max="9" width="15.28515625" customWidth="1"/>
    <col min="10" max="10" width="13.7109375" customWidth="1"/>
    <col min="11" max="11" width="20" customWidth="1"/>
    <col min="12" max="12" width="29.140625" customWidth="1"/>
    <col min="13" max="13" width="22.140625" customWidth="1"/>
    <col min="14" max="15" width="17.7109375" customWidth="1"/>
    <col min="16" max="16" width="34.7109375" customWidth="1"/>
    <col min="17" max="17" width="16.42578125" customWidth="1"/>
    <col min="18" max="18" width="15.5703125" customWidth="1"/>
    <col min="19" max="19" width="14.28515625" customWidth="1"/>
    <col min="20" max="20" width="34" customWidth="1"/>
  </cols>
  <sheetData>
    <row r="3" spans="2:24" x14ac:dyDescent="0.25">
      <c r="X3" s="7" t="s">
        <v>177</v>
      </c>
    </row>
    <row r="4" spans="2:24" x14ac:dyDescent="0.25">
      <c r="X4" t="s">
        <v>174</v>
      </c>
    </row>
    <row r="5" spans="2:24" x14ac:dyDescent="0.25">
      <c r="X5" t="s">
        <v>175</v>
      </c>
    </row>
    <row r="6" spans="2:24" x14ac:dyDescent="0.25">
      <c r="X6" t="s">
        <v>176</v>
      </c>
    </row>
    <row r="7" spans="2:24" x14ac:dyDescent="0.25">
      <c r="B7" t="s">
        <v>211</v>
      </c>
      <c r="F7" t="s">
        <v>178</v>
      </c>
      <c r="I7" t="s">
        <v>235</v>
      </c>
      <c r="X7" t="s">
        <v>242</v>
      </c>
    </row>
    <row r="8" spans="2:24" ht="45" x14ac:dyDescent="0.2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 x14ac:dyDescent="0.25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 x14ac:dyDescent="0.25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 x14ac:dyDescent="0.25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 x14ac:dyDescent="0.25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 x14ac:dyDescent="0.25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 x14ac:dyDescent="0.25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 x14ac:dyDescent="0.25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 x14ac:dyDescent="0.25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 x14ac:dyDescent="0.25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 x14ac:dyDescent="0.25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 x14ac:dyDescent="0.25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 x14ac:dyDescent="0.25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 x14ac:dyDescent="0.25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 x14ac:dyDescent="0.25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 x14ac:dyDescent="0.25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 x14ac:dyDescent="0.25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 x14ac:dyDescent="0.25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 x14ac:dyDescent="0.25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 x14ac:dyDescent="0.25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 x14ac:dyDescent="0.25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 x14ac:dyDescent="0.25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 x14ac:dyDescent="0.25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 x14ac:dyDescent="0.25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 x14ac:dyDescent="0.25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 x14ac:dyDescent="0.25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 x14ac:dyDescent="0.25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 x14ac:dyDescent="0.25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 x14ac:dyDescent="0.25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 x14ac:dyDescent="0.25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 x14ac:dyDescent="0.25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 x14ac:dyDescent="0.25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 x14ac:dyDescent="0.25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 x14ac:dyDescent="0.25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 x14ac:dyDescent="0.25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 x14ac:dyDescent="0.25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 x14ac:dyDescent="0.25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 x14ac:dyDescent="0.25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 x14ac:dyDescent="0.25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 x14ac:dyDescent="0.25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 x14ac:dyDescent="0.25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 x14ac:dyDescent="0.25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 x14ac:dyDescent="0.25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 x14ac:dyDescent="0.25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 x14ac:dyDescent="0.25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 x14ac:dyDescent="0.25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 x14ac:dyDescent="0.25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 x14ac:dyDescent="0.25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 x14ac:dyDescent="0.25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 x14ac:dyDescent="0.25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 x14ac:dyDescent="0.25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 x14ac:dyDescent="0.25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 x14ac:dyDescent="0.25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 x14ac:dyDescent="0.25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 x14ac:dyDescent="0.25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 x14ac:dyDescent="0.25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 x14ac:dyDescent="0.25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 x14ac:dyDescent="0.25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 x14ac:dyDescent="0.25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 x14ac:dyDescent="0.25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 x14ac:dyDescent="0.25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 x14ac:dyDescent="0.25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 x14ac:dyDescent="0.25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 x14ac:dyDescent="0.25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2024-09-10T01:46:20Z</dcterms:modified>
</cp:coreProperties>
</file>