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buitraguito/Desktop/"/>
    </mc:Choice>
  </mc:AlternateContent>
  <xr:revisionPtr revIDLastSave="0" documentId="8_{8D652E5C-2206-3541-B0F2-1DD369A2F5E1}" xr6:coauthVersionLast="47" xr6:coauthVersionMax="47" xr10:uidLastSave="{00000000-0000-0000-0000-000000000000}"/>
  <bookViews>
    <workbookView xWindow="0" yWindow="500" windowWidth="28800" windowHeight="16080" activeTab="2" xr2:uid="{9B22131B-E361-4AA0-93E2-7C24DCB96813}"/>
  </bookViews>
  <sheets>
    <sheet name="Expense analysis" sheetId="4" r:id="rId1"/>
    <sheet name="Cost analysis" sheetId="2" r:id="rId2"/>
    <sheet name="general raw data" sheetId="3" r:id="rId3"/>
  </sheets>
  <definedNames>
    <definedName name="_xlnm._FilterDatabase" localSheetId="2" hidden="1">'general raw data'!$C$1:$F$655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5" i="3" l="1"/>
  <c r="B655" i="3"/>
  <c r="I655" i="3"/>
  <c r="A654" i="3"/>
  <c r="B654" i="3"/>
  <c r="I654" i="3"/>
  <c r="A653" i="3"/>
  <c r="B653" i="3"/>
  <c r="I653" i="3"/>
  <c r="A652" i="3"/>
  <c r="B652" i="3"/>
  <c r="I652" i="3"/>
  <c r="A651" i="3"/>
  <c r="B651" i="3"/>
  <c r="I651" i="3"/>
  <c r="A650" i="3"/>
  <c r="B650" i="3"/>
  <c r="I650" i="3"/>
  <c r="E649" i="3"/>
  <c r="A649" i="3"/>
  <c r="B649" i="3"/>
  <c r="I649" i="3"/>
  <c r="A648" i="3"/>
  <c r="B648" i="3"/>
  <c r="I648" i="3"/>
  <c r="A647" i="3"/>
  <c r="B647" i="3"/>
  <c r="I647" i="3"/>
  <c r="A646" i="3"/>
  <c r="B646" i="3"/>
  <c r="I646" i="3"/>
  <c r="A645" i="3"/>
  <c r="B645" i="3"/>
  <c r="I645" i="3"/>
  <c r="A644" i="3"/>
  <c r="B644" i="3"/>
  <c r="I644" i="3"/>
  <c r="A643" i="3"/>
  <c r="B643" i="3"/>
  <c r="I643" i="3"/>
  <c r="A642" i="3"/>
  <c r="B642" i="3"/>
  <c r="I642" i="3"/>
  <c r="A641" i="3"/>
  <c r="B641" i="3"/>
  <c r="I641" i="3"/>
  <c r="A640" i="3"/>
  <c r="B640" i="3"/>
  <c r="I640" i="3"/>
  <c r="A639" i="3"/>
  <c r="B639" i="3"/>
  <c r="I639" i="3"/>
  <c r="A638" i="3"/>
  <c r="B638" i="3"/>
  <c r="I638" i="3"/>
  <c r="A637" i="3"/>
  <c r="B637" i="3"/>
  <c r="I637" i="3"/>
  <c r="A636" i="3"/>
  <c r="B636" i="3"/>
  <c r="I636" i="3"/>
  <c r="A635" i="3"/>
  <c r="B635" i="3"/>
  <c r="I635" i="3"/>
  <c r="A634" i="3"/>
  <c r="B634" i="3"/>
  <c r="I634" i="3"/>
  <c r="A633" i="3"/>
  <c r="B633" i="3"/>
  <c r="I633" i="3"/>
  <c r="A632" i="3"/>
  <c r="B632" i="3"/>
  <c r="I632" i="3"/>
  <c r="A631" i="3"/>
  <c r="B631" i="3"/>
  <c r="I631" i="3"/>
  <c r="A630" i="3"/>
  <c r="B630" i="3"/>
  <c r="I630" i="3"/>
  <c r="A629" i="3"/>
  <c r="B629" i="3"/>
  <c r="I629" i="3"/>
  <c r="A628" i="3"/>
  <c r="B628" i="3"/>
  <c r="I628" i="3"/>
  <c r="A627" i="3"/>
  <c r="B627" i="3"/>
  <c r="I627" i="3"/>
  <c r="A626" i="3"/>
  <c r="B626" i="3"/>
  <c r="I626" i="3"/>
  <c r="A625" i="3"/>
  <c r="B625" i="3"/>
  <c r="I625" i="3"/>
  <c r="A624" i="3"/>
  <c r="B624" i="3"/>
  <c r="I624" i="3"/>
  <c r="A623" i="3"/>
  <c r="B623" i="3"/>
  <c r="I623" i="3"/>
  <c r="A622" i="3"/>
  <c r="B622" i="3"/>
  <c r="I622" i="3"/>
  <c r="A621" i="3"/>
  <c r="B621" i="3"/>
  <c r="I621" i="3"/>
  <c r="A620" i="3"/>
  <c r="B620" i="3"/>
  <c r="I620" i="3"/>
  <c r="A619" i="3"/>
  <c r="B619" i="3"/>
  <c r="I619" i="3"/>
  <c r="A618" i="3"/>
  <c r="B618" i="3"/>
  <c r="I618" i="3"/>
  <c r="A617" i="3"/>
  <c r="B617" i="3"/>
  <c r="I617" i="3"/>
  <c r="A616" i="3"/>
  <c r="B616" i="3"/>
  <c r="I616" i="3"/>
  <c r="A615" i="3"/>
  <c r="B615" i="3"/>
  <c r="I615" i="3"/>
  <c r="A614" i="3"/>
  <c r="B614" i="3"/>
  <c r="I614" i="3"/>
  <c r="A613" i="3"/>
  <c r="B613" i="3"/>
  <c r="I613" i="3"/>
  <c r="A612" i="3"/>
  <c r="B612" i="3"/>
  <c r="I612" i="3"/>
  <c r="A611" i="3"/>
  <c r="B611" i="3"/>
  <c r="I611" i="3"/>
  <c r="A610" i="3"/>
  <c r="B610" i="3"/>
  <c r="I610" i="3"/>
  <c r="A609" i="3"/>
  <c r="B609" i="3"/>
  <c r="I609" i="3"/>
  <c r="A608" i="3"/>
  <c r="B608" i="3"/>
  <c r="I608" i="3"/>
  <c r="A607" i="3"/>
  <c r="B607" i="3"/>
  <c r="I607" i="3"/>
  <c r="A606" i="3"/>
  <c r="B606" i="3"/>
  <c r="I606" i="3"/>
  <c r="A605" i="3"/>
  <c r="B605" i="3"/>
  <c r="I605" i="3"/>
  <c r="A604" i="3"/>
  <c r="B604" i="3"/>
  <c r="I604" i="3"/>
  <c r="A603" i="3"/>
  <c r="B603" i="3"/>
  <c r="I603" i="3"/>
  <c r="A602" i="3"/>
  <c r="B602" i="3"/>
  <c r="I602" i="3"/>
  <c r="A601" i="3"/>
  <c r="B601" i="3"/>
  <c r="I601" i="3"/>
  <c r="A600" i="3"/>
  <c r="B600" i="3"/>
  <c r="I600" i="3"/>
  <c r="A599" i="3"/>
  <c r="B599" i="3"/>
  <c r="I599" i="3"/>
  <c r="A598" i="3"/>
  <c r="B598" i="3"/>
  <c r="I598" i="3"/>
  <c r="A597" i="3"/>
  <c r="B597" i="3"/>
  <c r="I597" i="3"/>
  <c r="A596" i="3"/>
  <c r="B596" i="3"/>
  <c r="I596" i="3"/>
  <c r="A595" i="3"/>
  <c r="B595" i="3"/>
  <c r="I595" i="3"/>
  <c r="A594" i="3"/>
  <c r="B594" i="3"/>
  <c r="I594" i="3"/>
  <c r="A593" i="3"/>
  <c r="B593" i="3"/>
  <c r="I593" i="3"/>
  <c r="A592" i="3"/>
  <c r="B592" i="3"/>
  <c r="I592" i="3"/>
  <c r="A591" i="3"/>
  <c r="B591" i="3"/>
  <c r="I591" i="3"/>
  <c r="A590" i="3"/>
  <c r="B590" i="3"/>
  <c r="I590" i="3"/>
  <c r="A589" i="3"/>
  <c r="B589" i="3"/>
  <c r="I589" i="3"/>
  <c r="A588" i="3"/>
  <c r="B588" i="3"/>
  <c r="I588" i="3"/>
  <c r="A587" i="3"/>
  <c r="B587" i="3"/>
  <c r="I587" i="3"/>
  <c r="A586" i="3"/>
  <c r="B586" i="3"/>
  <c r="I586" i="3"/>
  <c r="A585" i="3"/>
  <c r="B585" i="3"/>
  <c r="I585" i="3"/>
  <c r="A584" i="3"/>
  <c r="B584" i="3"/>
  <c r="I584" i="3"/>
  <c r="A583" i="3"/>
  <c r="B583" i="3"/>
  <c r="I583" i="3"/>
  <c r="A582" i="3"/>
  <c r="B582" i="3"/>
  <c r="I582" i="3"/>
  <c r="A581" i="3"/>
  <c r="B581" i="3"/>
  <c r="I581" i="3"/>
  <c r="A580" i="3"/>
  <c r="B580" i="3"/>
  <c r="I580" i="3"/>
  <c r="A579" i="3"/>
  <c r="B579" i="3"/>
  <c r="I579" i="3"/>
  <c r="A578" i="3"/>
  <c r="B578" i="3"/>
  <c r="I578" i="3"/>
  <c r="A577" i="3"/>
  <c r="B577" i="3"/>
  <c r="I577" i="3"/>
  <c r="A576" i="3"/>
  <c r="B576" i="3"/>
  <c r="I576" i="3"/>
  <c r="A575" i="3"/>
  <c r="B575" i="3"/>
  <c r="I575" i="3"/>
  <c r="A574" i="3"/>
  <c r="B574" i="3"/>
  <c r="I574" i="3"/>
  <c r="A573" i="3"/>
  <c r="B573" i="3"/>
  <c r="I573" i="3"/>
  <c r="A572" i="3"/>
  <c r="B572" i="3"/>
  <c r="I572" i="3"/>
  <c r="A571" i="3"/>
  <c r="B571" i="3"/>
  <c r="I571" i="3"/>
  <c r="A570" i="3"/>
  <c r="B570" i="3"/>
  <c r="I570" i="3"/>
  <c r="A569" i="3"/>
  <c r="B569" i="3"/>
  <c r="I569" i="3"/>
  <c r="A568" i="3"/>
  <c r="B568" i="3"/>
  <c r="I568" i="3"/>
  <c r="A567" i="3"/>
  <c r="B567" i="3"/>
  <c r="I567" i="3"/>
  <c r="A566" i="3"/>
  <c r="B566" i="3"/>
  <c r="I566" i="3"/>
  <c r="A565" i="3"/>
  <c r="B565" i="3"/>
  <c r="I565" i="3"/>
  <c r="A564" i="3"/>
  <c r="B564" i="3"/>
  <c r="I564" i="3"/>
  <c r="A563" i="3"/>
  <c r="B563" i="3"/>
  <c r="I563" i="3"/>
  <c r="A562" i="3"/>
  <c r="B562" i="3"/>
  <c r="I562" i="3"/>
  <c r="A561" i="3"/>
  <c r="B561" i="3"/>
  <c r="I561" i="3"/>
  <c r="A560" i="3"/>
  <c r="B560" i="3"/>
  <c r="I560" i="3"/>
  <c r="A559" i="3"/>
  <c r="B559" i="3"/>
  <c r="I559" i="3"/>
  <c r="A558" i="3"/>
  <c r="B558" i="3"/>
  <c r="I558" i="3"/>
  <c r="A557" i="3"/>
  <c r="B557" i="3"/>
  <c r="I557" i="3"/>
  <c r="A556" i="3"/>
  <c r="B556" i="3"/>
  <c r="I556" i="3"/>
  <c r="A555" i="3"/>
  <c r="B555" i="3"/>
  <c r="I555" i="3"/>
  <c r="A554" i="3"/>
  <c r="B554" i="3"/>
  <c r="I554" i="3"/>
  <c r="A553" i="3"/>
  <c r="B553" i="3"/>
  <c r="I553" i="3"/>
  <c r="A552" i="3"/>
  <c r="B552" i="3"/>
  <c r="I552" i="3"/>
  <c r="A551" i="3"/>
  <c r="B551" i="3"/>
  <c r="I551" i="3"/>
  <c r="A550" i="3"/>
  <c r="B550" i="3"/>
  <c r="I550" i="3"/>
  <c r="E549" i="3"/>
  <c r="A549" i="3"/>
  <c r="B549" i="3"/>
  <c r="I549" i="3"/>
  <c r="A548" i="3"/>
  <c r="B548" i="3"/>
  <c r="I548" i="3"/>
  <c r="A547" i="3"/>
  <c r="B547" i="3"/>
  <c r="I547" i="3"/>
  <c r="A546" i="3"/>
  <c r="B546" i="3"/>
  <c r="I546" i="3"/>
  <c r="E545" i="3"/>
  <c r="I545" i="3" s="1"/>
  <c r="B545" i="3"/>
  <c r="A545" i="3"/>
  <c r="A544" i="3"/>
  <c r="B544" i="3"/>
  <c r="I544" i="3"/>
  <c r="A543" i="3"/>
  <c r="B543" i="3"/>
  <c r="I543" i="3"/>
  <c r="A542" i="3"/>
  <c r="B542" i="3"/>
  <c r="I542" i="3"/>
  <c r="E541" i="3"/>
  <c r="A541" i="3"/>
  <c r="B541" i="3"/>
  <c r="I541" i="3"/>
  <c r="A540" i="3"/>
  <c r="B540" i="3"/>
  <c r="I540" i="3"/>
  <c r="A539" i="3"/>
  <c r="B539" i="3"/>
  <c r="I539" i="3"/>
  <c r="A538" i="3"/>
  <c r="B538" i="3"/>
  <c r="I538" i="3"/>
  <c r="A537" i="3"/>
  <c r="B537" i="3"/>
  <c r="I537" i="3"/>
  <c r="A536" i="3"/>
  <c r="B536" i="3"/>
  <c r="I536" i="3"/>
  <c r="A535" i="3"/>
  <c r="B535" i="3"/>
  <c r="I535" i="3"/>
  <c r="A534" i="3"/>
  <c r="B534" i="3"/>
  <c r="I534" i="3"/>
  <c r="A533" i="3"/>
  <c r="B533" i="3"/>
  <c r="I533" i="3"/>
  <c r="A532" i="3"/>
  <c r="B532" i="3"/>
  <c r="I532" i="3"/>
  <c r="A531" i="3"/>
  <c r="B531" i="3"/>
  <c r="I531" i="3"/>
  <c r="A530" i="3"/>
  <c r="B530" i="3"/>
  <c r="I530" i="3"/>
  <c r="A529" i="3"/>
  <c r="B529" i="3"/>
  <c r="I529" i="3"/>
  <c r="A528" i="3"/>
  <c r="B528" i="3"/>
  <c r="I528" i="3"/>
  <c r="A527" i="3"/>
  <c r="B527" i="3"/>
  <c r="I527" i="3"/>
  <c r="A526" i="3"/>
  <c r="B526" i="3"/>
  <c r="I526" i="3"/>
  <c r="A525" i="3"/>
  <c r="B525" i="3"/>
  <c r="I525" i="3"/>
  <c r="A524" i="3"/>
  <c r="B524" i="3"/>
  <c r="I524" i="3"/>
  <c r="A523" i="3"/>
  <c r="B523" i="3"/>
  <c r="I523" i="3"/>
  <c r="A522" i="3"/>
  <c r="B522" i="3"/>
  <c r="I522" i="3"/>
  <c r="A521" i="3"/>
  <c r="B521" i="3"/>
  <c r="I521" i="3"/>
  <c r="A520" i="3"/>
  <c r="B520" i="3"/>
  <c r="I520" i="3"/>
  <c r="A519" i="3"/>
  <c r="B519" i="3"/>
  <c r="I519" i="3"/>
  <c r="A518" i="3"/>
  <c r="B518" i="3"/>
  <c r="I518" i="3"/>
  <c r="A517" i="3"/>
  <c r="B517" i="3"/>
  <c r="I517" i="3"/>
  <c r="A516" i="3"/>
  <c r="B516" i="3"/>
  <c r="I516" i="3"/>
  <c r="A515" i="3"/>
  <c r="B515" i="3"/>
  <c r="I515" i="3"/>
  <c r="A514" i="3"/>
  <c r="B514" i="3"/>
  <c r="I514" i="3"/>
  <c r="A513" i="3"/>
  <c r="B513" i="3"/>
  <c r="I513" i="3"/>
  <c r="E510" i="3"/>
  <c r="A512" i="3"/>
  <c r="B512" i="3"/>
  <c r="I512" i="3"/>
  <c r="A511" i="3"/>
  <c r="B511" i="3"/>
  <c r="I511" i="3"/>
  <c r="A510" i="3"/>
  <c r="B510" i="3"/>
  <c r="I510" i="3"/>
  <c r="I509" i="3"/>
  <c r="B509" i="3"/>
  <c r="A509" i="3"/>
  <c r="A508" i="3"/>
  <c r="B508" i="3"/>
  <c r="I508" i="3"/>
  <c r="A507" i="3"/>
  <c r="B507" i="3"/>
  <c r="I507" i="3"/>
  <c r="A506" i="3"/>
  <c r="B506" i="3"/>
  <c r="I506" i="3"/>
  <c r="A505" i="3"/>
  <c r="B505" i="3"/>
  <c r="I505" i="3"/>
  <c r="A504" i="3"/>
  <c r="B504" i="3"/>
  <c r="I504" i="3"/>
  <c r="A503" i="3"/>
  <c r="B503" i="3"/>
  <c r="I503" i="3"/>
  <c r="A502" i="3"/>
  <c r="B502" i="3"/>
  <c r="I502" i="3"/>
  <c r="A501" i="3"/>
  <c r="B501" i="3"/>
  <c r="I501" i="3"/>
  <c r="A500" i="3"/>
  <c r="B500" i="3"/>
  <c r="I500" i="3"/>
  <c r="A499" i="3"/>
  <c r="B499" i="3"/>
  <c r="I499" i="3"/>
  <c r="A498" i="3"/>
  <c r="B498" i="3"/>
  <c r="I498" i="3"/>
  <c r="A497" i="3"/>
  <c r="B497" i="3"/>
  <c r="I497" i="3"/>
  <c r="A496" i="3"/>
  <c r="B496" i="3"/>
  <c r="I496" i="3"/>
  <c r="A495" i="3"/>
  <c r="B495" i="3"/>
  <c r="I495" i="3"/>
  <c r="A494" i="3"/>
  <c r="B494" i="3"/>
  <c r="I494" i="3"/>
  <c r="A493" i="3"/>
  <c r="B493" i="3"/>
  <c r="I493" i="3"/>
  <c r="A492" i="3"/>
  <c r="B492" i="3"/>
  <c r="I492" i="3"/>
  <c r="A491" i="3"/>
  <c r="B491" i="3"/>
  <c r="I491" i="3"/>
  <c r="A490" i="3"/>
  <c r="B490" i="3"/>
  <c r="I490" i="3"/>
  <c r="A489" i="3"/>
  <c r="B489" i="3"/>
  <c r="I489" i="3"/>
  <c r="A488" i="3"/>
  <c r="B488" i="3"/>
  <c r="I488" i="3"/>
  <c r="A487" i="3"/>
  <c r="B487" i="3"/>
  <c r="I487" i="3"/>
  <c r="A486" i="3"/>
  <c r="B486" i="3"/>
  <c r="I486" i="3"/>
  <c r="A485" i="3"/>
  <c r="B485" i="3"/>
  <c r="I485" i="3"/>
  <c r="A484" i="3"/>
  <c r="B484" i="3"/>
  <c r="I484" i="3"/>
  <c r="A483" i="3"/>
  <c r="B483" i="3"/>
  <c r="I483" i="3"/>
  <c r="A482" i="3"/>
  <c r="B482" i="3"/>
  <c r="I482" i="3"/>
  <c r="A481" i="3"/>
  <c r="B481" i="3"/>
  <c r="I481" i="3"/>
  <c r="A480" i="3"/>
  <c r="B480" i="3"/>
  <c r="I480" i="3"/>
  <c r="A479" i="3"/>
  <c r="B479" i="3"/>
  <c r="I479" i="3"/>
  <c r="A478" i="3"/>
  <c r="B478" i="3"/>
  <c r="I478" i="3"/>
  <c r="A477" i="3"/>
  <c r="B477" i="3"/>
  <c r="I477" i="3"/>
  <c r="A476" i="3"/>
  <c r="B476" i="3"/>
  <c r="I476" i="3"/>
  <c r="A475" i="3"/>
  <c r="B475" i="3"/>
  <c r="I475" i="3"/>
  <c r="A474" i="3"/>
  <c r="B474" i="3"/>
  <c r="I474" i="3"/>
  <c r="A473" i="3"/>
  <c r="B473" i="3"/>
  <c r="I473" i="3"/>
  <c r="A472" i="3"/>
  <c r="B472" i="3"/>
  <c r="I472" i="3"/>
  <c r="A471" i="3"/>
  <c r="B471" i="3"/>
  <c r="I471" i="3"/>
  <c r="A470" i="3"/>
  <c r="B470" i="3"/>
  <c r="I470" i="3"/>
  <c r="A469" i="3"/>
  <c r="B469" i="3"/>
  <c r="I469" i="3"/>
  <c r="A468" i="3"/>
  <c r="B468" i="3"/>
  <c r="I468" i="3"/>
  <c r="A467" i="3"/>
  <c r="B467" i="3"/>
  <c r="I467" i="3"/>
  <c r="A466" i="3"/>
  <c r="B466" i="3"/>
  <c r="I466" i="3"/>
  <c r="A465" i="3"/>
  <c r="B465" i="3"/>
  <c r="I465" i="3"/>
  <c r="A464" i="3"/>
  <c r="B464" i="3"/>
  <c r="I464" i="3"/>
  <c r="A463" i="3"/>
  <c r="B463" i="3"/>
  <c r="I463" i="3"/>
  <c r="A462" i="3"/>
  <c r="B462" i="3"/>
  <c r="I462" i="3"/>
  <c r="A461" i="3"/>
  <c r="B461" i="3"/>
  <c r="I461" i="3"/>
  <c r="A460" i="3"/>
  <c r="B460" i="3"/>
  <c r="I460" i="3"/>
  <c r="A459" i="3"/>
  <c r="B459" i="3"/>
  <c r="I459" i="3"/>
  <c r="A458" i="3"/>
  <c r="B458" i="3"/>
  <c r="I458" i="3"/>
  <c r="A457" i="3"/>
  <c r="B457" i="3"/>
  <c r="I457" i="3"/>
  <c r="A456" i="3"/>
  <c r="B456" i="3"/>
  <c r="I456" i="3"/>
  <c r="A455" i="3"/>
  <c r="B455" i="3"/>
  <c r="I455" i="3"/>
  <c r="A454" i="3"/>
  <c r="B454" i="3"/>
  <c r="I454" i="3"/>
  <c r="A453" i="3"/>
  <c r="B453" i="3"/>
  <c r="I453" i="3"/>
  <c r="A452" i="3"/>
  <c r="B452" i="3"/>
  <c r="I452" i="3"/>
  <c r="A451" i="3"/>
  <c r="B451" i="3"/>
  <c r="I451" i="3"/>
  <c r="A450" i="3"/>
  <c r="B450" i="3"/>
  <c r="I450" i="3"/>
  <c r="A449" i="3"/>
  <c r="B449" i="3"/>
  <c r="I449" i="3"/>
  <c r="A448" i="3"/>
  <c r="B448" i="3"/>
  <c r="I448" i="3"/>
  <c r="A447" i="3"/>
  <c r="B447" i="3"/>
  <c r="I447" i="3"/>
  <c r="A446" i="3"/>
  <c r="B446" i="3"/>
  <c r="I446" i="3"/>
  <c r="A445" i="3"/>
  <c r="B445" i="3"/>
  <c r="I445" i="3"/>
  <c r="A444" i="3"/>
  <c r="B444" i="3"/>
  <c r="I444" i="3"/>
  <c r="A443" i="3"/>
  <c r="B443" i="3"/>
  <c r="I443" i="3"/>
  <c r="A442" i="3"/>
  <c r="B442" i="3"/>
  <c r="I442" i="3"/>
  <c r="A441" i="3"/>
  <c r="B441" i="3"/>
  <c r="I441" i="3"/>
  <c r="A440" i="3"/>
  <c r="B440" i="3"/>
  <c r="I440" i="3"/>
  <c r="A439" i="3"/>
  <c r="B439" i="3"/>
  <c r="I439" i="3"/>
  <c r="A438" i="3"/>
  <c r="B438" i="3"/>
  <c r="I438" i="3"/>
  <c r="A437" i="3"/>
  <c r="B437" i="3"/>
  <c r="I437" i="3"/>
  <c r="A436" i="3"/>
  <c r="B436" i="3"/>
  <c r="I436" i="3"/>
  <c r="A435" i="3"/>
  <c r="B435" i="3"/>
  <c r="I435" i="3"/>
  <c r="A434" i="3"/>
  <c r="B434" i="3"/>
  <c r="I434" i="3"/>
  <c r="A433" i="3"/>
  <c r="B433" i="3"/>
  <c r="I433" i="3"/>
  <c r="A432" i="3"/>
  <c r="B432" i="3"/>
  <c r="I432" i="3"/>
  <c r="A431" i="3"/>
  <c r="B431" i="3"/>
  <c r="I431" i="3"/>
  <c r="A430" i="3"/>
  <c r="B430" i="3"/>
  <c r="I430" i="3"/>
  <c r="A429" i="3"/>
  <c r="B429" i="3"/>
  <c r="I429" i="3"/>
  <c r="A428" i="3"/>
  <c r="B428" i="3"/>
  <c r="I428" i="3"/>
  <c r="A427" i="3"/>
  <c r="B427" i="3"/>
  <c r="I427" i="3"/>
  <c r="A426" i="3"/>
  <c r="B426" i="3"/>
  <c r="I426" i="3"/>
  <c r="A425" i="3"/>
  <c r="B425" i="3"/>
  <c r="I425" i="3"/>
  <c r="A424" i="3"/>
  <c r="B424" i="3"/>
  <c r="I424" i="3"/>
  <c r="A423" i="3"/>
  <c r="B423" i="3"/>
  <c r="I423" i="3"/>
  <c r="A422" i="3"/>
  <c r="B422" i="3"/>
  <c r="I422" i="3"/>
  <c r="A421" i="3"/>
  <c r="B421" i="3"/>
  <c r="I421" i="3"/>
  <c r="A420" i="3"/>
  <c r="B420" i="3"/>
  <c r="I420" i="3"/>
  <c r="A419" i="3"/>
  <c r="B419" i="3"/>
  <c r="I419" i="3"/>
  <c r="A418" i="3"/>
  <c r="B418" i="3"/>
  <c r="I418" i="3"/>
  <c r="A417" i="3"/>
  <c r="B417" i="3"/>
  <c r="I417" i="3"/>
  <c r="A416" i="3"/>
  <c r="B416" i="3"/>
  <c r="I416" i="3"/>
  <c r="A415" i="3"/>
  <c r="B415" i="3"/>
  <c r="I415" i="3"/>
  <c r="A414" i="3"/>
  <c r="B414" i="3"/>
  <c r="I414" i="3"/>
  <c r="A413" i="3"/>
  <c r="B413" i="3"/>
  <c r="I413" i="3"/>
  <c r="A412" i="3"/>
  <c r="B412" i="3"/>
  <c r="I412" i="3"/>
  <c r="A411" i="3"/>
  <c r="B411" i="3"/>
  <c r="I411" i="3"/>
  <c r="A410" i="3"/>
  <c r="B410" i="3"/>
  <c r="I410" i="3"/>
  <c r="A409" i="3"/>
  <c r="B409" i="3"/>
  <c r="I409" i="3"/>
  <c r="A408" i="3"/>
  <c r="B408" i="3"/>
  <c r="I408" i="3"/>
  <c r="A407" i="3"/>
  <c r="B407" i="3"/>
  <c r="I407" i="3"/>
  <c r="A406" i="3"/>
  <c r="B406" i="3"/>
  <c r="I406" i="3"/>
  <c r="A405" i="3"/>
  <c r="B405" i="3"/>
  <c r="I405" i="3"/>
  <c r="A404" i="3"/>
  <c r="B404" i="3"/>
  <c r="I404" i="3"/>
  <c r="A403" i="3"/>
  <c r="B403" i="3"/>
  <c r="I403" i="3"/>
  <c r="A402" i="3"/>
  <c r="B402" i="3"/>
  <c r="I402" i="3"/>
  <c r="A401" i="3"/>
  <c r="B401" i="3"/>
  <c r="I401" i="3"/>
  <c r="A400" i="3"/>
  <c r="B400" i="3"/>
  <c r="I400" i="3"/>
  <c r="A399" i="3"/>
  <c r="B399" i="3"/>
  <c r="I399" i="3"/>
  <c r="A398" i="3"/>
  <c r="B398" i="3"/>
  <c r="I398" i="3"/>
  <c r="A397" i="3"/>
  <c r="B397" i="3"/>
  <c r="I397" i="3"/>
  <c r="A396" i="3"/>
  <c r="B396" i="3"/>
  <c r="I396" i="3"/>
  <c r="A395" i="3"/>
  <c r="B395" i="3"/>
  <c r="I395" i="3"/>
  <c r="A394" i="3"/>
  <c r="B394" i="3"/>
  <c r="I394" i="3"/>
  <c r="A393" i="3"/>
  <c r="B393" i="3"/>
  <c r="I393" i="3"/>
  <c r="A392" i="3"/>
  <c r="B392" i="3"/>
  <c r="I392" i="3"/>
  <c r="A391" i="3"/>
  <c r="B391" i="3"/>
  <c r="I391" i="3"/>
  <c r="A390" i="3"/>
  <c r="B390" i="3"/>
  <c r="I390" i="3"/>
  <c r="A389" i="3"/>
  <c r="B389" i="3"/>
  <c r="I389" i="3"/>
  <c r="A388" i="3"/>
  <c r="B388" i="3"/>
  <c r="I388" i="3"/>
  <c r="A387" i="3"/>
  <c r="B387" i="3"/>
  <c r="I387" i="3"/>
  <c r="A386" i="3"/>
  <c r="B386" i="3"/>
  <c r="I386" i="3"/>
  <c r="A385" i="3"/>
  <c r="B385" i="3"/>
  <c r="I385" i="3"/>
  <c r="A384" i="3"/>
  <c r="B384" i="3"/>
  <c r="I384" i="3"/>
  <c r="A383" i="3"/>
  <c r="B383" i="3"/>
  <c r="I383" i="3"/>
  <c r="A382" i="3"/>
  <c r="B382" i="3"/>
  <c r="I382" i="3"/>
  <c r="A381" i="3"/>
  <c r="B381" i="3"/>
  <c r="I381" i="3"/>
  <c r="A380" i="3"/>
  <c r="B380" i="3"/>
  <c r="I380" i="3"/>
  <c r="A379" i="3"/>
  <c r="B379" i="3"/>
  <c r="I379" i="3"/>
  <c r="A378" i="3"/>
  <c r="B378" i="3"/>
  <c r="I378" i="3"/>
  <c r="A377" i="3"/>
  <c r="B377" i="3"/>
  <c r="I377" i="3"/>
  <c r="A376" i="3"/>
  <c r="B376" i="3"/>
  <c r="I376" i="3"/>
  <c r="A375" i="3"/>
  <c r="B375" i="3"/>
  <c r="I375" i="3"/>
  <c r="A374" i="3"/>
  <c r="B374" i="3"/>
  <c r="I374" i="3"/>
  <c r="A373" i="3"/>
  <c r="B373" i="3"/>
  <c r="I373" i="3"/>
  <c r="A372" i="3"/>
  <c r="B372" i="3"/>
  <c r="I372" i="3"/>
  <c r="A371" i="3"/>
  <c r="B371" i="3"/>
  <c r="I371" i="3"/>
  <c r="A370" i="3"/>
  <c r="B370" i="3"/>
  <c r="I370" i="3"/>
  <c r="A369" i="3"/>
  <c r="B369" i="3"/>
  <c r="I369" i="3"/>
  <c r="A368" i="3"/>
  <c r="B368" i="3"/>
  <c r="I368" i="3"/>
  <c r="A367" i="3"/>
  <c r="B367" i="3"/>
  <c r="I367" i="3"/>
  <c r="A366" i="3"/>
  <c r="B366" i="3"/>
  <c r="I366" i="3"/>
  <c r="A365" i="3"/>
  <c r="B365" i="3"/>
  <c r="I365" i="3"/>
  <c r="A364" i="3"/>
  <c r="B364" i="3"/>
  <c r="I364" i="3"/>
  <c r="A363" i="3"/>
  <c r="B363" i="3"/>
  <c r="I363" i="3"/>
  <c r="A362" i="3"/>
  <c r="B362" i="3"/>
  <c r="I362" i="3"/>
  <c r="A361" i="3"/>
  <c r="B361" i="3"/>
  <c r="I361" i="3"/>
  <c r="A360" i="3"/>
  <c r="B360" i="3"/>
  <c r="I360" i="3"/>
  <c r="A359" i="3"/>
  <c r="B359" i="3"/>
  <c r="I359" i="3"/>
  <c r="A358" i="3"/>
  <c r="B358" i="3"/>
  <c r="I358" i="3"/>
  <c r="A357" i="3"/>
  <c r="B357" i="3"/>
  <c r="I357" i="3"/>
  <c r="A356" i="3"/>
  <c r="B356" i="3"/>
  <c r="I356" i="3"/>
  <c r="A355" i="3"/>
  <c r="B355" i="3"/>
  <c r="I355" i="3"/>
  <c r="A354" i="3"/>
  <c r="B354" i="3"/>
  <c r="I354" i="3"/>
  <c r="A353" i="3"/>
  <c r="B353" i="3"/>
  <c r="I353" i="3"/>
  <c r="A352" i="3"/>
  <c r="B352" i="3"/>
  <c r="I352" i="3"/>
  <c r="A351" i="3"/>
  <c r="B351" i="3"/>
  <c r="I351" i="3"/>
  <c r="A350" i="3"/>
  <c r="B350" i="3"/>
  <c r="I350" i="3"/>
  <c r="A349" i="3"/>
  <c r="B349" i="3"/>
  <c r="I349" i="3"/>
  <c r="A348" i="3"/>
  <c r="B348" i="3"/>
  <c r="I348" i="3"/>
  <c r="A347" i="3"/>
  <c r="B347" i="3"/>
  <c r="I347" i="3"/>
  <c r="A346" i="3"/>
  <c r="B346" i="3"/>
  <c r="I346" i="3"/>
  <c r="A345" i="3"/>
  <c r="B345" i="3"/>
  <c r="I345" i="3"/>
  <c r="A344" i="3"/>
  <c r="B344" i="3"/>
  <c r="I344" i="3"/>
  <c r="A343" i="3"/>
  <c r="B343" i="3"/>
  <c r="I343" i="3"/>
  <c r="A342" i="3"/>
  <c r="B342" i="3"/>
  <c r="I342" i="3"/>
  <c r="A341" i="3"/>
  <c r="B341" i="3"/>
  <c r="I341" i="3"/>
  <c r="A340" i="3"/>
  <c r="B340" i="3"/>
  <c r="I340" i="3"/>
  <c r="A339" i="3"/>
  <c r="B339" i="3"/>
  <c r="I339" i="3"/>
  <c r="A338" i="3"/>
  <c r="B338" i="3"/>
  <c r="I338" i="3"/>
  <c r="A337" i="3"/>
  <c r="B337" i="3"/>
  <c r="I337" i="3"/>
  <c r="A336" i="3"/>
  <c r="B336" i="3"/>
  <c r="I336" i="3"/>
  <c r="A335" i="3"/>
  <c r="B335" i="3"/>
  <c r="I335" i="3"/>
  <c r="A334" i="3"/>
  <c r="B334" i="3"/>
  <c r="I334" i="3"/>
  <c r="A333" i="3"/>
  <c r="B333" i="3"/>
  <c r="I333" i="3"/>
  <c r="A332" i="3"/>
  <c r="B332" i="3"/>
  <c r="I332" i="3"/>
  <c r="A331" i="3"/>
  <c r="B331" i="3"/>
  <c r="I331" i="3"/>
  <c r="A330" i="3"/>
  <c r="B330" i="3"/>
  <c r="I330" i="3"/>
  <c r="A329" i="3"/>
  <c r="B329" i="3"/>
  <c r="I329" i="3"/>
  <c r="A328" i="3"/>
  <c r="B328" i="3"/>
  <c r="I328" i="3"/>
  <c r="A327" i="3"/>
  <c r="B327" i="3"/>
  <c r="I327" i="3"/>
  <c r="A326" i="3"/>
  <c r="B326" i="3"/>
  <c r="I326" i="3"/>
  <c r="A325" i="3"/>
  <c r="B325" i="3"/>
  <c r="I325" i="3"/>
  <c r="A324" i="3"/>
  <c r="B324" i="3"/>
  <c r="I324" i="3"/>
  <c r="A323" i="3"/>
  <c r="B323" i="3"/>
  <c r="I323" i="3"/>
  <c r="A322" i="3"/>
  <c r="B322" i="3"/>
  <c r="I322" i="3"/>
  <c r="A321" i="3"/>
  <c r="B321" i="3"/>
  <c r="I321" i="3"/>
  <c r="A320" i="3"/>
  <c r="B320" i="3"/>
  <c r="I320" i="3"/>
  <c r="A319" i="3"/>
  <c r="B319" i="3"/>
  <c r="I319" i="3"/>
  <c r="A318" i="3"/>
  <c r="B318" i="3"/>
  <c r="I318" i="3"/>
  <c r="A317" i="3"/>
  <c r="B317" i="3"/>
  <c r="I317" i="3"/>
  <c r="A316" i="3"/>
  <c r="B316" i="3"/>
  <c r="I316" i="3"/>
  <c r="A315" i="3"/>
  <c r="B315" i="3"/>
  <c r="I315" i="3"/>
  <c r="A314" i="3"/>
  <c r="B314" i="3"/>
  <c r="I314" i="3"/>
  <c r="A313" i="3"/>
  <c r="B313" i="3"/>
  <c r="I313" i="3"/>
  <c r="A312" i="3"/>
  <c r="B312" i="3"/>
  <c r="I312" i="3"/>
  <c r="A311" i="3"/>
  <c r="B311" i="3"/>
  <c r="I311" i="3"/>
  <c r="A310" i="3"/>
  <c r="B310" i="3"/>
  <c r="I310" i="3"/>
  <c r="A309" i="3"/>
  <c r="B309" i="3"/>
  <c r="I309" i="3"/>
  <c r="A308" i="3"/>
  <c r="B308" i="3"/>
  <c r="I308" i="3"/>
  <c r="A307" i="3"/>
  <c r="B307" i="3"/>
  <c r="I307" i="3"/>
  <c r="A306" i="3"/>
  <c r="B306" i="3"/>
  <c r="I306" i="3"/>
  <c r="A305" i="3"/>
  <c r="B305" i="3"/>
  <c r="I305" i="3"/>
  <c r="A304" i="3"/>
  <c r="B304" i="3"/>
  <c r="I304" i="3"/>
  <c r="A303" i="3"/>
  <c r="B303" i="3"/>
  <c r="I303" i="3"/>
  <c r="A302" i="3"/>
  <c r="B302" i="3"/>
  <c r="I302" i="3"/>
  <c r="I301" i="3"/>
  <c r="A301" i="3"/>
  <c r="B301" i="3"/>
  <c r="A300" i="3"/>
  <c r="B300" i="3"/>
  <c r="I300" i="3"/>
  <c r="A299" i="3"/>
  <c r="B299" i="3"/>
  <c r="I299" i="3"/>
  <c r="A298" i="3"/>
  <c r="B298" i="3"/>
  <c r="I298" i="3"/>
  <c r="A297" i="3"/>
  <c r="B297" i="3"/>
  <c r="I297" i="3"/>
  <c r="A296" i="3"/>
  <c r="B296" i="3"/>
  <c r="I296" i="3"/>
  <c r="A295" i="3"/>
  <c r="B295" i="3"/>
  <c r="I295" i="3"/>
  <c r="A294" i="3"/>
  <c r="B294" i="3"/>
  <c r="I294" i="3"/>
  <c r="A293" i="3"/>
  <c r="B293" i="3"/>
  <c r="I293" i="3"/>
  <c r="A292" i="3"/>
  <c r="B292" i="3"/>
  <c r="I292" i="3"/>
  <c r="A291" i="3"/>
  <c r="B291" i="3"/>
  <c r="I291" i="3"/>
  <c r="A290" i="3"/>
  <c r="B290" i="3"/>
  <c r="I290" i="3"/>
  <c r="A289" i="3"/>
  <c r="B289" i="3"/>
  <c r="I289" i="3"/>
  <c r="A288" i="3"/>
  <c r="B288" i="3"/>
  <c r="I288" i="3"/>
  <c r="A287" i="3"/>
  <c r="B287" i="3"/>
  <c r="I287" i="3"/>
  <c r="A286" i="3"/>
  <c r="B286" i="3"/>
  <c r="I286" i="3"/>
  <c r="A285" i="3"/>
  <c r="B285" i="3"/>
  <c r="I285" i="3"/>
  <c r="A284" i="3"/>
  <c r="B284" i="3"/>
  <c r="I284" i="3"/>
  <c r="A283" i="3"/>
  <c r="B283" i="3"/>
  <c r="I283" i="3"/>
  <c r="A282" i="3"/>
  <c r="B282" i="3"/>
  <c r="I282" i="3"/>
  <c r="A281" i="3"/>
  <c r="B281" i="3"/>
  <c r="I281" i="3"/>
  <c r="A280" i="3"/>
  <c r="B280" i="3"/>
  <c r="I280" i="3"/>
  <c r="B268" i="3"/>
  <c r="A279" i="3"/>
  <c r="B279" i="3"/>
  <c r="I279" i="3"/>
  <c r="A278" i="3"/>
  <c r="B278" i="3"/>
  <c r="I278" i="3"/>
  <c r="A277" i="3"/>
  <c r="B277" i="3"/>
  <c r="I277" i="3"/>
  <c r="A276" i="3"/>
  <c r="B276" i="3"/>
  <c r="I276" i="3"/>
  <c r="A275" i="3"/>
  <c r="B275" i="3"/>
  <c r="I275" i="3"/>
  <c r="A274" i="3"/>
  <c r="B274" i="3"/>
  <c r="I274" i="3"/>
  <c r="A273" i="3"/>
  <c r="B273" i="3"/>
  <c r="I273" i="3"/>
  <c r="A272" i="3"/>
  <c r="B272" i="3"/>
  <c r="I272" i="3"/>
  <c r="A271" i="3"/>
  <c r="B271" i="3"/>
  <c r="I271" i="3"/>
  <c r="A270" i="3"/>
  <c r="B270" i="3"/>
  <c r="I270" i="3"/>
  <c r="A269" i="3"/>
  <c r="B269" i="3"/>
  <c r="I269" i="3"/>
  <c r="I268" i="3"/>
  <c r="E261" i="3"/>
  <c r="A267" i="3"/>
  <c r="B267" i="3"/>
  <c r="I267" i="3"/>
  <c r="A266" i="3"/>
  <c r="B266" i="3"/>
  <c r="I266" i="3"/>
  <c r="A265" i="3"/>
  <c r="B265" i="3"/>
  <c r="I265" i="3"/>
  <c r="A264" i="3"/>
  <c r="B264" i="3"/>
  <c r="I264" i="3"/>
  <c r="A263" i="3"/>
  <c r="B263" i="3"/>
  <c r="I263" i="3"/>
  <c r="A262" i="3"/>
  <c r="B262" i="3"/>
  <c r="I262" i="3"/>
  <c r="A261" i="3"/>
  <c r="B261" i="3"/>
  <c r="I261" i="3"/>
  <c r="A260" i="3"/>
  <c r="B260" i="3"/>
  <c r="I260" i="3"/>
  <c r="A259" i="3"/>
  <c r="B259" i="3"/>
  <c r="I259" i="3"/>
  <c r="A258" i="3"/>
  <c r="B258" i="3"/>
  <c r="I258" i="3"/>
  <c r="A257" i="3"/>
  <c r="B257" i="3"/>
  <c r="I257" i="3"/>
  <c r="A256" i="3"/>
  <c r="B256" i="3"/>
  <c r="I256" i="3"/>
  <c r="A255" i="3"/>
  <c r="B255" i="3"/>
  <c r="I255" i="3"/>
  <c r="A254" i="3"/>
  <c r="B254" i="3"/>
  <c r="I254" i="3"/>
  <c r="A253" i="3"/>
  <c r="B253" i="3"/>
  <c r="I253" i="3"/>
  <c r="A252" i="3"/>
  <c r="B252" i="3"/>
  <c r="I252" i="3"/>
  <c r="A251" i="3"/>
  <c r="B251" i="3"/>
  <c r="I251" i="3"/>
  <c r="A250" i="3"/>
  <c r="B250" i="3"/>
  <c r="I250" i="3"/>
  <c r="A249" i="3"/>
  <c r="B249" i="3"/>
  <c r="I249" i="3"/>
  <c r="A248" i="3"/>
  <c r="B248" i="3"/>
  <c r="I248" i="3"/>
  <c r="A247" i="3"/>
  <c r="B247" i="3"/>
  <c r="I247" i="3"/>
  <c r="A246" i="3"/>
  <c r="B246" i="3"/>
  <c r="I246" i="3"/>
  <c r="A245" i="3"/>
  <c r="B245" i="3"/>
  <c r="I245" i="3"/>
  <c r="A244" i="3"/>
  <c r="B244" i="3"/>
  <c r="I244" i="3"/>
  <c r="A243" i="3"/>
  <c r="B243" i="3"/>
  <c r="I243" i="3"/>
  <c r="A242" i="3"/>
  <c r="B242" i="3"/>
  <c r="I242" i="3"/>
  <c r="A241" i="3"/>
  <c r="B241" i="3"/>
  <c r="I241" i="3"/>
  <c r="A240" i="3"/>
  <c r="B240" i="3"/>
  <c r="I240" i="3"/>
  <c r="A239" i="3"/>
  <c r="B239" i="3"/>
  <c r="I239" i="3"/>
  <c r="A238" i="3"/>
  <c r="B238" i="3"/>
  <c r="I238" i="3"/>
  <c r="A237" i="3"/>
  <c r="B237" i="3"/>
  <c r="I237" i="3"/>
  <c r="A236" i="3"/>
  <c r="B236" i="3"/>
  <c r="I236" i="3"/>
  <c r="A235" i="3"/>
  <c r="B235" i="3"/>
  <c r="I235" i="3"/>
  <c r="A234" i="3"/>
  <c r="B234" i="3"/>
  <c r="I234" i="3"/>
  <c r="A233" i="3"/>
  <c r="B233" i="3"/>
  <c r="I233" i="3"/>
  <c r="A232" i="3"/>
  <c r="B232" i="3"/>
  <c r="I232" i="3"/>
  <c r="A231" i="3"/>
  <c r="B231" i="3"/>
  <c r="I231" i="3"/>
  <c r="A230" i="3"/>
  <c r="B230" i="3"/>
  <c r="I230" i="3"/>
  <c r="A229" i="3"/>
  <c r="B229" i="3"/>
  <c r="I229" i="3"/>
  <c r="A228" i="3"/>
  <c r="B228" i="3"/>
  <c r="I228" i="3"/>
  <c r="A227" i="3"/>
  <c r="B227" i="3"/>
  <c r="I227" i="3"/>
  <c r="A226" i="3"/>
  <c r="B226" i="3"/>
  <c r="I226" i="3"/>
  <c r="A225" i="3"/>
  <c r="B225" i="3"/>
  <c r="I225" i="3"/>
  <c r="A224" i="3"/>
  <c r="B224" i="3"/>
  <c r="I224" i="3"/>
  <c r="A223" i="3"/>
  <c r="B223" i="3"/>
  <c r="I223" i="3"/>
  <c r="A222" i="3"/>
  <c r="B222" i="3"/>
  <c r="I222" i="3"/>
  <c r="A221" i="3"/>
  <c r="B221" i="3"/>
  <c r="I221" i="3"/>
  <c r="A220" i="3"/>
  <c r="B220" i="3"/>
  <c r="I220" i="3"/>
  <c r="A219" i="3"/>
  <c r="B219" i="3"/>
  <c r="I219" i="3"/>
  <c r="A218" i="3"/>
  <c r="B218" i="3"/>
  <c r="I218" i="3"/>
  <c r="E217" i="3"/>
  <c r="I217" i="3" s="1"/>
  <c r="A217" i="3"/>
  <c r="B217" i="3"/>
  <c r="A216" i="3"/>
  <c r="B216" i="3"/>
  <c r="I216" i="3"/>
  <c r="A215" i="3"/>
  <c r="B215" i="3"/>
  <c r="I215" i="3"/>
  <c r="A214" i="3"/>
  <c r="B214" i="3"/>
  <c r="I214" i="3"/>
  <c r="A213" i="3"/>
  <c r="B213" i="3"/>
  <c r="I213" i="3"/>
  <c r="A212" i="3"/>
  <c r="B212" i="3"/>
  <c r="I212" i="3"/>
  <c r="A211" i="3"/>
  <c r="B211" i="3"/>
  <c r="I211" i="3"/>
  <c r="A210" i="3"/>
  <c r="B210" i="3"/>
  <c r="I210" i="3"/>
  <c r="A209" i="3"/>
  <c r="B209" i="3"/>
  <c r="I209" i="3"/>
  <c r="A208" i="3"/>
  <c r="B208" i="3"/>
  <c r="I208" i="3"/>
  <c r="A207" i="3"/>
  <c r="B207" i="3"/>
  <c r="I207" i="3"/>
  <c r="A206" i="3"/>
  <c r="B206" i="3"/>
  <c r="I206" i="3"/>
  <c r="A205" i="3"/>
  <c r="B205" i="3"/>
  <c r="I205" i="3"/>
  <c r="A204" i="3"/>
  <c r="B204" i="3"/>
  <c r="I204" i="3"/>
  <c r="A203" i="3"/>
  <c r="B203" i="3"/>
  <c r="I203" i="3"/>
  <c r="A202" i="3"/>
  <c r="B202" i="3"/>
  <c r="I202" i="3"/>
  <c r="A201" i="3"/>
  <c r="B201" i="3"/>
  <c r="I201" i="3"/>
  <c r="A200" i="3"/>
  <c r="B200" i="3"/>
  <c r="I200" i="3"/>
  <c r="A199" i="3"/>
  <c r="B199" i="3"/>
  <c r="I19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7" i="3"/>
  <c r="I198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268" i="3" l="1"/>
</calcChain>
</file>

<file path=xl/sharedStrings.xml><?xml version="1.0" encoding="utf-8"?>
<sst xmlns="http://schemas.openxmlformats.org/spreadsheetml/2006/main" count="2133" uniqueCount="460">
  <si>
    <t>Sitio</t>
  </si>
  <si>
    <t>for</t>
  </si>
  <si>
    <t>Laika</t>
  </si>
  <si>
    <t>Stella</t>
  </si>
  <si>
    <t>Depelos</t>
  </si>
  <si>
    <t>MercadoLibre</t>
  </si>
  <si>
    <t>pupies</t>
  </si>
  <si>
    <t>Doggy Market</t>
  </si>
  <si>
    <t>Mascotamarket</t>
  </si>
  <si>
    <t>Lola</t>
  </si>
  <si>
    <t>supermarpet</t>
  </si>
  <si>
    <t>Sum of precio</t>
  </si>
  <si>
    <t>Date</t>
  </si>
  <si>
    <t>Item</t>
  </si>
  <si>
    <t>Price</t>
  </si>
  <si>
    <t>Store</t>
  </si>
  <si>
    <t>leche deslactosada</t>
  </si>
  <si>
    <t>D1</t>
  </si>
  <si>
    <t>pijama hombre</t>
  </si>
  <si>
    <t>cabano viande</t>
  </si>
  <si>
    <t>queso con bocadillo</t>
  </si>
  <si>
    <t>jugo de naranja grande</t>
  </si>
  <si>
    <t>jugo de naranja pequeno</t>
  </si>
  <si>
    <t>Yogurt melecoton pequeno</t>
  </si>
  <si>
    <t>crema corporal</t>
  </si>
  <si>
    <t xml:space="preserve">pan tajado </t>
  </si>
  <si>
    <t>shampoo</t>
  </si>
  <si>
    <t>gel de bano</t>
  </si>
  <si>
    <t>Puppies</t>
  </si>
  <si>
    <t>Galleta Avena</t>
  </si>
  <si>
    <t>revista portafolio</t>
  </si>
  <si>
    <t>Jumbo</t>
  </si>
  <si>
    <t>salsa ranch</t>
  </si>
  <si>
    <t>Revista Alo Novias</t>
  </si>
  <si>
    <t>nuggets de pollo</t>
  </si>
  <si>
    <t>maquina de afeitar</t>
  </si>
  <si>
    <t>de todito BBQ</t>
  </si>
  <si>
    <t>coca cola 1.5</t>
  </si>
  <si>
    <t>doritos familiar</t>
  </si>
  <si>
    <t>mantequilla</t>
  </si>
  <si>
    <t>papas a la francesa</t>
  </si>
  <si>
    <t>vinagre blanco 500ml</t>
  </si>
  <si>
    <t>Exito</t>
  </si>
  <si>
    <t>panal tena adulto talla m</t>
  </si>
  <si>
    <t>huevo tipo AA x 12</t>
  </si>
  <si>
    <t>avena en hojuela</t>
  </si>
  <si>
    <t>sprite 1.5</t>
  </si>
  <si>
    <t>jamon de pavo</t>
  </si>
  <si>
    <t>café molido</t>
  </si>
  <si>
    <t>queso muenster</t>
  </si>
  <si>
    <t>limon</t>
  </si>
  <si>
    <t>salsa tabasco</t>
  </si>
  <si>
    <t>te</t>
  </si>
  <si>
    <t>ajo</t>
  </si>
  <si>
    <t>pimenton</t>
  </si>
  <si>
    <t>tomate chonto</t>
  </si>
  <si>
    <t>manzana verde</t>
  </si>
  <si>
    <t>apio</t>
  </si>
  <si>
    <t>espinaca</t>
  </si>
  <si>
    <t>papa sabanera x 1.5</t>
  </si>
  <si>
    <t>pepino cohombro</t>
  </si>
  <si>
    <t>brocoli</t>
  </si>
  <si>
    <t>aguacate hass</t>
  </si>
  <si>
    <t>cebolla cabezona blanca</t>
  </si>
  <si>
    <t>cebolla cabezona roja</t>
  </si>
  <si>
    <t>fresa bandeja</t>
  </si>
  <si>
    <t>perejil liso</t>
  </si>
  <si>
    <t>papa criolla mini</t>
  </si>
  <si>
    <t>ahuyama</t>
  </si>
  <si>
    <t>zuquini amarillo</t>
  </si>
  <si>
    <t xml:space="preserve">Fruvar </t>
  </si>
  <si>
    <t>limpiador bicarbonato</t>
  </si>
  <si>
    <t>toallitas humedas</t>
  </si>
  <si>
    <t>jabon natural floral</t>
  </si>
  <si>
    <t>esmalte de unas</t>
  </si>
  <si>
    <t>frijol cargaman</t>
  </si>
  <si>
    <t>servilleta</t>
  </si>
  <si>
    <t>harina de maiz</t>
  </si>
  <si>
    <t>arroz diana</t>
  </si>
  <si>
    <t>pan hamburguesa</t>
  </si>
  <si>
    <t>perniles de pollo</t>
  </si>
  <si>
    <t>carne de res</t>
  </si>
  <si>
    <t>filete de salmon</t>
  </si>
  <si>
    <t>carne molida</t>
  </si>
  <si>
    <t>fusilli</t>
  </si>
  <si>
    <t>mayonesa</t>
  </si>
  <si>
    <t>pechuga de pollo</t>
  </si>
  <si>
    <t>salsa de pasta bologuesa</t>
  </si>
  <si>
    <t>salsa siracha</t>
  </si>
  <si>
    <t>salsa de pasta napolitana</t>
  </si>
  <si>
    <t>spaguetti</t>
  </si>
  <si>
    <t>pizza</t>
  </si>
  <si>
    <t>queso suizo</t>
  </si>
  <si>
    <t>penne</t>
  </si>
  <si>
    <t>yogurt melocoton 1 l</t>
  </si>
  <si>
    <t>galleta ducales</t>
  </si>
  <si>
    <t>atun en agua</t>
  </si>
  <si>
    <t>alitas de pollo</t>
  </si>
  <si>
    <t>queso parmesano</t>
  </si>
  <si>
    <t>café molido x 600</t>
  </si>
  <si>
    <t>queso mozzarella</t>
  </si>
  <si>
    <t>coca cola 600</t>
  </si>
  <si>
    <t>Oxxo</t>
  </si>
  <si>
    <t>papas mayonesa 105g</t>
  </si>
  <si>
    <t>pinguinos 80gr</t>
  </si>
  <si>
    <t>salchichax 3</t>
  </si>
  <si>
    <t>Bretana</t>
  </si>
  <si>
    <t>todo rico BBQ 45g</t>
  </si>
  <si>
    <t>cheese tris</t>
  </si>
  <si>
    <t>roscon de bocadillo x 6</t>
  </si>
  <si>
    <t>cheesecake oreo</t>
  </si>
  <si>
    <t>pan perro</t>
  </si>
  <si>
    <t xml:space="preserve">snickers </t>
  </si>
  <si>
    <t>queso holandes</t>
  </si>
  <si>
    <t>baguette</t>
  </si>
  <si>
    <t>dollarcity</t>
  </si>
  <si>
    <t>anillos de pasta en salsa</t>
  </si>
  <si>
    <t>toalla de manos</t>
  </si>
  <si>
    <t>soda hatsu botella</t>
  </si>
  <si>
    <t>snack avena</t>
  </si>
  <si>
    <t>removedor de cuticulas</t>
  </si>
  <si>
    <t>set manicure</t>
  </si>
  <si>
    <t xml:space="preserve">cocosette </t>
  </si>
  <si>
    <t>soda hatsu lata</t>
  </si>
  <si>
    <t>soda hatsu lata x 6</t>
  </si>
  <si>
    <t>(All)</t>
  </si>
  <si>
    <t>Grand Total</t>
  </si>
  <si>
    <t>Store name</t>
  </si>
  <si>
    <t xml:space="preserve"> Price</t>
  </si>
  <si>
    <t>Day</t>
  </si>
  <si>
    <t>Month</t>
  </si>
  <si>
    <t>Tapabocas</t>
  </si>
  <si>
    <t>Enjuague Bucal</t>
  </si>
  <si>
    <t>Papel Higuienico x 12</t>
  </si>
  <si>
    <t>Bateria AA</t>
  </si>
  <si>
    <t>Huevo Tipo AA X 30</t>
  </si>
  <si>
    <t>coca cola 400</t>
  </si>
  <si>
    <t>Schweppes Ginger 1.5</t>
  </si>
  <si>
    <t>Farmatodo</t>
  </si>
  <si>
    <t>Wholebarf</t>
  </si>
  <si>
    <t>Galleta Avena x 500</t>
  </si>
  <si>
    <t>Type</t>
  </si>
  <si>
    <t>Food Shopping</t>
  </si>
  <si>
    <t>azucar blanca</t>
  </si>
  <si>
    <t>arroz diana x 500</t>
  </si>
  <si>
    <t>mermelada de mora</t>
  </si>
  <si>
    <t>café molido x 250</t>
  </si>
  <si>
    <t>Pollo asado</t>
  </si>
  <si>
    <t>Manzana postobon x 400</t>
  </si>
  <si>
    <t>ponque gala</t>
  </si>
  <si>
    <t>cochorramo</t>
  </si>
  <si>
    <t>Lata ID</t>
  </si>
  <si>
    <t xml:space="preserve">Capuchino x 480 </t>
  </si>
  <si>
    <t>Pastel de carne</t>
  </si>
  <si>
    <t>sandwich jamon y queso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</si>
  <si>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</si>
  <si>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</si>
  <si>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</si>
  <si>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</si>
  <si>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</si>
  <si>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</si>
  <si>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</si>
  <si>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</si>
  <si>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</si>
  <si>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</si>
  <si>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Hills Small Paws x 4.5 Lb</t>
  </si>
  <si>
    <t>Hills Puppy x 30 lb</t>
  </si>
  <si>
    <t>QTY</t>
  </si>
  <si>
    <t>Dog Food</t>
  </si>
  <si>
    <t>Combo Doble Quarto de libra</t>
  </si>
  <si>
    <t>McDonalds</t>
  </si>
  <si>
    <t>Restaurant</t>
  </si>
  <si>
    <t>Ramen Nissin</t>
  </si>
  <si>
    <t>Acetaminofen x 10</t>
  </si>
  <si>
    <t>Total</t>
  </si>
  <si>
    <t>Agua Manantial</t>
  </si>
  <si>
    <t>Ensalada Cesar</t>
  </si>
  <si>
    <t>Papa Francesa</t>
  </si>
  <si>
    <t>Carbon Place</t>
  </si>
  <si>
    <t>Crema dental VITIS</t>
  </si>
  <si>
    <t>Cruz Verde</t>
  </si>
  <si>
    <t>Ajiaco con pollo</t>
  </si>
  <si>
    <t>Mis Carnes Parrilla</t>
  </si>
  <si>
    <t>Hamburguesa Mis Carnes</t>
  </si>
  <si>
    <t>Copa Tentacion</t>
  </si>
  <si>
    <t>Crepes &amp; Waffles</t>
  </si>
  <si>
    <t xml:space="preserve">Cono </t>
  </si>
  <si>
    <t>Agua con gas</t>
  </si>
  <si>
    <t>Juan Valdez</t>
  </si>
  <si>
    <t>Dona Chocolate</t>
  </si>
  <si>
    <t>Queso crema</t>
  </si>
  <si>
    <t>Frijol refrito</t>
  </si>
  <si>
    <t>chile con carne</t>
  </si>
  <si>
    <t>salas de queso</t>
  </si>
  <si>
    <t>salsa mexicana</t>
  </si>
  <si>
    <t>bolsa desechos perros</t>
  </si>
  <si>
    <t>Changua boyacense</t>
  </si>
  <si>
    <t>Guru</t>
  </si>
  <si>
    <t>chocolate suizo</t>
  </si>
  <si>
    <t>Café Late</t>
  </si>
  <si>
    <t>Arepa de Maiz</t>
  </si>
  <si>
    <t>Jugo de mora</t>
  </si>
  <si>
    <t>Sipotudo 2 carnes</t>
  </si>
  <si>
    <t>Porcion maduros</t>
  </si>
  <si>
    <t>Burro res desmechado</t>
  </si>
  <si>
    <t>Coca cola 10 oz</t>
  </si>
  <si>
    <t>Te negro</t>
  </si>
  <si>
    <t>Sipote Burrito</t>
  </si>
  <si>
    <t>detodito BBQ x 650</t>
  </si>
  <si>
    <t>empanada carne</t>
  </si>
  <si>
    <t>poque gala</t>
  </si>
  <si>
    <t>detodito natural x 600</t>
  </si>
  <si>
    <t>Mozarella Finguers</t>
  </si>
  <si>
    <t>Sprite 400</t>
  </si>
  <si>
    <t>Chunks sencillos</t>
  </si>
  <si>
    <t>Bowl Papas Fritas</t>
  </si>
  <si>
    <t>Alas sencillas</t>
  </si>
  <si>
    <t>Papas cheese bacon</t>
  </si>
  <si>
    <t>Buffalo Wings</t>
  </si>
  <si>
    <t>Sopitas y arroz</t>
  </si>
  <si>
    <t>empanada hawaiana</t>
  </si>
  <si>
    <t>Tipicas</t>
  </si>
  <si>
    <t>Randys</t>
  </si>
  <si>
    <t>Combo suprema</t>
  </si>
  <si>
    <t>Combo magico</t>
  </si>
  <si>
    <t>Tots de papa</t>
  </si>
  <si>
    <t>jugo de naranja pequeño</t>
  </si>
  <si>
    <t>Pudin</t>
  </si>
  <si>
    <t>Combo hamburguesa</t>
  </si>
  <si>
    <t>Ajiaquito</t>
  </si>
  <si>
    <t>Chocolate</t>
  </si>
  <si>
    <t>andres DC</t>
  </si>
  <si>
    <t>Boleta premier</t>
  </si>
  <si>
    <t>Cinemark</t>
  </si>
  <si>
    <t>Entretaiment</t>
  </si>
  <si>
    <t>Alitas BBQ</t>
  </si>
  <si>
    <t>Perro Caliente VIP</t>
  </si>
  <si>
    <t>Pizza Hawaiana</t>
  </si>
  <si>
    <t>Dedos de queso VIP</t>
  </si>
  <si>
    <t>Crispeta mediana caramelo</t>
  </si>
  <si>
    <t>Sprite mediana</t>
  </si>
  <si>
    <t>Cocacola grande VIP</t>
  </si>
  <si>
    <t xml:space="preserve">Capuchino VIP </t>
  </si>
  <si>
    <t xml:space="preserve">Lechuga </t>
  </si>
  <si>
    <t>arandanos 125g</t>
  </si>
  <si>
    <t>Desodorante rol</t>
  </si>
  <si>
    <t>Atun</t>
  </si>
  <si>
    <t>Desodorante gillete</t>
  </si>
  <si>
    <t>Combo frijolada</t>
  </si>
  <si>
    <t>combo ajiaco</t>
  </si>
  <si>
    <t>Roscon arequipe</t>
  </si>
  <si>
    <t>Miloja</t>
  </si>
  <si>
    <t>Pizza pepperoni</t>
  </si>
  <si>
    <t>Pizza hut</t>
  </si>
  <si>
    <t>Corral</t>
  </si>
  <si>
    <t>Hamburguesa criolla</t>
  </si>
  <si>
    <t>Ramen Maruchan carne x 640</t>
  </si>
  <si>
    <t>Ramen Maruchan pollo x 640</t>
  </si>
  <si>
    <t>Bretana x 300</t>
  </si>
  <si>
    <t>doritos megaqueso</t>
  </si>
  <si>
    <t>perro caliente</t>
  </si>
  <si>
    <t>(Multiple Items)</t>
  </si>
  <si>
    <t>Consejo de mama</t>
  </si>
  <si>
    <t>Hornitos</t>
  </si>
  <si>
    <t>Combo Crepe + Bebida</t>
  </si>
  <si>
    <t>Mr Tea Limon</t>
  </si>
  <si>
    <t>Wafflebono</t>
  </si>
  <si>
    <t>Leche Asada</t>
  </si>
  <si>
    <t>Sertralina x25 x 30</t>
  </si>
  <si>
    <t>Combo promo hamburguesa</t>
  </si>
  <si>
    <t>Steak</t>
  </si>
  <si>
    <t>2 pizzas medianas + gaseosa</t>
  </si>
  <si>
    <t>Dominos</t>
  </si>
  <si>
    <t>Manzana postobon cereo 1.5</t>
  </si>
  <si>
    <t>Carulla</t>
  </si>
  <si>
    <t>Hueso de cerdo</t>
  </si>
  <si>
    <t>Te limon</t>
  </si>
  <si>
    <t>tostao</t>
  </si>
  <si>
    <t>Agua mineral</t>
  </si>
  <si>
    <t>Capuchino</t>
  </si>
  <si>
    <t>Pastel mixto</t>
  </si>
  <si>
    <t>Leche entera</t>
  </si>
  <si>
    <t>Crema de leche</t>
  </si>
  <si>
    <t>Leche condensada</t>
  </si>
  <si>
    <t>Leche en polvo</t>
  </si>
  <si>
    <t>Synthroid</t>
  </si>
  <si>
    <t>Medicine</t>
  </si>
  <si>
    <t>Dorotea</t>
  </si>
  <si>
    <t>Combo Hamburguesa x2</t>
  </si>
  <si>
    <t>Pizza Ciruela Tocineta</t>
  </si>
  <si>
    <t>Column Labels</t>
  </si>
  <si>
    <t>Refresco de naranja</t>
  </si>
  <si>
    <t>Huevos x 6</t>
  </si>
  <si>
    <t>Pan Baguette</t>
  </si>
  <si>
    <t>Noraver</t>
  </si>
  <si>
    <t>Te hatsu x400ml</t>
  </si>
  <si>
    <t>Maizena</t>
  </si>
  <si>
    <t>Mini buñuelos</t>
  </si>
  <si>
    <t>miel de abejas</t>
  </si>
  <si>
    <t>banano</t>
  </si>
  <si>
    <t>halls</t>
  </si>
  <si>
    <t>te hatsu x 1000ml</t>
  </si>
  <si>
    <t>Crepe Mexicano</t>
  </si>
  <si>
    <t>Torta Almojabana</t>
  </si>
  <si>
    <t>Pan blandito</t>
  </si>
  <si>
    <t>Pan hojaldrado</t>
  </si>
  <si>
    <t>salsa de tomate</t>
  </si>
  <si>
    <t>juego pelota</t>
  </si>
  <si>
    <t>Miniso</t>
  </si>
  <si>
    <t>Queso costeño</t>
  </si>
  <si>
    <t>pringles</t>
  </si>
  <si>
    <t>soda hatsu botella x 3</t>
  </si>
  <si>
    <t>Jan</t>
  </si>
  <si>
    <t>Average of Price</t>
  </si>
  <si>
    <t>huevos</t>
  </si>
  <si>
    <t>Combo pizza grande + gaseosa + postre</t>
  </si>
  <si>
    <t>Canada Dry</t>
  </si>
  <si>
    <t>coca cola lata</t>
  </si>
  <si>
    <t>Pouch Barf</t>
  </si>
  <si>
    <t>Pizza personal</t>
  </si>
  <si>
    <t>Paramarte</t>
  </si>
  <si>
    <t>Pizza familiar</t>
  </si>
  <si>
    <t>Garlic Knots</t>
  </si>
  <si>
    <t>Papa Johns</t>
  </si>
  <si>
    <t>Doble cuarto de libra agrandado</t>
  </si>
  <si>
    <t>Nufood</t>
  </si>
  <si>
    <t>Galletas de avena</t>
  </si>
  <si>
    <t>Linguini</t>
  </si>
  <si>
    <t>Quetiapina</t>
  </si>
  <si>
    <t>Colsubsicio</t>
  </si>
  <si>
    <t>Stella Artois 3x2</t>
  </si>
  <si>
    <t>Corral Gourmet</t>
  </si>
  <si>
    <t>Todoterreno pulled pork</t>
  </si>
  <si>
    <t>Papa rizada</t>
  </si>
  <si>
    <t>Madrileña 250 gr</t>
  </si>
  <si>
    <t>Gaseosa Dispensador Manzana</t>
  </si>
  <si>
    <t>Malteada Fresa</t>
  </si>
  <si>
    <t>Huevo tipo A x 30</t>
  </si>
  <si>
    <t>Casero</t>
  </si>
  <si>
    <t>Carbon &amp; Xilvestre</t>
  </si>
  <si>
    <t>Copago</t>
  </si>
  <si>
    <t>toalla de cocina</t>
  </si>
  <si>
    <t>Protector solar</t>
  </si>
  <si>
    <t>Copitos</t>
  </si>
  <si>
    <t>Doble cuarto de libra</t>
  </si>
  <si>
    <t>Pepperoni Rolls</t>
  </si>
  <si>
    <t>Sweet Onion 250 gr</t>
  </si>
  <si>
    <t>Gaucha 250 gr</t>
  </si>
  <si>
    <t>Casquitos al romero</t>
  </si>
  <si>
    <t>cascabeles platanos</t>
  </si>
  <si>
    <t>Cono</t>
  </si>
  <si>
    <t>Barra de chocorramo</t>
  </si>
  <si>
    <t>Pizza familiar + Sprite</t>
  </si>
  <si>
    <t>Philly Stake</t>
  </si>
  <si>
    <t>Diner</t>
  </si>
  <si>
    <t>Ginger</t>
  </si>
  <si>
    <t>Algodón</t>
  </si>
  <si>
    <t>Guantes</t>
  </si>
  <si>
    <t>Burbuja</t>
  </si>
  <si>
    <t>Kumis</t>
  </si>
  <si>
    <t>Dunkin Donuts</t>
  </si>
  <si>
    <t>Sopal del sol</t>
  </si>
  <si>
    <t>Coca Cola</t>
  </si>
  <si>
    <t>Ensalada Marroqui</t>
  </si>
  <si>
    <t>Crepe Pollo estilo Hindy</t>
  </si>
  <si>
    <t>Limonada de coco</t>
  </si>
  <si>
    <t>Anillo de cebolla</t>
  </si>
  <si>
    <t>New york stake</t>
  </si>
  <si>
    <t>Gaseosa Dispensador Ginger</t>
  </si>
  <si>
    <t>salchipapa sencilla</t>
  </si>
  <si>
    <t>Queso suizo</t>
  </si>
  <si>
    <t>mantequilla de mani</t>
  </si>
  <si>
    <t>Limon Tahiti</t>
  </si>
  <si>
    <t>Salchicha Rabcgera</t>
  </si>
  <si>
    <t>nachos</t>
  </si>
  <si>
    <t>sprite</t>
  </si>
  <si>
    <t>extra ranch</t>
  </si>
  <si>
    <t>Libro Daisy Jones</t>
  </si>
  <si>
    <t>Diccionario Websters</t>
  </si>
  <si>
    <t>Panamericana</t>
  </si>
  <si>
    <t>WOK</t>
  </si>
  <si>
    <t>Spring rolls</t>
  </si>
  <si>
    <t>Ramen Shoyu</t>
  </si>
  <si>
    <t>Bomba Maki</t>
  </si>
  <si>
    <t>Sashimi cuatro</t>
  </si>
  <si>
    <t>Flan de coco</t>
  </si>
  <si>
    <t>Ambientador</t>
  </si>
  <si>
    <t>Waffer</t>
  </si>
  <si>
    <t>Crema dental</t>
  </si>
  <si>
    <t>espoja malla</t>
  </si>
  <si>
    <t>Aceite de coco</t>
  </si>
  <si>
    <t>Queso mozarella</t>
  </si>
  <si>
    <t>kit kat</t>
  </si>
  <si>
    <t>Family WHP + Apple Pie</t>
  </si>
  <si>
    <t>Burguer King</t>
  </si>
  <si>
    <t>Maleta plastica planos</t>
  </si>
  <si>
    <t>Combo Mojarra</t>
  </si>
  <si>
    <t>Libreta</t>
  </si>
  <si>
    <t>Casa Ideas</t>
  </si>
  <si>
    <t>Boligrafos</t>
  </si>
  <si>
    <t>Travad</t>
  </si>
  <si>
    <t>Combo Randys</t>
  </si>
  <si>
    <t>combo postre + café</t>
  </si>
  <si>
    <t>Explosion de brownie</t>
  </si>
  <si>
    <t>Elote a la mex</t>
  </si>
  <si>
    <t>Enchilada roja</t>
  </si>
  <si>
    <t>Burro de carne</t>
  </si>
  <si>
    <t>Agua de jamaica</t>
  </si>
  <si>
    <t>Wahaka</t>
  </si>
  <si>
    <t>Dona Bimbo Mora</t>
  </si>
  <si>
    <t>s</t>
  </si>
  <si>
    <t>(blank)</t>
  </si>
  <si>
    <t>Feb</t>
  </si>
  <si>
    <t>Bolsa resellable</t>
  </si>
  <si>
    <t>Repuesto trapero</t>
  </si>
  <si>
    <t>Leche de almendra</t>
  </si>
  <si>
    <t>Filete de pechuga</t>
  </si>
  <si>
    <t>Lenteja</t>
  </si>
  <si>
    <t>Servilleta</t>
  </si>
  <si>
    <t>Arroz integral</t>
  </si>
  <si>
    <t>Filete de tilapia</t>
  </si>
  <si>
    <t>Base para uñas</t>
  </si>
  <si>
    <t>Liquido lavaloza</t>
  </si>
  <si>
    <t>Limpiavidrios</t>
  </si>
  <si>
    <t>Blanqueador</t>
  </si>
  <si>
    <t>Limpiador bicarbonato</t>
  </si>
  <si>
    <t>Pan perro</t>
  </si>
  <si>
    <t>Banano</t>
  </si>
  <si>
    <t>Bebida Nutri</t>
  </si>
  <si>
    <t>Ajo Malla</t>
  </si>
  <si>
    <t>Te de jengibre</t>
  </si>
  <si>
    <t>Baguette</t>
  </si>
  <si>
    <t>Bolsa</t>
  </si>
  <si>
    <t>Salchicha Zenu</t>
  </si>
  <si>
    <t>Bretaña</t>
  </si>
  <si>
    <t>Salas tabasco</t>
  </si>
  <si>
    <t>Salsa Mexicana</t>
  </si>
  <si>
    <t>Frijoles negros</t>
  </si>
  <si>
    <t>Salsa de Queso</t>
  </si>
  <si>
    <t>Tacos Azteca</t>
  </si>
  <si>
    <t>Nachos de chile</t>
  </si>
  <si>
    <t xml:space="preserve">Tortilla </t>
  </si>
  <si>
    <t>Pizza cerdo BBQ</t>
  </si>
  <si>
    <t>Archies</t>
  </si>
  <si>
    <t>Pizza pollo y champiñones</t>
  </si>
  <si>
    <t>Perro Hawaiano</t>
  </si>
  <si>
    <t>Perro Especial</t>
  </si>
  <si>
    <t>El Corral</t>
  </si>
  <si>
    <t>EL unico</t>
  </si>
  <si>
    <t>Pasta conzazoni</t>
  </si>
  <si>
    <t>Salsa de pasta blanca</t>
  </si>
  <si>
    <t>Boleta VIP Martes</t>
  </si>
  <si>
    <t>Ajiaco pequeño</t>
  </si>
  <si>
    <t>Mondondo pequeño</t>
  </si>
  <si>
    <t>Jugo de maracuya</t>
  </si>
  <si>
    <t>Crema antipañalitis</t>
  </si>
  <si>
    <t>Propector cepillo</t>
  </si>
  <si>
    <t>Donas x 6</t>
  </si>
  <si>
    <t>Piña</t>
  </si>
  <si>
    <t>Perejil liso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</si>
</sst>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/d/yyyy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pivotButton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m/d/yyyy"/>
    </dxf>
    <dxf>
      <numFmt numFmtId="164" formatCode="m/d/yyyy"/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Invisible" pivot="0" table="0" count="0" xr9:uid="{70EED4A0-AA1F-4186-9EEB-030F04F589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analysis.xlsx]Expense analysis!PivotTable16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distribution</a:t>
            </a:r>
            <a:r>
              <a:rPr lang="en-US" baseline="0"/>
              <a:t>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analysis'!$B$5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analysis'!$A$6:$A$49</c:f>
              <c:strCache>
                <c:ptCount val="43"/>
                <c:pt idx="0">
                  <c:v>D1</c:v>
                </c:pt>
                <c:pt idx="1">
                  <c:v>dollarcity</c:v>
                </c:pt>
                <c:pt idx="2">
                  <c:v>Exito</c:v>
                </c:pt>
                <c:pt idx="3">
                  <c:v>Fruvar </c:v>
                </c:pt>
                <c:pt idx="4">
                  <c:v>Jumbo</c:v>
                </c:pt>
                <c:pt idx="5">
                  <c:v>Oxxo</c:v>
                </c:pt>
                <c:pt idx="6">
                  <c:v>Puppies</c:v>
                </c:pt>
                <c:pt idx="7">
                  <c:v>Farmatodo</c:v>
                </c:pt>
                <c:pt idx="8">
                  <c:v>McDonalds</c:v>
                </c:pt>
                <c:pt idx="9">
                  <c:v>Carbon Place</c:v>
                </c:pt>
                <c:pt idx="10">
                  <c:v>Cruz Verde</c:v>
                </c:pt>
                <c:pt idx="11">
                  <c:v>Mis Carnes Parrilla</c:v>
                </c:pt>
                <c:pt idx="12">
                  <c:v>Crepes &amp; Waffles</c:v>
                </c:pt>
                <c:pt idx="13">
                  <c:v>Juan Valdez</c:v>
                </c:pt>
                <c:pt idx="14">
                  <c:v>Guru</c:v>
                </c:pt>
                <c:pt idx="15">
                  <c:v>Sipote Burrito</c:v>
                </c:pt>
                <c:pt idx="16">
                  <c:v>Buffalo Wings</c:v>
                </c:pt>
                <c:pt idx="17">
                  <c:v>Tipicas</c:v>
                </c:pt>
                <c:pt idx="18">
                  <c:v>Randys</c:v>
                </c:pt>
                <c:pt idx="19">
                  <c:v>andres DC</c:v>
                </c:pt>
                <c:pt idx="20">
                  <c:v>Cinemark</c:v>
                </c:pt>
                <c:pt idx="21">
                  <c:v>Pizza hut</c:v>
                </c:pt>
                <c:pt idx="22">
                  <c:v>Corral</c:v>
                </c:pt>
                <c:pt idx="23">
                  <c:v>Hornitos</c:v>
                </c:pt>
                <c:pt idx="24">
                  <c:v>Steak</c:v>
                </c:pt>
                <c:pt idx="25">
                  <c:v>Dominos</c:v>
                </c:pt>
                <c:pt idx="26">
                  <c:v>Carulla</c:v>
                </c:pt>
                <c:pt idx="27">
                  <c:v>tostao</c:v>
                </c:pt>
                <c:pt idx="28">
                  <c:v>Dorotea</c:v>
                </c:pt>
                <c:pt idx="29">
                  <c:v>Miniso</c:v>
                </c:pt>
                <c:pt idx="30">
                  <c:v>Paramarte</c:v>
                </c:pt>
                <c:pt idx="31">
                  <c:v>Papa Johns</c:v>
                </c:pt>
                <c:pt idx="32">
                  <c:v>Colsubsicio</c:v>
                </c:pt>
                <c:pt idx="33">
                  <c:v>Corral Gourmet</c:v>
                </c:pt>
                <c:pt idx="34">
                  <c:v>Carbon &amp; Xilvestre</c:v>
                </c:pt>
                <c:pt idx="35">
                  <c:v>Diner</c:v>
                </c:pt>
                <c:pt idx="36">
                  <c:v>Dunkin Donuts</c:v>
                </c:pt>
                <c:pt idx="37">
                  <c:v>(blank)</c:v>
                </c:pt>
                <c:pt idx="38">
                  <c:v>Panamericana</c:v>
                </c:pt>
                <c:pt idx="39">
                  <c:v>WOK</c:v>
                </c:pt>
                <c:pt idx="40">
                  <c:v>Burguer King</c:v>
                </c:pt>
                <c:pt idx="41">
                  <c:v>Casa Ideas</c:v>
                </c:pt>
                <c:pt idx="42">
                  <c:v>Wahaka</c:v>
                </c:pt>
              </c:strCache>
            </c:strRef>
          </c:cat>
          <c:val>
            <c:numRef>
              <c:f>'Expense analysis'!$B$6:$B$49</c:f>
              <c:numCache>
                <c:formatCode>_("$"* #,##0.00_);_("$"* \(#,##0.00\);_("$"* "-"??_);_(@_)</c:formatCode>
                <c:ptCount val="43"/>
                <c:pt idx="0">
                  <c:v>1158601.6666666665</c:v>
                </c:pt>
                <c:pt idx="1">
                  <c:v>52000</c:v>
                </c:pt>
                <c:pt idx="2">
                  <c:v>85600</c:v>
                </c:pt>
                <c:pt idx="3">
                  <c:v>79193</c:v>
                </c:pt>
                <c:pt idx="4">
                  <c:v>463396</c:v>
                </c:pt>
                <c:pt idx="5">
                  <c:v>155350</c:v>
                </c:pt>
                <c:pt idx="6">
                  <c:v>1094290.5</c:v>
                </c:pt>
                <c:pt idx="7">
                  <c:v>77230</c:v>
                </c:pt>
                <c:pt idx="8">
                  <c:v>249200</c:v>
                </c:pt>
                <c:pt idx="9">
                  <c:v>26800</c:v>
                </c:pt>
                <c:pt idx="10">
                  <c:v>244710</c:v>
                </c:pt>
                <c:pt idx="11">
                  <c:v>63700</c:v>
                </c:pt>
                <c:pt idx="12">
                  <c:v>178800</c:v>
                </c:pt>
                <c:pt idx="13">
                  <c:v>23800</c:v>
                </c:pt>
                <c:pt idx="14">
                  <c:v>149632.68999999997</c:v>
                </c:pt>
                <c:pt idx="15">
                  <c:v>170100</c:v>
                </c:pt>
                <c:pt idx="16">
                  <c:v>214270.5</c:v>
                </c:pt>
                <c:pt idx="17">
                  <c:v>6400</c:v>
                </c:pt>
                <c:pt idx="18">
                  <c:v>366600</c:v>
                </c:pt>
                <c:pt idx="19">
                  <c:v>57300</c:v>
                </c:pt>
                <c:pt idx="20">
                  <c:v>174350</c:v>
                </c:pt>
                <c:pt idx="21">
                  <c:v>46900</c:v>
                </c:pt>
                <c:pt idx="22">
                  <c:v>36900</c:v>
                </c:pt>
                <c:pt idx="23">
                  <c:v>82400</c:v>
                </c:pt>
                <c:pt idx="24">
                  <c:v>24900</c:v>
                </c:pt>
                <c:pt idx="25">
                  <c:v>257900</c:v>
                </c:pt>
                <c:pt idx="26">
                  <c:v>56100</c:v>
                </c:pt>
                <c:pt idx="27">
                  <c:v>23100</c:v>
                </c:pt>
                <c:pt idx="28">
                  <c:v>45000</c:v>
                </c:pt>
                <c:pt idx="29">
                  <c:v>39900</c:v>
                </c:pt>
                <c:pt idx="30">
                  <c:v>28900</c:v>
                </c:pt>
                <c:pt idx="31">
                  <c:v>93600</c:v>
                </c:pt>
                <c:pt idx="32">
                  <c:v>12500</c:v>
                </c:pt>
                <c:pt idx="33">
                  <c:v>463500</c:v>
                </c:pt>
                <c:pt idx="34">
                  <c:v>22300</c:v>
                </c:pt>
                <c:pt idx="35">
                  <c:v>63333</c:v>
                </c:pt>
                <c:pt idx="36">
                  <c:v>5000</c:v>
                </c:pt>
                <c:pt idx="37">
                  <c:v>38000</c:v>
                </c:pt>
                <c:pt idx="38">
                  <c:v>164100</c:v>
                </c:pt>
                <c:pt idx="39">
                  <c:v>163800</c:v>
                </c:pt>
                <c:pt idx="40">
                  <c:v>69400</c:v>
                </c:pt>
                <c:pt idx="41">
                  <c:v>33200</c:v>
                </c:pt>
                <c:pt idx="42">
                  <c:v>102500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8A3-BEFB-2A35DCBC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04768"/>
        <c:axId val="119220768"/>
      </c:barChart>
      <c:catAx>
        <c:axId val="48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0768"/>
        <c:crosses val="autoZero"/>
        <c:auto val="1"/>
        <c:lblAlgn val="ctr"/>
        <c:lblOffset val="100"/>
        <c:noMultiLvlLbl val="0"/>
      </c:catAx>
      <c:valAx>
        <c:axId val="1192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Doggy</a:t>
            </a:r>
            <a:r>
              <a:rPr lang="en-US" baseline="0"/>
              <a:t> food price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analysis'!$B$3:$B$4</c:f>
              <c:strCache>
                <c:ptCount val="1"/>
                <c:pt idx="0">
                  <c:v>Lola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analysis'!$A$5:$A$11</c:f>
              <c:strCache>
                <c:ptCount val="7"/>
                <c:pt idx="0">
                  <c:v>Depelos</c:v>
                </c:pt>
                <c:pt idx="1">
                  <c:v>Doggy Market</c:v>
                </c:pt>
                <c:pt idx="2">
                  <c:v>Laika</c:v>
                </c:pt>
                <c:pt idx="3">
                  <c:v>Mascotamarket</c:v>
                </c:pt>
                <c:pt idx="4">
                  <c:v>MercadoLibre</c:v>
                </c:pt>
                <c:pt idx="5">
                  <c:v>pupies</c:v>
                </c:pt>
                <c:pt idx="6">
                  <c:v>supermarpet</c:v>
                </c:pt>
              </c:strCache>
            </c:strRef>
          </c:cat>
          <c:val>
            <c:numRef>
              <c:f>'Cost analysis'!$B$5:$B$11</c:f>
              <c:numCache>
                <c:formatCode>_("$"* #,##0.00_);_("$"* \(#,##0.00\);_("$"* "-"??_);_(@_)</c:formatCode>
                <c:ptCount val="7"/>
                <c:pt idx="0">
                  <c:v>268560</c:v>
                </c:pt>
                <c:pt idx="1">
                  <c:v>282150</c:v>
                </c:pt>
                <c:pt idx="3">
                  <c:v>87500</c:v>
                </c:pt>
                <c:pt idx="4">
                  <c:v>224515</c:v>
                </c:pt>
                <c:pt idx="5">
                  <c:v>269010</c:v>
                </c:pt>
                <c:pt idx="6">
                  <c:v>277512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A-45A5-B077-91A3F43AAA0D}"/>
            </c:ext>
          </c:extLst>
        </c:ser>
        <c:ser>
          <c:idx val="1"/>
          <c:order val="1"/>
          <c:tx>
            <c:strRef>
              <c:f>'Cost analysis'!$C$3:$C$4</c:f>
              <c:strCache>
                <c:ptCount val="1"/>
                <c:pt idx="0">
                  <c:v>Stella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'Cost analysis'!$A$5:$A$11</c:f>
              <c:strCache>
                <c:ptCount val="7"/>
                <c:pt idx="0">
                  <c:v>Depelos</c:v>
                </c:pt>
                <c:pt idx="1">
                  <c:v>Doggy Market</c:v>
                </c:pt>
                <c:pt idx="2">
                  <c:v>Laika</c:v>
                </c:pt>
                <c:pt idx="3">
                  <c:v>Mascotamarket</c:v>
                </c:pt>
                <c:pt idx="4">
                  <c:v>MercadoLibre</c:v>
                </c:pt>
                <c:pt idx="5">
                  <c:v>pupies</c:v>
                </c:pt>
                <c:pt idx="6">
                  <c:v>supermarpet</c:v>
                </c:pt>
              </c:strCache>
            </c:strRef>
          </c:cat>
          <c:val>
            <c:numRef>
              <c:f>'Cost analysis'!$C$5:$C$11</c:f>
              <c:numCache>
                <c:formatCode>_("$"* #,##0.00_);_("$"* \(#,##0.00\);_("$"* "-"??_);_(@_)</c:formatCode>
                <c:ptCount val="7"/>
                <c:pt idx="0">
                  <c:v>262530</c:v>
                </c:pt>
                <c:pt idx="1">
                  <c:v>275500</c:v>
                </c:pt>
                <c:pt idx="2">
                  <c:v>303300</c:v>
                </c:pt>
                <c:pt idx="3">
                  <c:v>256900</c:v>
                </c:pt>
                <c:pt idx="4">
                  <c:v>250000</c:v>
                </c:pt>
                <c:pt idx="5">
                  <c:v>262710</c:v>
                </c:pt>
                <c:pt idx="6">
                  <c:v>271281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A-45A5-B077-91A3F43A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03168"/>
        <c:axId val="711171248"/>
      </c:barChart>
      <c:catAx>
        <c:axId val="1119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71248"/>
        <c:crosses val="autoZero"/>
        <c:auto val="1"/>
        <c:lblAlgn val="ctr"/>
        <c:lblOffset val="100"/>
        <c:noMultiLvlLbl val="0"/>
      </c:catAx>
      <c:valAx>
        <c:axId val="7111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shopping</a:t>
            </a:r>
            <a:r>
              <a:rPr lang="en-US" baseline="0"/>
              <a:t> cost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analysis'!$A$24:$A$36</c:f>
              <c:strCache>
                <c:ptCount val="12"/>
                <c:pt idx="0">
                  <c:v>D1</c:v>
                </c:pt>
                <c:pt idx="1">
                  <c:v>dollarcity</c:v>
                </c:pt>
                <c:pt idx="2">
                  <c:v>Exito</c:v>
                </c:pt>
                <c:pt idx="3">
                  <c:v>Fruvar </c:v>
                </c:pt>
                <c:pt idx="4">
                  <c:v>Jumbo</c:v>
                </c:pt>
                <c:pt idx="5">
                  <c:v>Oxxo</c:v>
                </c:pt>
                <c:pt idx="6">
                  <c:v>Puppies</c:v>
                </c:pt>
                <c:pt idx="7">
                  <c:v>Farmatodo</c:v>
                </c:pt>
                <c:pt idx="8">
                  <c:v>Cruz Verde</c:v>
                </c:pt>
                <c:pt idx="9">
                  <c:v>Carulla</c:v>
                </c:pt>
                <c:pt idx="10">
                  <c:v>tostao</c:v>
                </c:pt>
                <c:pt idx="11">
                  <c:v>Panamericana</c:v>
                </c:pt>
              </c:strCache>
            </c:strRef>
          </c:cat>
          <c:val>
            <c:numRef>
              <c:f>'Cost analysis'!$B$24:$B$36</c:f>
              <c:numCache>
                <c:formatCode>_("$"* #,##0.00_);_("$"* \(#,##0.00\);_("$"* "-"??_);_(@_)</c:formatCode>
                <c:ptCount val="12"/>
                <c:pt idx="0">
                  <c:v>1158601.6666666665</c:v>
                </c:pt>
                <c:pt idx="1">
                  <c:v>52000</c:v>
                </c:pt>
                <c:pt idx="2">
                  <c:v>85600</c:v>
                </c:pt>
                <c:pt idx="3">
                  <c:v>79193</c:v>
                </c:pt>
                <c:pt idx="4">
                  <c:v>463396</c:v>
                </c:pt>
                <c:pt idx="5">
                  <c:v>144150</c:v>
                </c:pt>
                <c:pt idx="6">
                  <c:v>1094290.5</c:v>
                </c:pt>
                <c:pt idx="7">
                  <c:v>77230</c:v>
                </c:pt>
                <c:pt idx="8">
                  <c:v>43700</c:v>
                </c:pt>
                <c:pt idx="9">
                  <c:v>56100</c:v>
                </c:pt>
                <c:pt idx="10">
                  <c:v>23100</c:v>
                </c:pt>
                <c:pt idx="1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8-4552-841C-8CC24A3D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16544"/>
        <c:axId val="1742849152"/>
      </c:barChart>
      <c:catAx>
        <c:axId val="4187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9152"/>
        <c:crosses val="autoZero"/>
        <c:auto val="1"/>
        <c:lblAlgn val="ctr"/>
        <c:lblOffset val="100"/>
        <c:noMultiLvlLbl val="0"/>
      </c:catAx>
      <c:valAx>
        <c:axId val="1742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1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56376525441874"/>
          <c:y val="0.18025695931477517"/>
          <c:w val="0.8764362347455813"/>
          <c:h val="0.74214874639599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analysis'!$E$23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analysis'!$D$24:$D$29</c:f>
              <c:strCache>
                <c:ptCount val="5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</c:strCache>
            </c:strRef>
          </c:cat>
          <c:val>
            <c:numRef>
              <c:f>'Cost analysis'!$E$24:$E$29</c:f>
              <c:numCache>
                <c:formatCode>_("$"* #,##0.00_);_("$"* \(#,##0.00\);_("$"* "-"??_);_(@_)</c:formatCode>
                <c:ptCount val="5"/>
                <c:pt idx="0">
                  <c:v>699651</c:v>
                </c:pt>
                <c:pt idx="1">
                  <c:v>1433996.5</c:v>
                </c:pt>
                <c:pt idx="2">
                  <c:v>1740791.3566666665</c:v>
                </c:pt>
                <c:pt idx="3">
                  <c:v>2783011.5</c:v>
                </c:pt>
                <c:pt idx="4">
                  <c:v>307107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2-ED44-A4B6-BD3E7F8B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223087"/>
        <c:axId val="2042362559"/>
      </c:barChart>
      <c:catAx>
        <c:axId val="18682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2559"/>
        <c:crosses val="autoZero"/>
        <c:auto val="1"/>
        <c:lblAlgn val="ctr"/>
        <c:lblOffset val="100"/>
        <c:noMultiLvlLbl val="0"/>
      </c:catAx>
      <c:valAx>
        <c:axId val="20423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distribution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analysis'!$H$23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analysis'!$G$24:$G$31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'Cost analysis'!$H$24:$H$31</c:f>
              <c:numCache>
                <c:formatCode>_("$"* #,##0.00_);_("$"* \(#,##0.00\);_("$"* "-"??_);_(@_)</c:formatCode>
                <c:ptCount val="7"/>
                <c:pt idx="0">
                  <c:v>827475.69</c:v>
                </c:pt>
                <c:pt idx="1">
                  <c:v>650970.16666666663</c:v>
                </c:pt>
                <c:pt idx="2">
                  <c:v>1542823.5</c:v>
                </c:pt>
                <c:pt idx="3">
                  <c:v>925668</c:v>
                </c:pt>
                <c:pt idx="4">
                  <c:v>741127</c:v>
                </c:pt>
                <c:pt idx="5">
                  <c:v>1313265</c:v>
                </c:pt>
                <c:pt idx="6">
                  <c:v>963228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B-7349-9B83-B5C8D62A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265871"/>
        <c:axId val="2033267599"/>
      </c:barChart>
      <c:catAx>
        <c:axId val="20332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7599"/>
        <c:crosses val="autoZero"/>
        <c:auto val="1"/>
        <c:lblAlgn val="ctr"/>
        <c:lblOffset val="100"/>
        <c:noMultiLvlLbl val="0"/>
      </c:catAx>
      <c:valAx>
        <c:axId val="20332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and entrataiment cost by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analysis'!$K$23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analysis'!$J$24:$J$55</c:f>
              <c:strCache>
                <c:ptCount val="31"/>
                <c:pt idx="0">
                  <c:v>Oxxo</c:v>
                </c:pt>
                <c:pt idx="1">
                  <c:v>McDonalds</c:v>
                </c:pt>
                <c:pt idx="2">
                  <c:v>Carbon Place</c:v>
                </c:pt>
                <c:pt idx="3">
                  <c:v>Mis Carnes Parrilla</c:v>
                </c:pt>
                <c:pt idx="4">
                  <c:v>Crepes &amp; Waffles</c:v>
                </c:pt>
                <c:pt idx="5">
                  <c:v>Juan Valdez</c:v>
                </c:pt>
                <c:pt idx="6">
                  <c:v>Guru</c:v>
                </c:pt>
                <c:pt idx="7">
                  <c:v>Sipote Burrito</c:v>
                </c:pt>
                <c:pt idx="8">
                  <c:v>Buffalo Wings</c:v>
                </c:pt>
                <c:pt idx="9">
                  <c:v>Tipicas</c:v>
                </c:pt>
                <c:pt idx="10">
                  <c:v>Randys</c:v>
                </c:pt>
                <c:pt idx="11">
                  <c:v>andres DC</c:v>
                </c:pt>
                <c:pt idx="12">
                  <c:v>Cinemark</c:v>
                </c:pt>
                <c:pt idx="13">
                  <c:v>Pizza hut</c:v>
                </c:pt>
                <c:pt idx="14">
                  <c:v>Corral</c:v>
                </c:pt>
                <c:pt idx="15">
                  <c:v>Hornitos</c:v>
                </c:pt>
                <c:pt idx="16">
                  <c:v>Steak</c:v>
                </c:pt>
                <c:pt idx="17">
                  <c:v>Dominos</c:v>
                </c:pt>
                <c:pt idx="18">
                  <c:v>Dorotea</c:v>
                </c:pt>
                <c:pt idx="19">
                  <c:v>Miniso</c:v>
                </c:pt>
                <c:pt idx="20">
                  <c:v>Paramarte</c:v>
                </c:pt>
                <c:pt idx="21">
                  <c:v>Papa Johns</c:v>
                </c:pt>
                <c:pt idx="22">
                  <c:v>Corral Gourmet</c:v>
                </c:pt>
                <c:pt idx="23">
                  <c:v>Carbon &amp; Xilvestre</c:v>
                </c:pt>
                <c:pt idx="24">
                  <c:v>Diner</c:v>
                </c:pt>
                <c:pt idx="25">
                  <c:v>Dunkin Donuts</c:v>
                </c:pt>
                <c:pt idx="26">
                  <c:v>(blank)</c:v>
                </c:pt>
                <c:pt idx="27">
                  <c:v>Panamericana</c:v>
                </c:pt>
                <c:pt idx="28">
                  <c:v>WOK</c:v>
                </c:pt>
                <c:pt idx="29">
                  <c:v>Burguer King</c:v>
                </c:pt>
                <c:pt idx="30">
                  <c:v>Wahaka</c:v>
                </c:pt>
              </c:strCache>
            </c:strRef>
          </c:cat>
          <c:val>
            <c:numRef>
              <c:f>'Cost analysis'!$K$24:$K$55</c:f>
              <c:numCache>
                <c:formatCode>_("$"* #,##0.00_);_("$"* \(#,##0.00\);_("$"* "-"??_);_(@_)</c:formatCode>
                <c:ptCount val="31"/>
                <c:pt idx="0">
                  <c:v>5600</c:v>
                </c:pt>
                <c:pt idx="1">
                  <c:v>249200</c:v>
                </c:pt>
                <c:pt idx="2">
                  <c:v>26800</c:v>
                </c:pt>
                <c:pt idx="3">
                  <c:v>63700</c:v>
                </c:pt>
                <c:pt idx="4">
                  <c:v>178800</c:v>
                </c:pt>
                <c:pt idx="5">
                  <c:v>23800</c:v>
                </c:pt>
                <c:pt idx="6">
                  <c:v>149632.69</c:v>
                </c:pt>
                <c:pt idx="7">
                  <c:v>170100</c:v>
                </c:pt>
                <c:pt idx="8">
                  <c:v>214270.5</c:v>
                </c:pt>
                <c:pt idx="9">
                  <c:v>6400</c:v>
                </c:pt>
                <c:pt idx="10">
                  <c:v>366600</c:v>
                </c:pt>
                <c:pt idx="11">
                  <c:v>57300</c:v>
                </c:pt>
                <c:pt idx="12">
                  <c:v>174350</c:v>
                </c:pt>
                <c:pt idx="13">
                  <c:v>46900</c:v>
                </c:pt>
                <c:pt idx="14">
                  <c:v>36900</c:v>
                </c:pt>
                <c:pt idx="15">
                  <c:v>82400</c:v>
                </c:pt>
                <c:pt idx="16">
                  <c:v>24900</c:v>
                </c:pt>
                <c:pt idx="17">
                  <c:v>257900</c:v>
                </c:pt>
                <c:pt idx="18">
                  <c:v>45000</c:v>
                </c:pt>
                <c:pt idx="19">
                  <c:v>39900</c:v>
                </c:pt>
                <c:pt idx="20">
                  <c:v>28900</c:v>
                </c:pt>
                <c:pt idx="21">
                  <c:v>93600</c:v>
                </c:pt>
                <c:pt idx="22">
                  <c:v>463500</c:v>
                </c:pt>
                <c:pt idx="23">
                  <c:v>22300</c:v>
                </c:pt>
                <c:pt idx="24">
                  <c:v>63333</c:v>
                </c:pt>
                <c:pt idx="25">
                  <c:v>5000</c:v>
                </c:pt>
                <c:pt idx="26">
                  <c:v>21900</c:v>
                </c:pt>
                <c:pt idx="27">
                  <c:v>88400</c:v>
                </c:pt>
                <c:pt idx="28">
                  <c:v>163800</c:v>
                </c:pt>
                <c:pt idx="29">
                  <c:v>69400</c:v>
                </c:pt>
                <c:pt idx="30">
                  <c:v>102500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9345-9CF3-861256FC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671424"/>
        <c:axId val="297401264"/>
      </c:barChart>
      <c:catAx>
        <c:axId val="2976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264"/>
        <c:crosses val="autoZero"/>
        <c:auto val="1"/>
        <c:lblAlgn val="ctr"/>
        <c:lblOffset val="100"/>
        <c:noMultiLvlLbl val="0"/>
      </c:catAx>
      <c:valAx>
        <c:axId val="297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analysis.xlsx]Cost analysis!PivotTable4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74060423298144E-2"/>
          <c:y val="1.6420088744512316E-2"/>
          <c:w val="0.89375998212989338"/>
          <c:h val="0.82737403340277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analysis'!$P$23:$P$24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analysis'!$P$25:$P$32</c:f>
              <c:numCache>
                <c:formatCode>_("$"* #,##0.00_);_("$"* \(#,##0.00\);_("$"* "-"??_);_(@_)</c:formatCode>
                <c:ptCount val="7"/>
                <c:pt idx="0">
                  <c:v>34200</c:v>
                </c:pt>
                <c:pt idx="2">
                  <c:v>665451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A-BB4E-9ADF-4E1D9CFCDF9A}"/>
            </c:ext>
          </c:extLst>
        </c:ser>
        <c:ser>
          <c:idx val="1"/>
          <c:order val="1"/>
          <c:tx>
            <c:strRef>
              <c:f>'Cost analysis'!$Q$23:$Q$24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analysis'!$Q$25:$Q$32</c:f>
              <c:numCache>
                <c:formatCode>_("$"* #,##0.00_);_("$"* \(#,##0.00\);_("$"* "-"??_);_(@_)</c:formatCode>
                <c:ptCount val="7"/>
                <c:pt idx="0">
                  <c:v>632000</c:v>
                </c:pt>
                <c:pt idx="2">
                  <c:v>481026</c:v>
                </c:pt>
                <c:pt idx="3">
                  <c:v>320970.5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A-BB4E-9ADF-4E1D9CFCDF9A}"/>
            </c:ext>
          </c:extLst>
        </c:ser>
        <c:ser>
          <c:idx val="2"/>
          <c:order val="2"/>
          <c:tx>
            <c:strRef>
              <c:f>'Cost analysis'!$R$23:$R$24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analysis'!$R$25:$R$32</c:f>
              <c:numCache>
                <c:formatCode>_("$"* #,##0.00_);_("$"* \(#,##0.00\);_("$"* "-"??_);_(@_)</c:formatCode>
                <c:ptCount val="7"/>
                <c:pt idx="0">
                  <c:v>23300</c:v>
                </c:pt>
                <c:pt idx="1">
                  <c:v>214250</c:v>
                </c:pt>
                <c:pt idx="2">
                  <c:v>722103.66666666663</c:v>
                </c:pt>
                <c:pt idx="3">
                  <c:v>674332.69000000006</c:v>
                </c:pt>
                <c:pt idx="4">
                  <c:v>106805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BB4E-9ADF-4E1D9CFCDF9A}"/>
            </c:ext>
          </c:extLst>
        </c:ser>
        <c:ser>
          <c:idx val="3"/>
          <c:order val="3"/>
          <c:tx>
            <c:strRef>
              <c:f>'Cost analysis'!$S$23:$S$24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analysis'!$S$25:$S$32</c:f>
              <c:numCache>
                <c:formatCode>_("$"* #,##0.00_);_("$"* \(#,##0.00\);_("$"* "-"??_);_(@_)</c:formatCode>
                <c:ptCount val="7"/>
                <c:pt idx="0">
                  <c:v>395583.5</c:v>
                </c:pt>
                <c:pt idx="1">
                  <c:v>88400</c:v>
                </c:pt>
                <c:pt idx="2">
                  <c:v>312090</c:v>
                </c:pt>
                <c:pt idx="3">
                  <c:v>1757033</c:v>
                </c:pt>
                <c:pt idx="4">
                  <c:v>109405</c:v>
                </c:pt>
                <c:pt idx="5">
                  <c:v>120500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A-BB4E-9ADF-4E1D9CFCDF9A}"/>
            </c:ext>
          </c:extLst>
        </c:ser>
        <c:ser>
          <c:idx val="4"/>
          <c:order val="4"/>
          <c:tx>
            <c:strRef>
              <c:f>'Cost analysis'!$T$23:$T$24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analysis'!$O$25:$O$32</c:f>
              <c:strCache>
                <c:ptCount val="7"/>
                <c:pt idx="0">
                  <c:v>Dog Food</c:v>
                </c:pt>
                <c:pt idx="1">
                  <c:v>Entretaiment</c:v>
                </c:pt>
                <c:pt idx="2">
                  <c:v>Food Shopping</c:v>
                </c:pt>
                <c:pt idx="3">
                  <c:v>Restaurant</c:v>
                </c:pt>
                <c:pt idx="4">
                  <c:v>Medicine</c:v>
                </c:pt>
                <c:pt idx="5">
                  <c:v>(blank)</c:v>
                </c:pt>
                <c:pt idx="6">
                  <c:v>s</c:v>
                </c:pt>
              </c:strCache>
            </c:strRef>
          </c:cat>
          <c:val>
            <c:numRef>
              <c:f>'Cost analysis'!$T$25:$T$32</c:f>
              <c:numCache>
                <c:formatCode>_("$"* #,##0.00_);_("$"* \(#,##0.00\);_("$"* "-"??_);_(@_)</c:formatCode>
                <c:ptCount val="7"/>
                <c:pt idx="0">
                  <c:v>9207</c:v>
                </c:pt>
                <c:pt idx="2">
                  <c:v>6900</c:v>
                </c:pt>
                <c:pt idx="3">
                  <c:v>288100</c:v>
                </c:pt>
                <c:pt idx="6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3D45-857B-BF4B65AC6A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085584"/>
        <c:axId val="800656688"/>
      </c:barChart>
      <c:catAx>
        <c:axId val="5610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56688"/>
        <c:crosses val="autoZero"/>
        <c:auto val="1"/>
        <c:lblAlgn val="ctr"/>
        <c:lblOffset val="100"/>
        <c:noMultiLvlLbl val="0"/>
      </c:catAx>
      <c:valAx>
        <c:axId val="800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66675</xdr:rowOff>
    </xdr:from>
    <xdr:to>
      <xdr:col>14</xdr:col>
      <xdr:colOff>142875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D72B5-83E1-4AFD-9CD3-0973F11E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28574</xdr:rowOff>
    </xdr:from>
    <xdr:to>
      <xdr:col>14</xdr:col>
      <xdr:colOff>295275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78DA1-9A9B-EEFA-C420-38FEBDB4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69849</xdr:rowOff>
    </xdr:from>
    <xdr:to>
      <xdr:col>9</xdr:col>
      <xdr:colOff>447675</xdr:colOff>
      <xdr:row>54</xdr:row>
      <xdr:rowOff>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BBC95-2B39-E422-661B-A06B6C6F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55</xdr:row>
      <xdr:rowOff>19050</xdr:rowOff>
    </xdr:from>
    <xdr:to>
      <xdr:col>20</xdr:col>
      <xdr:colOff>609600</xdr:colOff>
      <xdr:row>70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FE2D5-4452-4043-2F8D-CEE35118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57150</xdr:rowOff>
    </xdr:from>
    <xdr:to>
      <xdr:col>9</xdr:col>
      <xdr:colOff>444500</xdr:colOff>
      <xdr:row>69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6029E-C7FD-3FC7-AF67-EE2AFFB2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685800</xdr:colOff>
      <xdr:row>38</xdr:row>
      <xdr:rowOff>82550</xdr:rowOff>
    </xdr:from>
    <xdr:to>
      <xdr:col>20</xdr:col>
      <xdr:colOff>660400</xdr:colOff>
      <xdr:row>54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BC28D3-884F-2DCF-E55E-BD53CB865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546100</xdr:colOff>
      <xdr:row>94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6CA443-73F4-CB4C-A4CD-008BDC57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gran-my.sharepoint.com/personal/aebuitrago_poligran_edu_co/Documents/Expenses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Buitrago" refreshedDate="45278.842941550924" createdVersion="8" refreshedVersion="8" minRefreshableVersion="3" recordCount="13" xr:uid="{4AF89B55-245E-4800-8B1A-AD4A1FB0085C}">
  <cacheSource type="worksheet">
    <worksheetSource ref="A1:D14" sheet="Dog food data" r:id="rId2"/>
  </cacheSource>
  <cacheFields count="4">
    <cacheField name="Sitio" numFmtId="0">
      <sharedItems count="7">
        <s v="Laika"/>
        <s v="Depelos"/>
        <s v="MercadoLibre"/>
        <s v="Mascotamarket"/>
        <s v="pupies"/>
        <s v="Doggy Market"/>
        <s v="supermarpet"/>
      </sharedItems>
    </cacheField>
    <cacheField name="Peso" numFmtId="0">
      <sharedItems containsSemiMixedTypes="0" containsString="0" containsNumber="1" minValue="4.4000000000000004" maxValue="15.5"/>
    </cacheField>
    <cacheField name="precio" numFmtId="44">
      <sharedItems containsSemiMixedTypes="0" containsString="0" containsNumber="1" containsInteger="1" minValue="87500" maxValue="303300"/>
    </cacheField>
    <cacheField name="for" numFmtId="0">
      <sharedItems count="2">
        <s v="Stella"/>
        <s v="L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Buitrago" refreshedDate="45332.651054861111" createdVersion="8" refreshedVersion="8" minRefreshableVersion="3" recordCount="563" xr:uid="{533A16EC-AFD9-423C-B29E-7DA908936473}">
  <cacheSource type="worksheet">
    <worksheetSource name="Table2"/>
  </cacheSource>
  <cacheFields count="9">
    <cacheField name="Day" numFmtId="0">
      <sharedItems count="7">
        <s v="Sun"/>
        <s v="Sat"/>
        <s v="Tue"/>
        <s v="Mon"/>
        <s v="Fri"/>
        <s v="Thu"/>
        <s v="Wed"/>
      </sharedItems>
    </cacheField>
    <cacheField name="Month" numFmtId="0">
      <sharedItems count="5">
        <s v="Oct"/>
        <s v="Nov"/>
        <s v="Dec"/>
        <s v="Jan"/>
        <s v="Feb"/>
      </sharedItems>
    </cacheField>
    <cacheField name="Date" numFmtId="0">
      <sharedItems containsSemiMixedTypes="0" containsNonDate="0" containsDate="1" containsString="0" minDate="2023-01-06T00:00:00" maxDate="2024-02-10T00:00:00" count="89">
        <d v="2023-10-29T00:00:00"/>
        <d v="2023-10-21T00:00:00"/>
        <d v="2023-10-31T00:00:00"/>
        <d v="2023-10-23T00:00:00"/>
        <d v="2023-10-28T00:00:00"/>
        <d v="2023-10-20T00:00:00"/>
        <d v="2023-10-27T00:00:00"/>
        <d v="2023-10-19T00:00:00"/>
        <d v="2023-11-05T00:00:00"/>
        <d v="2023-11-19T00:00:00"/>
        <d v="2023-11-02T00:00:00"/>
        <d v="2023-10-13T00:00:00"/>
        <d v="2023-11-12T00:00:00"/>
        <d v="2023-11-13T00:00:00"/>
        <d v="2023-11-14T00:00:00"/>
        <d v="2023-11-16T00:00:00"/>
        <d v="2023-11-18T00:00:00"/>
        <d v="2023-11-15T00:00:00"/>
        <d v="2023-12-03T00:00:00"/>
        <d v="2023-11-23T00:00:00"/>
        <d v="2023-11-04T00:00:00"/>
        <d v="2023-12-02T00:00:00"/>
        <d v="2023-12-01T00:00:00"/>
        <d v="2023-11-28T00:00:00"/>
        <d v="2023-11-25T00:00:00"/>
        <d v="2023-11-21T00:00:00"/>
        <d v="2023-11-26T00:00:00"/>
        <d v="2023-12-13T00:00:00"/>
        <d v="2023-12-12T00:00:00"/>
        <d v="2023-12-05T00:00:00"/>
        <d v="2023-11-30T00:00:00"/>
        <d v="2023-12-08T00:00:00"/>
        <d v="2023-12-11T00:00:00"/>
        <d v="2023-12-10T00:00:00"/>
        <d v="2023-12-16T00:00:00"/>
        <d v="2023-12-04T00:00:00"/>
        <d v="2023-12-09T00:00:00"/>
        <d v="2023-12-15T00:00:00"/>
        <d v="2023-12-18T00:00:00"/>
        <d v="2023-12-17T00:00:00"/>
        <d v="2023-11-27T00:00:00"/>
        <d v="2023-12-14T00:00:00"/>
        <d v="2023-12-07T00:00:00"/>
        <d v="2023-12-20T00:00:00"/>
        <d v="2023-12-21T00:00:00"/>
        <d v="2023-12-22T00:00:00"/>
        <d v="2023-12-19T00:00:00"/>
        <d v="2023-12-29T00:00:00"/>
        <d v="2023-12-23T00:00:00"/>
        <d v="2023-12-27T00:00:00"/>
        <d v="2023-12-28T00:00:00"/>
        <d v="2024-01-01T00:00:00"/>
        <d v="2024-01-04T00:00:00"/>
        <d v="2023-12-30T00:00:00"/>
        <d v="2023-12-26T00:00:00"/>
        <d v="2024-01-03T00:00:00"/>
        <d v="2023-12-24T00:00:00"/>
        <d v="2023-12-25T00:00:00"/>
        <d v="2023-01-06T00:00:00"/>
        <d v="2024-01-20T00:00:00"/>
        <d v="2024-01-19T00:00:00"/>
        <d v="2024-01-17T00:00:00"/>
        <d v="2024-01-18T00:00:00"/>
        <d v="2024-01-15T00:00:00"/>
        <d v="2024-01-16T00:00:00"/>
        <d v="2024-01-09T00:00:00"/>
        <d v="2024-01-14T00:00:00"/>
        <d v="2024-01-13T00:00:00"/>
        <d v="2024-01-08T00:00:00"/>
        <d v="2024-01-12T00:00:00"/>
        <d v="2024-01-10T00:00:00"/>
        <d v="2024-01-28T00:00:00"/>
        <d v="2024-01-23T00:00:00"/>
        <d v="2024-01-24T00:00:00"/>
        <d v="2024-01-05T00:00:00"/>
        <d v="2024-01-07T00:00:00"/>
        <d v="2024-01-26T00:00:00"/>
        <d v="2024-01-27T00:00:00"/>
        <d v="2024-01-06T00:00:00"/>
        <d v="2024-01-25T00:00:00"/>
        <d v="2024-01-29T00:00:00"/>
        <d v="2024-01-31T00:00:00"/>
        <d v="2024-02-06T00:00:00"/>
        <d v="2024-02-01T00:00:00"/>
        <d v="2024-01-21T00:00:00"/>
        <d v="2024-02-03T00:00:00"/>
        <d v="2024-02-04T00:00:00"/>
        <d v="2024-02-08T00:00:00"/>
        <d v="2024-02-09T00:00:00"/>
      </sharedItems>
    </cacheField>
    <cacheField name="Item" numFmtId="0">
      <sharedItems count="323">
        <s v="leche deslactosada"/>
        <s v="jugo de naranja grande"/>
        <s v="pijama hombre"/>
        <s v="cabano viande"/>
        <s v="Yogurt melecoton pequeno"/>
        <s v="jugo de naranja pequeno"/>
        <s v="queso con bocadillo"/>
        <s v="crema corporal"/>
        <s v="maquina de afeitar"/>
        <s v="pan tajado "/>
        <s v="shampoo"/>
        <s v="gel de bano"/>
        <s v="Wholebarf"/>
        <s v="Galleta Avena"/>
        <s v="revista portafolio"/>
        <s v="salsa ranch"/>
        <s v="Revista Alo Novias"/>
        <s v="soda hatsu lata x 6"/>
        <s v="nuggets de pollo"/>
        <s v="de todito BBQ"/>
        <s v="coca cola 1.5"/>
        <s v="doritos familiar"/>
        <s v="mantequilla"/>
        <s v="papas a la francesa"/>
        <s v="vinagre blanco 500ml"/>
        <s v="panal tena adulto talla m"/>
        <s v="huevo tipo AA x 12"/>
        <s v="avena en hojuela"/>
        <s v="sprite 1.5"/>
        <s v="jamon de pavo"/>
        <s v="café molido"/>
        <s v="queso muenster"/>
        <s v="limon"/>
        <s v="salsa tabasco"/>
        <s v="te"/>
        <s v="ajo"/>
        <s v="cebolla cabezona blanca"/>
        <s v="pimenton"/>
        <s v="tomate chonto"/>
        <s v="manzana verde"/>
        <s v="apio"/>
        <s v="espinaca"/>
        <s v="papa sabanera x 1.5"/>
        <s v="pepino cohombro"/>
        <s v="brocoli"/>
        <s v="aguacate hass"/>
        <s v="cebolla cabezona roja"/>
        <s v="fresa bandeja"/>
        <s v="perejil liso"/>
        <s v="papa criolla mini"/>
        <s v="ahuyama"/>
        <s v="zuquini amarillo"/>
        <s v="limpiador bicarbonato"/>
        <s v="toallitas humedas"/>
        <s v="jabon natural floral"/>
        <s v="esmalte de unas"/>
        <s v="frijol cargaman"/>
        <s v="servilleta"/>
        <s v="harina de maiz"/>
        <s v="arroz diana"/>
        <s v="pan hamburguesa"/>
        <s v="perniles de pollo"/>
        <s v="carne de res"/>
        <s v="filete de salmon"/>
        <s v="carne molida"/>
        <s v="fusilli"/>
        <s v="mayonesa"/>
        <s v="pechuga de pollo"/>
        <s v="salsa de pasta bologuesa"/>
        <s v="salsa siracha"/>
        <s v="salsa de pasta napolitana"/>
        <s v="spaguetti"/>
        <s v="pizza"/>
        <s v="queso suizo"/>
        <s v="penne"/>
        <s v="yogurt melocoton 1 l"/>
        <s v="galleta ducales"/>
        <s v="atun en agua"/>
        <s v="alitas de pollo"/>
        <s v="queso parmesano"/>
        <s v="café molido x 600"/>
        <s v="queso mozzarella"/>
        <s v="coca cola 600"/>
        <s v="papas mayonesa 105g"/>
        <s v="pinguinos 80gr"/>
        <s v="salchichax 3"/>
        <s v="soda hatsu lata"/>
        <s v="Bretana"/>
        <s v="todo rico BBQ 45g"/>
        <s v="cheese tris"/>
        <s v="roscon de bocadillo x 6"/>
        <s v="cheesecake oreo"/>
        <s v="pan perro"/>
        <s v="snickers "/>
        <s v="queso holandes"/>
        <s v="baguette"/>
        <s v="anillos de pasta en salsa"/>
        <s v="toalla de manos"/>
        <s v="soda hatsu botella"/>
        <s v="snack avena"/>
        <s v="removedor de cuticulas"/>
        <s v="set manicure"/>
        <s v="cocosette "/>
        <s v="Tapabocas"/>
        <s v="Enjuague Bucal"/>
        <s v="Papel Higuienico x 12"/>
        <s v="Bateria AA"/>
        <s v="Huevo Tipo AA X 30"/>
        <s v="coca cola 400"/>
        <s v="Schweppes Ginger 1.5"/>
        <s v="Galleta Avena x 500"/>
        <s v="azucar blanca"/>
        <s v="arroz diana x 500"/>
        <s v="mermelada de mora"/>
        <s v="café molido x 250"/>
        <s v="Pollo asado"/>
        <s v="Manzana postobon x 400"/>
        <s v="ponque gala"/>
        <s v="cochorramo"/>
        <s v="Lata ID"/>
        <s v="Capuchino x 480 "/>
        <s v="Pastel de carne"/>
        <s v="sandwich jamon y queso"/>
        <s v="Hills Small Paws x 4.5 Lb"/>
        <s v="Hills Puppy x 30 lb"/>
        <s v="Combo Doble Quarto de libra"/>
        <s v="Ramen Nissin"/>
        <s v="Acetaminofen x 10"/>
        <s v="Agua Manantial"/>
        <s v="Ensalada Cesar"/>
        <s v="Papa Francesa"/>
        <s v="Crema dental VITIS"/>
        <s v="Ajiaco con pollo"/>
        <s v="Hamburguesa Mis Carnes"/>
        <s v="Copa Tentacion"/>
        <s v="Cono "/>
        <s v="Agua con gas"/>
        <s v="Dona Chocolate"/>
        <s v="Queso crema"/>
        <s v="Frijol refrito"/>
        <s v="chile con carne"/>
        <s v="salas de queso"/>
        <s v="salsa mexicana"/>
        <s v="bolsa desechos perros"/>
        <s v="Changua boyacense"/>
        <s v="chocolate suizo"/>
        <s v="Café Late"/>
        <s v="Arepa de Maiz"/>
        <s v="Jugo de mora"/>
        <s v="Sipotudo 2 carnes"/>
        <s v="Porcion maduros"/>
        <s v="Burro res desmechado"/>
        <s v="Coca cola 10 oz"/>
        <s v="Te negro"/>
        <s v="detodito BBQ x 650"/>
        <s v="empanada carne"/>
        <s v="poque gala"/>
        <s v="detodito natural x 600"/>
        <s v="Mozarella Finguers"/>
        <s v="Sprite 400"/>
        <s v="Chunks sencillos"/>
        <s v="Bowl Papas Fritas"/>
        <s v="Alas sencillas"/>
        <s v="Papas cheese bacon"/>
        <s v="Sopitas y arroz"/>
        <s v="empanada hawaiana"/>
        <s v="Combo suprema"/>
        <s v="Combo magico"/>
        <s v="Tots de papa"/>
        <s v="jugo de naranja pequeño"/>
        <s v="Pudin"/>
        <s v="Combo hamburguesa"/>
        <s v="Ajiaquito"/>
        <s v="Chocolate"/>
        <s v="Boleta premier"/>
        <s v="Alitas BBQ"/>
        <s v="Perro Caliente VIP"/>
        <s v="Pizza Hawaiana"/>
        <s v="Dedos de queso VIP"/>
        <s v="Crispeta mediana caramelo"/>
        <s v="Sprite mediana"/>
        <s v="Cocacola grande VIP"/>
        <s v="Capuchino VIP "/>
        <s v="Lechuga "/>
        <s v="arandanos 125g"/>
        <s v="Desodorante rol"/>
        <s v="Atun"/>
        <s v="Desodorante gillete"/>
        <s v="Combo frijolada"/>
        <s v="combo ajiaco"/>
        <s v="Roscon arequipe"/>
        <s v="Miloja"/>
        <s v="Pizza pepperoni"/>
        <s v="Hamburguesa criolla"/>
        <s v="Ramen Maruchan carne x 640"/>
        <s v="Ramen Maruchan pollo x 640"/>
        <s v="Bretana x 300"/>
        <s v="doritos megaqueso"/>
        <s v="perro caliente"/>
        <s v="Consejo de mama"/>
        <s v="Combo Crepe + Bebida"/>
        <s v="Mr Tea Limon"/>
        <s v="Wafflebono"/>
        <s v="Leche Asada"/>
        <s v="Sertralina x25 x 30"/>
        <s v="Combo promo hamburguesa"/>
        <s v="2 pizzas medianas + gaseosa"/>
        <s v="Manzana postobon cereo 1.5"/>
        <s v="Hueso de cerdo"/>
        <s v="Te limon"/>
        <s v="Agua mineral"/>
        <s v="Capuchino"/>
        <s v="Pastel mixto"/>
        <s v="Leche entera"/>
        <s v="Crema de leche"/>
        <s v="Leche condensada"/>
        <s v="Leche en polvo"/>
        <s v="Synthroid"/>
        <s v="Combo Hamburguesa x2"/>
        <s v="Pizza Ciruela Tocineta"/>
        <s v="Refresco de naranja"/>
        <s v="Huevos x 6"/>
        <s v="Pan Baguette"/>
        <s v="Noraver"/>
        <s v="Te hatsu x400ml"/>
        <s v="Maizena"/>
        <s v="Mini buñuelos"/>
        <s v="miel de abejas"/>
        <s v="banano"/>
        <s v="halls"/>
        <s v="te hatsu x 1000ml"/>
        <s v="Crepe Mexicano"/>
        <s v="Torta Almojabana"/>
        <s v="Pan blandito"/>
        <s v="Pan hojaldrado"/>
        <s v="salsa de tomate"/>
        <s v="juego pelota"/>
        <s v="Queso costeño"/>
        <s v="pringles"/>
        <s v="soda hatsu botella x 3"/>
        <s v="Combo pizza grande + gaseosa + postre"/>
        <s v="Canada Dry"/>
        <s v="coca cola lata"/>
        <s v="Pouch Barf"/>
        <s v="Pizza personal"/>
        <s v="Pizza familiar"/>
        <s v="Garlic Knots"/>
        <s v="Doble cuarto de libra agrandado"/>
        <s v="Nufood"/>
        <s v="Galletas de avena"/>
        <s v="Linguini"/>
        <s v="Quetiapina"/>
        <s v="Stella Artois 3x2"/>
        <s v="Todoterreno pulled pork"/>
        <s v="Papa rizada"/>
        <s v="Madrileña 250 gr"/>
        <s v="Gaseosa Dispensador Manzana"/>
        <s v="Malteada Fresa"/>
        <s v="Huevo tipo A x 30"/>
        <s v="Casero"/>
        <s v="Copago"/>
        <s v="toalla de cocina"/>
        <s v="Protector solar"/>
        <s v="Copitos"/>
        <s v="Doble cuarto de libra"/>
        <s v="Pepperoni Rolls"/>
        <s v="Sweet Onion 250 gr"/>
        <s v="Gaucha 250 gr"/>
        <s v="Casquitos al romero"/>
        <s v="cascabeles platanos"/>
        <s v="Cono"/>
        <s v="Barra de chocorramo"/>
        <s v="Pizza familiar + Sprite"/>
        <s v="Philly Stake"/>
        <s v="Ginger"/>
        <s v="Algodón"/>
        <s v="Guantes"/>
        <s v="Burbuja"/>
        <s v="Kumis"/>
        <s v="Sopal del sol"/>
        <s v="Coca Cola"/>
        <s v="Ensalada Marroqui"/>
        <s v="Crepe Pollo estilo Hindy"/>
        <s v="Limonada de coco"/>
        <s v="Anillo de cebolla"/>
        <s v="New york stake"/>
        <s v="Gaseosa Dispensador Ginger"/>
        <s v="salchipapa sencilla"/>
        <s v="mantequilla de mani"/>
        <s v="Limon Tahiti"/>
        <s v="Salchicha Rabcgera"/>
        <s v="nachos"/>
        <s v="sprite"/>
        <s v="extra ranch"/>
        <s v="Libro Daisy Jones"/>
        <s v="Diccionario Websters"/>
        <s v="Spring rolls"/>
        <s v="Ramen Shoyu"/>
        <s v="Bomba Maki"/>
        <s v="Sashimi cuatro"/>
        <s v="Flan de coco"/>
        <s v="Ambientador"/>
        <s v="Waffer"/>
        <s v="Crema dental"/>
        <s v="espoja malla"/>
        <s v="Aceite de coco"/>
        <s v="Queso mozarella"/>
        <s v="kit kat"/>
        <s v="Family WHP + Apple Pie"/>
        <s v="Maleta plastica planos"/>
        <s v="Combo Mojarra"/>
        <s v="Libreta"/>
        <s v="Boligrafos"/>
        <s v="Travad"/>
        <s v="Combo Randys"/>
        <s v="combo postre + café"/>
        <s v="Explosion de brownie"/>
        <s v="Elote a la mex"/>
        <s v="Enchilada roja"/>
        <s v="Burro de carne"/>
        <s v="Agua de jamaica"/>
        <s v="Dona Bimbo Mora"/>
        <s v="Whole barf" u="1"/>
      </sharedItems>
    </cacheField>
    <cacheField name="Price" numFmtId="44">
      <sharedItems containsSemiMixedTypes="0" containsString="0" containsNumber="1" minValue="350" maxValue="457900"/>
    </cacheField>
    <cacheField name="Store" numFmtId="0">
      <sharedItems containsBlank="1" count="43">
        <s v="D1"/>
        <s v="Puppies"/>
        <s v="Jumbo"/>
        <s v="Exito"/>
        <s v="Fruvar "/>
        <s v="Oxxo"/>
        <s v="dollarcity"/>
        <s v="Farmatodo"/>
        <s v="McDonalds"/>
        <s v="Carbon Place"/>
        <s v="Cruz Verde"/>
        <s v="Mis Carnes Parrilla"/>
        <s v="Crepes &amp; Waffles"/>
        <s v="Juan Valdez"/>
        <s v="Guru"/>
        <s v="Sipote Burrito"/>
        <s v="Buffalo Wings"/>
        <s v="Tipicas"/>
        <s v="Randys"/>
        <s v="andres DC"/>
        <s v="Cinemark"/>
        <s v="Pizza hut"/>
        <s v="Corral"/>
        <s v="Hornitos"/>
        <s v="Steak"/>
        <s v="Dominos"/>
        <s v="Carulla"/>
        <s v="tostao"/>
        <s v="Dorotea"/>
        <s v="Miniso"/>
        <s v="Paramarte"/>
        <s v="Papa Johns"/>
        <s v="Colsubsicio"/>
        <s v="Corral Gourmet"/>
        <s v="Carbon &amp; Xilvestre"/>
        <s v="Diner"/>
        <s v="Dunkin Donuts"/>
        <m/>
        <s v="Panamericana"/>
        <s v="WOK"/>
        <s v="Burguer King"/>
        <s v="Casa Ideas"/>
        <s v="Wahaka"/>
      </sharedItems>
    </cacheField>
    <cacheField name="QTY" numFmtId="0">
      <sharedItems containsString="0" containsBlank="1" containsNumber="1" containsInteger="1" minValue="1" maxValue="10"/>
    </cacheField>
    <cacheField name="Type" numFmtId="0">
      <sharedItems containsBlank="1" count="7">
        <s v="Food Shopping"/>
        <s v="Dog Food"/>
        <s v="Restaurant"/>
        <s v="Entretaiment"/>
        <s v="Medicine"/>
        <m/>
        <s v="s"/>
      </sharedItems>
    </cacheField>
    <cacheField name="Total" numFmtId="44">
      <sharedItems containsSemiMixedTypes="0" containsString="0" containsNumber="1" minValue="0" maxValue="2892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5.5"/>
    <n v="303300"/>
    <x v="0"/>
  </r>
  <r>
    <x v="1"/>
    <n v="15.5"/>
    <n v="262530"/>
    <x v="0"/>
  </r>
  <r>
    <x v="2"/>
    <n v="15.5"/>
    <n v="250000"/>
    <x v="0"/>
  </r>
  <r>
    <x v="3"/>
    <n v="15.5"/>
    <n v="256900"/>
    <x v="0"/>
  </r>
  <r>
    <x v="4"/>
    <n v="15.5"/>
    <n v="262710"/>
    <x v="0"/>
  </r>
  <r>
    <x v="5"/>
    <n v="15.5"/>
    <n v="275500"/>
    <x v="0"/>
  </r>
  <r>
    <x v="1"/>
    <n v="15.5"/>
    <n v="268560"/>
    <x v="1"/>
  </r>
  <r>
    <x v="2"/>
    <n v="15.5"/>
    <n v="224515"/>
    <x v="1"/>
  </r>
  <r>
    <x v="3"/>
    <n v="4.4000000000000004"/>
    <n v="87500"/>
    <x v="1"/>
  </r>
  <r>
    <x v="4"/>
    <n v="15.5"/>
    <n v="269010"/>
    <x v="1"/>
  </r>
  <r>
    <x v="5"/>
    <n v="15.5"/>
    <n v="282150"/>
    <x v="1"/>
  </r>
  <r>
    <x v="6"/>
    <n v="15.5"/>
    <n v="271281"/>
    <x v="0"/>
  </r>
  <r>
    <x v="6"/>
    <n v="15.5"/>
    <n v="27751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n v="3850"/>
    <x v="0"/>
    <m/>
    <x v="0"/>
    <n v="0"/>
  </r>
  <r>
    <x v="0"/>
    <x v="0"/>
    <x v="0"/>
    <x v="1"/>
    <n v="5190"/>
    <x v="0"/>
    <m/>
    <x v="0"/>
    <n v="0"/>
  </r>
  <r>
    <x v="1"/>
    <x v="0"/>
    <x v="1"/>
    <x v="2"/>
    <n v="79990"/>
    <x v="0"/>
    <m/>
    <x v="0"/>
    <n v="0"/>
  </r>
  <r>
    <x v="1"/>
    <x v="0"/>
    <x v="1"/>
    <x v="3"/>
    <n v="3550"/>
    <x v="0"/>
    <m/>
    <x v="0"/>
    <n v="0"/>
  </r>
  <r>
    <x v="1"/>
    <x v="0"/>
    <x v="1"/>
    <x v="4"/>
    <n v="1790"/>
    <x v="0"/>
    <m/>
    <x v="0"/>
    <n v="0"/>
  </r>
  <r>
    <x v="1"/>
    <x v="0"/>
    <x v="1"/>
    <x v="5"/>
    <n v="1990"/>
    <x v="0"/>
    <m/>
    <x v="0"/>
    <n v="0"/>
  </r>
  <r>
    <x v="1"/>
    <x v="0"/>
    <x v="1"/>
    <x v="6"/>
    <n v="1750"/>
    <x v="0"/>
    <m/>
    <x v="0"/>
    <n v="0"/>
  </r>
  <r>
    <x v="1"/>
    <x v="0"/>
    <x v="1"/>
    <x v="7"/>
    <n v="7990"/>
    <x v="0"/>
    <m/>
    <x v="0"/>
    <n v="0"/>
  </r>
  <r>
    <x v="1"/>
    <x v="0"/>
    <x v="1"/>
    <x v="0"/>
    <n v="3850"/>
    <x v="0"/>
    <m/>
    <x v="0"/>
    <n v="0"/>
  </r>
  <r>
    <x v="1"/>
    <x v="0"/>
    <x v="1"/>
    <x v="8"/>
    <n v="2990"/>
    <x v="0"/>
    <m/>
    <x v="0"/>
    <n v="0"/>
  </r>
  <r>
    <x v="1"/>
    <x v="0"/>
    <x v="1"/>
    <x v="9"/>
    <n v="3290"/>
    <x v="0"/>
    <m/>
    <x v="0"/>
    <n v="0"/>
  </r>
  <r>
    <x v="1"/>
    <x v="0"/>
    <x v="1"/>
    <x v="10"/>
    <n v="5950"/>
    <x v="0"/>
    <m/>
    <x v="0"/>
    <n v="0"/>
  </r>
  <r>
    <x v="1"/>
    <x v="0"/>
    <x v="1"/>
    <x v="11"/>
    <n v="7490"/>
    <x v="0"/>
    <m/>
    <x v="0"/>
    <n v="0"/>
  </r>
  <r>
    <x v="2"/>
    <x v="0"/>
    <x v="2"/>
    <x v="12"/>
    <n v="4800"/>
    <x v="1"/>
    <m/>
    <x v="1"/>
    <n v="0"/>
  </r>
  <r>
    <x v="2"/>
    <x v="0"/>
    <x v="2"/>
    <x v="13"/>
    <n v="24900"/>
    <x v="1"/>
    <m/>
    <x v="1"/>
    <n v="0"/>
  </r>
  <r>
    <x v="3"/>
    <x v="0"/>
    <x v="3"/>
    <x v="14"/>
    <n v="15990"/>
    <x v="2"/>
    <m/>
    <x v="0"/>
    <n v="0"/>
  </r>
  <r>
    <x v="1"/>
    <x v="0"/>
    <x v="4"/>
    <x v="15"/>
    <n v="9390"/>
    <x v="2"/>
    <m/>
    <x v="0"/>
    <n v="0"/>
  </r>
  <r>
    <x v="1"/>
    <x v="0"/>
    <x v="4"/>
    <x v="16"/>
    <n v="15300"/>
    <x v="2"/>
    <m/>
    <x v="0"/>
    <n v="0"/>
  </r>
  <r>
    <x v="1"/>
    <x v="0"/>
    <x v="4"/>
    <x v="17"/>
    <n v="14690"/>
    <x v="2"/>
    <m/>
    <x v="0"/>
    <n v="0"/>
  </r>
  <r>
    <x v="1"/>
    <x v="0"/>
    <x v="4"/>
    <x v="18"/>
    <n v="17070"/>
    <x v="2"/>
    <m/>
    <x v="0"/>
    <n v="0"/>
  </r>
  <r>
    <x v="4"/>
    <x v="0"/>
    <x v="5"/>
    <x v="12"/>
    <n v="4500"/>
    <x v="1"/>
    <m/>
    <x v="1"/>
    <n v="0"/>
  </r>
  <r>
    <x v="1"/>
    <x v="0"/>
    <x v="4"/>
    <x v="19"/>
    <n v="8850"/>
    <x v="0"/>
    <m/>
    <x v="0"/>
    <n v="0"/>
  </r>
  <r>
    <x v="1"/>
    <x v="0"/>
    <x v="4"/>
    <x v="20"/>
    <n v="4990"/>
    <x v="0"/>
    <m/>
    <x v="0"/>
    <n v="0"/>
  </r>
  <r>
    <x v="1"/>
    <x v="0"/>
    <x v="4"/>
    <x v="21"/>
    <n v="6550"/>
    <x v="0"/>
    <m/>
    <x v="0"/>
    <n v="0"/>
  </r>
  <r>
    <x v="1"/>
    <x v="0"/>
    <x v="4"/>
    <x v="22"/>
    <n v="4690"/>
    <x v="0"/>
    <m/>
    <x v="0"/>
    <n v="0"/>
  </r>
  <r>
    <x v="1"/>
    <x v="0"/>
    <x v="4"/>
    <x v="23"/>
    <n v="9980"/>
    <x v="0"/>
    <m/>
    <x v="0"/>
    <n v="0"/>
  </r>
  <r>
    <x v="1"/>
    <x v="0"/>
    <x v="4"/>
    <x v="24"/>
    <n v="2850"/>
    <x v="0"/>
    <m/>
    <x v="0"/>
    <n v="0"/>
  </r>
  <r>
    <x v="4"/>
    <x v="0"/>
    <x v="6"/>
    <x v="25"/>
    <n v="82500"/>
    <x v="3"/>
    <m/>
    <x v="0"/>
    <n v="0"/>
  </r>
  <r>
    <x v="5"/>
    <x v="0"/>
    <x v="7"/>
    <x v="26"/>
    <n v="7350"/>
    <x v="0"/>
    <m/>
    <x v="0"/>
    <n v="0"/>
  </r>
  <r>
    <x v="5"/>
    <x v="0"/>
    <x v="7"/>
    <x v="0"/>
    <n v="3850"/>
    <x v="0"/>
    <m/>
    <x v="0"/>
    <n v="0"/>
  </r>
  <r>
    <x v="5"/>
    <x v="0"/>
    <x v="7"/>
    <x v="27"/>
    <n v="1490"/>
    <x v="0"/>
    <m/>
    <x v="0"/>
    <n v="0"/>
  </r>
  <r>
    <x v="0"/>
    <x v="1"/>
    <x v="8"/>
    <x v="28"/>
    <n v="3490"/>
    <x v="0"/>
    <m/>
    <x v="0"/>
    <n v="0"/>
  </r>
  <r>
    <x v="0"/>
    <x v="1"/>
    <x v="8"/>
    <x v="29"/>
    <n v="9990"/>
    <x v="0"/>
    <m/>
    <x v="0"/>
    <n v="0"/>
  </r>
  <r>
    <x v="0"/>
    <x v="1"/>
    <x v="8"/>
    <x v="30"/>
    <n v="3990"/>
    <x v="0"/>
    <m/>
    <x v="0"/>
    <n v="0"/>
  </r>
  <r>
    <x v="0"/>
    <x v="1"/>
    <x v="8"/>
    <x v="31"/>
    <n v="7990"/>
    <x v="0"/>
    <m/>
    <x v="0"/>
    <n v="0"/>
  </r>
  <r>
    <x v="0"/>
    <x v="1"/>
    <x v="9"/>
    <x v="23"/>
    <n v="4990"/>
    <x v="0"/>
    <m/>
    <x v="0"/>
    <n v="0"/>
  </r>
  <r>
    <x v="0"/>
    <x v="1"/>
    <x v="9"/>
    <x v="32"/>
    <n v="4090"/>
    <x v="0"/>
    <m/>
    <x v="0"/>
    <n v="0"/>
  </r>
  <r>
    <x v="0"/>
    <x v="1"/>
    <x v="9"/>
    <x v="0"/>
    <n v="3550"/>
    <x v="0"/>
    <m/>
    <x v="0"/>
    <n v="0"/>
  </r>
  <r>
    <x v="5"/>
    <x v="1"/>
    <x v="10"/>
    <x v="1"/>
    <n v="19990"/>
    <x v="2"/>
    <m/>
    <x v="0"/>
    <n v="0"/>
  </r>
  <r>
    <x v="5"/>
    <x v="1"/>
    <x v="10"/>
    <x v="33"/>
    <n v="15990"/>
    <x v="2"/>
    <m/>
    <x v="0"/>
    <n v="0"/>
  </r>
  <r>
    <x v="5"/>
    <x v="1"/>
    <x v="10"/>
    <x v="0"/>
    <n v="8690"/>
    <x v="2"/>
    <m/>
    <x v="0"/>
    <n v="0"/>
  </r>
  <r>
    <x v="5"/>
    <x v="1"/>
    <x v="10"/>
    <x v="34"/>
    <n v="9590"/>
    <x v="2"/>
    <m/>
    <x v="0"/>
    <n v="0"/>
  </r>
  <r>
    <x v="5"/>
    <x v="1"/>
    <x v="10"/>
    <x v="9"/>
    <n v="9890"/>
    <x v="2"/>
    <m/>
    <x v="0"/>
    <n v="0"/>
  </r>
  <r>
    <x v="4"/>
    <x v="0"/>
    <x v="11"/>
    <x v="35"/>
    <n v="1163"/>
    <x v="4"/>
    <m/>
    <x v="0"/>
    <n v="0"/>
  </r>
  <r>
    <x v="4"/>
    <x v="0"/>
    <x v="11"/>
    <x v="36"/>
    <n v="2145"/>
    <x v="4"/>
    <m/>
    <x v="0"/>
    <n v="0"/>
  </r>
  <r>
    <x v="4"/>
    <x v="0"/>
    <x v="11"/>
    <x v="37"/>
    <n v="1296"/>
    <x v="4"/>
    <m/>
    <x v="0"/>
    <n v="0"/>
  </r>
  <r>
    <x v="4"/>
    <x v="0"/>
    <x v="11"/>
    <x v="38"/>
    <n v="3528"/>
    <x v="4"/>
    <m/>
    <x v="0"/>
    <n v="0"/>
  </r>
  <r>
    <x v="4"/>
    <x v="0"/>
    <x v="11"/>
    <x v="39"/>
    <n v="29637"/>
    <x v="4"/>
    <m/>
    <x v="0"/>
    <n v="0"/>
  </r>
  <r>
    <x v="4"/>
    <x v="0"/>
    <x v="11"/>
    <x v="40"/>
    <n v="2112"/>
    <x v="4"/>
    <m/>
    <x v="0"/>
    <n v="0"/>
  </r>
  <r>
    <x v="4"/>
    <x v="0"/>
    <x v="11"/>
    <x v="41"/>
    <n v="3870"/>
    <x v="4"/>
    <m/>
    <x v="0"/>
    <n v="0"/>
  </r>
  <r>
    <x v="4"/>
    <x v="0"/>
    <x v="11"/>
    <x v="42"/>
    <n v="6900"/>
    <x v="4"/>
    <m/>
    <x v="0"/>
    <n v="0"/>
  </r>
  <r>
    <x v="4"/>
    <x v="0"/>
    <x v="11"/>
    <x v="43"/>
    <n v="4097"/>
    <x v="4"/>
    <m/>
    <x v="0"/>
    <n v="0"/>
  </r>
  <r>
    <x v="4"/>
    <x v="0"/>
    <x v="11"/>
    <x v="44"/>
    <n v="3410"/>
    <x v="4"/>
    <m/>
    <x v="0"/>
    <n v="0"/>
  </r>
  <r>
    <x v="4"/>
    <x v="0"/>
    <x v="11"/>
    <x v="45"/>
    <n v="6159"/>
    <x v="4"/>
    <m/>
    <x v="0"/>
    <n v="0"/>
  </r>
  <r>
    <x v="4"/>
    <x v="0"/>
    <x v="11"/>
    <x v="46"/>
    <n v="2100"/>
    <x v="4"/>
    <m/>
    <x v="0"/>
    <n v="0"/>
  </r>
  <r>
    <x v="4"/>
    <x v="0"/>
    <x v="11"/>
    <x v="47"/>
    <n v="5800"/>
    <x v="4"/>
    <m/>
    <x v="0"/>
    <n v="0"/>
  </r>
  <r>
    <x v="4"/>
    <x v="0"/>
    <x v="11"/>
    <x v="48"/>
    <n v="1400"/>
    <x v="4"/>
    <m/>
    <x v="0"/>
    <n v="0"/>
  </r>
  <r>
    <x v="4"/>
    <x v="0"/>
    <x v="11"/>
    <x v="49"/>
    <n v="1000"/>
    <x v="4"/>
    <m/>
    <x v="0"/>
    <n v="0"/>
  </r>
  <r>
    <x v="4"/>
    <x v="0"/>
    <x v="11"/>
    <x v="50"/>
    <n v="1540"/>
    <x v="4"/>
    <m/>
    <x v="0"/>
    <n v="0"/>
  </r>
  <r>
    <x v="4"/>
    <x v="0"/>
    <x v="11"/>
    <x v="51"/>
    <n v="924"/>
    <x v="4"/>
    <m/>
    <x v="0"/>
    <n v="0"/>
  </r>
  <r>
    <x v="4"/>
    <x v="0"/>
    <x v="11"/>
    <x v="52"/>
    <n v="2750"/>
    <x v="0"/>
    <m/>
    <x v="0"/>
    <n v="0"/>
  </r>
  <r>
    <x v="4"/>
    <x v="0"/>
    <x v="11"/>
    <x v="53"/>
    <n v="4590"/>
    <x v="0"/>
    <m/>
    <x v="0"/>
    <n v="0"/>
  </r>
  <r>
    <x v="4"/>
    <x v="0"/>
    <x v="11"/>
    <x v="54"/>
    <n v="4990"/>
    <x v="0"/>
    <m/>
    <x v="0"/>
    <n v="0"/>
  </r>
  <r>
    <x v="4"/>
    <x v="0"/>
    <x v="11"/>
    <x v="55"/>
    <n v="5490"/>
    <x v="0"/>
    <m/>
    <x v="0"/>
    <n v="0"/>
  </r>
  <r>
    <x v="4"/>
    <x v="0"/>
    <x v="11"/>
    <x v="56"/>
    <n v="5990"/>
    <x v="0"/>
    <m/>
    <x v="0"/>
    <n v="0"/>
  </r>
  <r>
    <x v="4"/>
    <x v="0"/>
    <x v="11"/>
    <x v="57"/>
    <n v="2190"/>
    <x v="0"/>
    <m/>
    <x v="0"/>
    <n v="0"/>
  </r>
  <r>
    <x v="4"/>
    <x v="0"/>
    <x v="11"/>
    <x v="58"/>
    <n v="3650"/>
    <x v="0"/>
    <m/>
    <x v="0"/>
    <n v="0"/>
  </r>
  <r>
    <x v="4"/>
    <x v="0"/>
    <x v="11"/>
    <x v="59"/>
    <n v="4200"/>
    <x v="0"/>
    <m/>
    <x v="0"/>
    <n v="0"/>
  </r>
  <r>
    <x v="4"/>
    <x v="0"/>
    <x v="11"/>
    <x v="60"/>
    <n v="2690"/>
    <x v="0"/>
    <m/>
    <x v="0"/>
    <n v="0"/>
  </r>
  <r>
    <x v="4"/>
    <x v="0"/>
    <x v="11"/>
    <x v="9"/>
    <n v="3290"/>
    <x v="0"/>
    <m/>
    <x v="0"/>
    <n v="0"/>
  </r>
  <r>
    <x v="4"/>
    <x v="0"/>
    <x v="11"/>
    <x v="61"/>
    <n v="7790"/>
    <x v="0"/>
    <m/>
    <x v="0"/>
    <n v="0"/>
  </r>
  <r>
    <x v="4"/>
    <x v="0"/>
    <x v="11"/>
    <x v="62"/>
    <n v="12990"/>
    <x v="0"/>
    <m/>
    <x v="0"/>
    <n v="0"/>
  </r>
  <r>
    <x v="4"/>
    <x v="0"/>
    <x v="11"/>
    <x v="63"/>
    <n v="22390"/>
    <x v="0"/>
    <m/>
    <x v="0"/>
    <n v="0"/>
  </r>
  <r>
    <x v="4"/>
    <x v="0"/>
    <x v="11"/>
    <x v="64"/>
    <n v="10990"/>
    <x v="0"/>
    <m/>
    <x v="0"/>
    <n v="0"/>
  </r>
  <r>
    <x v="4"/>
    <x v="0"/>
    <x v="11"/>
    <x v="65"/>
    <n v="4490"/>
    <x v="0"/>
    <m/>
    <x v="0"/>
    <n v="0"/>
  </r>
  <r>
    <x v="4"/>
    <x v="0"/>
    <x v="11"/>
    <x v="66"/>
    <n v="4390"/>
    <x v="0"/>
    <m/>
    <x v="0"/>
    <n v="0"/>
  </r>
  <r>
    <x v="4"/>
    <x v="0"/>
    <x v="11"/>
    <x v="67"/>
    <n v="15990"/>
    <x v="0"/>
    <m/>
    <x v="0"/>
    <n v="0"/>
  </r>
  <r>
    <x v="4"/>
    <x v="0"/>
    <x v="11"/>
    <x v="68"/>
    <n v="7490"/>
    <x v="0"/>
    <m/>
    <x v="0"/>
    <n v="0"/>
  </r>
  <r>
    <x v="4"/>
    <x v="0"/>
    <x v="11"/>
    <x v="69"/>
    <n v="3150"/>
    <x v="0"/>
    <m/>
    <x v="0"/>
    <n v="0"/>
  </r>
  <r>
    <x v="4"/>
    <x v="0"/>
    <x v="11"/>
    <x v="70"/>
    <n v="5990"/>
    <x v="0"/>
    <m/>
    <x v="0"/>
    <n v="0"/>
  </r>
  <r>
    <x v="4"/>
    <x v="0"/>
    <x v="11"/>
    <x v="71"/>
    <n v="4490"/>
    <x v="0"/>
    <m/>
    <x v="0"/>
    <n v="0"/>
  </r>
  <r>
    <x v="4"/>
    <x v="0"/>
    <x v="11"/>
    <x v="72"/>
    <n v="3990"/>
    <x v="0"/>
    <m/>
    <x v="0"/>
    <n v="0"/>
  </r>
  <r>
    <x v="4"/>
    <x v="0"/>
    <x v="11"/>
    <x v="32"/>
    <n v="5590"/>
    <x v="0"/>
    <m/>
    <x v="0"/>
    <n v="0"/>
  </r>
  <r>
    <x v="4"/>
    <x v="0"/>
    <x v="11"/>
    <x v="73"/>
    <n v="7990"/>
    <x v="0"/>
    <m/>
    <x v="0"/>
    <n v="0"/>
  </r>
  <r>
    <x v="4"/>
    <x v="0"/>
    <x v="11"/>
    <x v="74"/>
    <n v="4490"/>
    <x v="0"/>
    <m/>
    <x v="0"/>
    <n v="0"/>
  </r>
  <r>
    <x v="4"/>
    <x v="0"/>
    <x v="11"/>
    <x v="75"/>
    <n v="3990"/>
    <x v="0"/>
    <m/>
    <x v="0"/>
    <n v="0"/>
  </r>
  <r>
    <x v="4"/>
    <x v="0"/>
    <x v="11"/>
    <x v="0"/>
    <n v="3850"/>
    <x v="0"/>
    <m/>
    <x v="0"/>
    <n v="0"/>
  </r>
  <r>
    <x v="4"/>
    <x v="0"/>
    <x v="11"/>
    <x v="76"/>
    <n v="4990"/>
    <x v="0"/>
    <m/>
    <x v="0"/>
    <n v="0"/>
  </r>
  <r>
    <x v="4"/>
    <x v="0"/>
    <x v="11"/>
    <x v="1"/>
    <n v="5190"/>
    <x v="0"/>
    <m/>
    <x v="0"/>
    <n v="0"/>
  </r>
  <r>
    <x v="4"/>
    <x v="0"/>
    <x v="11"/>
    <x v="77"/>
    <n v="4950"/>
    <x v="0"/>
    <m/>
    <x v="0"/>
    <n v="0"/>
  </r>
  <r>
    <x v="4"/>
    <x v="0"/>
    <x v="11"/>
    <x v="78"/>
    <n v="13790"/>
    <x v="0"/>
    <m/>
    <x v="0"/>
    <n v="0"/>
  </r>
  <r>
    <x v="4"/>
    <x v="0"/>
    <x v="11"/>
    <x v="79"/>
    <n v="12390"/>
    <x v="0"/>
    <m/>
    <x v="0"/>
    <n v="0"/>
  </r>
  <r>
    <x v="4"/>
    <x v="0"/>
    <x v="11"/>
    <x v="21"/>
    <n v="6550"/>
    <x v="0"/>
    <m/>
    <x v="0"/>
    <n v="0"/>
  </r>
  <r>
    <x v="4"/>
    <x v="0"/>
    <x v="11"/>
    <x v="23"/>
    <n v="4990"/>
    <x v="0"/>
    <m/>
    <x v="0"/>
    <n v="0"/>
  </r>
  <r>
    <x v="4"/>
    <x v="0"/>
    <x v="11"/>
    <x v="80"/>
    <n v="12750"/>
    <x v="0"/>
    <m/>
    <x v="0"/>
    <n v="0"/>
  </r>
  <r>
    <x v="4"/>
    <x v="0"/>
    <x v="11"/>
    <x v="31"/>
    <n v="7990"/>
    <x v="0"/>
    <m/>
    <x v="0"/>
    <n v="0"/>
  </r>
  <r>
    <x v="4"/>
    <x v="0"/>
    <x v="11"/>
    <x v="81"/>
    <n v="9690"/>
    <x v="0"/>
    <m/>
    <x v="0"/>
    <n v="0"/>
  </r>
  <r>
    <x v="0"/>
    <x v="1"/>
    <x v="12"/>
    <x v="82"/>
    <n v="3800"/>
    <x v="5"/>
    <m/>
    <x v="0"/>
    <n v="0"/>
  </r>
  <r>
    <x v="0"/>
    <x v="1"/>
    <x v="12"/>
    <x v="83"/>
    <n v="6600"/>
    <x v="5"/>
    <m/>
    <x v="0"/>
    <n v="0"/>
  </r>
  <r>
    <x v="0"/>
    <x v="1"/>
    <x v="12"/>
    <x v="84"/>
    <n v="3700"/>
    <x v="5"/>
    <m/>
    <x v="0"/>
    <n v="0"/>
  </r>
  <r>
    <x v="0"/>
    <x v="1"/>
    <x v="12"/>
    <x v="85"/>
    <n v="4200"/>
    <x v="5"/>
    <m/>
    <x v="0"/>
    <n v="0"/>
  </r>
  <r>
    <x v="0"/>
    <x v="1"/>
    <x v="12"/>
    <x v="86"/>
    <n v="2800"/>
    <x v="5"/>
    <m/>
    <x v="0"/>
    <n v="0"/>
  </r>
  <r>
    <x v="0"/>
    <x v="1"/>
    <x v="12"/>
    <x v="87"/>
    <n v="2600"/>
    <x v="5"/>
    <m/>
    <x v="0"/>
    <n v="0"/>
  </r>
  <r>
    <x v="0"/>
    <x v="1"/>
    <x v="12"/>
    <x v="88"/>
    <n v="2800"/>
    <x v="5"/>
    <m/>
    <x v="0"/>
    <n v="0"/>
  </r>
  <r>
    <x v="3"/>
    <x v="1"/>
    <x v="13"/>
    <x v="89"/>
    <n v="4990"/>
    <x v="2"/>
    <m/>
    <x v="0"/>
    <n v="0"/>
  </r>
  <r>
    <x v="3"/>
    <x v="1"/>
    <x v="13"/>
    <x v="64"/>
    <n v="8558"/>
    <x v="2"/>
    <m/>
    <x v="0"/>
    <n v="0"/>
  </r>
  <r>
    <x v="3"/>
    <x v="1"/>
    <x v="13"/>
    <x v="86"/>
    <n v="2690"/>
    <x v="2"/>
    <m/>
    <x v="0"/>
    <n v="0"/>
  </r>
  <r>
    <x v="3"/>
    <x v="1"/>
    <x v="13"/>
    <x v="90"/>
    <n v="5100"/>
    <x v="2"/>
    <m/>
    <x v="0"/>
    <n v="0"/>
  </r>
  <r>
    <x v="3"/>
    <x v="1"/>
    <x v="13"/>
    <x v="82"/>
    <n v="4190"/>
    <x v="2"/>
    <m/>
    <x v="0"/>
    <n v="0"/>
  </r>
  <r>
    <x v="3"/>
    <x v="1"/>
    <x v="13"/>
    <x v="91"/>
    <n v="4500"/>
    <x v="2"/>
    <m/>
    <x v="0"/>
    <n v="0"/>
  </r>
  <r>
    <x v="0"/>
    <x v="1"/>
    <x v="12"/>
    <x v="92"/>
    <n v="3690"/>
    <x v="0"/>
    <m/>
    <x v="0"/>
    <n v="0"/>
  </r>
  <r>
    <x v="0"/>
    <x v="1"/>
    <x v="12"/>
    <x v="93"/>
    <n v="4690"/>
    <x v="0"/>
    <m/>
    <x v="0"/>
    <n v="0"/>
  </r>
  <r>
    <x v="3"/>
    <x v="1"/>
    <x v="13"/>
    <x v="94"/>
    <n v="7990"/>
    <x v="0"/>
    <m/>
    <x v="0"/>
    <n v="0"/>
  </r>
  <r>
    <x v="3"/>
    <x v="1"/>
    <x v="13"/>
    <x v="0"/>
    <n v="3550"/>
    <x v="0"/>
    <m/>
    <x v="0"/>
    <n v="0"/>
  </r>
  <r>
    <x v="3"/>
    <x v="1"/>
    <x v="13"/>
    <x v="23"/>
    <n v="4990"/>
    <x v="0"/>
    <m/>
    <x v="0"/>
    <n v="0"/>
  </r>
  <r>
    <x v="3"/>
    <x v="1"/>
    <x v="13"/>
    <x v="1"/>
    <n v="1990"/>
    <x v="0"/>
    <m/>
    <x v="0"/>
    <n v="0"/>
  </r>
  <r>
    <x v="2"/>
    <x v="1"/>
    <x v="14"/>
    <x v="64"/>
    <n v="8524"/>
    <x v="2"/>
    <m/>
    <x v="0"/>
    <n v="0"/>
  </r>
  <r>
    <x v="2"/>
    <x v="1"/>
    <x v="14"/>
    <x v="95"/>
    <n v="6250"/>
    <x v="2"/>
    <m/>
    <x v="0"/>
    <n v="0"/>
  </r>
  <r>
    <x v="5"/>
    <x v="1"/>
    <x v="15"/>
    <x v="12"/>
    <n v="4800"/>
    <x v="1"/>
    <m/>
    <x v="1"/>
    <n v="0"/>
  </r>
  <r>
    <x v="1"/>
    <x v="1"/>
    <x v="16"/>
    <x v="71"/>
    <n v="3000"/>
    <x v="6"/>
    <m/>
    <x v="0"/>
    <n v="0"/>
  </r>
  <r>
    <x v="1"/>
    <x v="1"/>
    <x v="16"/>
    <x v="96"/>
    <n v="10000"/>
    <x v="6"/>
    <m/>
    <x v="0"/>
    <n v="0"/>
  </r>
  <r>
    <x v="1"/>
    <x v="1"/>
    <x v="16"/>
    <x v="97"/>
    <n v="16000"/>
    <x v="6"/>
    <m/>
    <x v="0"/>
    <n v="0"/>
  </r>
  <r>
    <x v="1"/>
    <x v="1"/>
    <x v="16"/>
    <x v="98"/>
    <n v="2500"/>
    <x v="6"/>
    <m/>
    <x v="0"/>
    <n v="0"/>
  </r>
  <r>
    <x v="1"/>
    <x v="1"/>
    <x v="16"/>
    <x v="99"/>
    <n v="2500"/>
    <x v="6"/>
    <m/>
    <x v="0"/>
    <n v="0"/>
  </r>
  <r>
    <x v="1"/>
    <x v="1"/>
    <x v="16"/>
    <x v="82"/>
    <n v="4000"/>
    <x v="6"/>
    <m/>
    <x v="0"/>
    <n v="0"/>
  </r>
  <r>
    <x v="1"/>
    <x v="1"/>
    <x v="16"/>
    <x v="100"/>
    <n v="6000"/>
    <x v="6"/>
    <m/>
    <x v="0"/>
    <n v="0"/>
  </r>
  <r>
    <x v="1"/>
    <x v="1"/>
    <x v="16"/>
    <x v="101"/>
    <n v="8000"/>
    <x v="6"/>
    <m/>
    <x v="0"/>
    <n v="0"/>
  </r>
  <r>
    <x v="6"/>
    <x v="1"/>
    <x v="17"/>
    <x v="1"/>
    <n v="5190"/>
    <x v="0"/>
    <m/>
    <x v="0"/>
    <n v="0"/>
  </r>
  <r>
    <x v="6"/>
    <x v="1"/>
    <x v="17"/>
    <x v="15"/>
    <n v="3890"/>
    <x v="0"/>
    <m/>
    <x v="0"/>
    <n v="0"/>
  </r>
  <r>
    <x v="6"/>
    <x v="1"/>
    <x v="17"/>
    <x v="102"/>
    <n v="1750"/>
    <x v="0"/>
    <m/>
    <x v="0"/>
    <n v="0"/>
  </r>
  <r>
    <x v="6"/>
    <x v="1"/>
    <x v="17"/>
    <x v="93"/>
    <n v="4690"/>
    <x v="0"/>
    <m/>
    <x v="0"/>
    <n v="0"/>
  </r>
  <r>
    <x v="6"/>
    <x v="1"/>
    <x v="17"/>
    <x v="86"/>
    <n v="2800"/>
    <x v="5"/>
    <m/>
    <x v="0"/>
    <n v="0"/>
  </r>
  <r>
    <x v="0"/>
    <x v="2"/>
    <x v="18"/>
    <x v="23"/>
    <n v="4990"/>
    <x v="0"/>
    <m/>
    <x v="0"/>
    <n v="0"/>
  </r>
  <r>
    <x v="0"/>
    <x v="2"/>
    <x v="18"/>
    <x v="31"/>
    <n v="7990"/>
    <x v="0"/>
    <m/>
    <x v="0"/>
    <n v="0"/>
  </r>
  <r>
    <x v="5"/>
    <x v="1"/>
    <x v="19"/>
    <x v="53"/>
    <n v="4590"/>
    <x v="0"/>
    <m/>
    <x v="0"/>
    <n v="0"/>
  </r>
  <r>
    <x v="1"/>
    <x v="1"/>
    <x v="20"/>
    <x v="103"/>
    <n v="4990"/>
    <x v="0"/>
    <m/>
    <x v="0"/>
    <n v="0"/>
  </r>
  <r>
    <x v="1"/>
    <x v="1"/>
    <x v="20"/>
    <x v="53"/>
    <n v="4590"/>
    <x v="0"/>
    <m/>
    <x v="0"/>
    <n v="0"/>
  </r>
  <r>
    <x v="1"/>
    <x v="1"/>
    <x v="20"/>
    <x v="104"/>
    <n v="12590"/>
    <x v="0"/>
    <m/>
    <x v="0"/>
    <n v="0"/>
  </r>
  <r>
    <x v="1"/>
    <x v="1"/>
    <x v="20"/>
    <x v="105"/>
    <n v="19450"/>
    <x v="0"/>
    <m/>
    <x v="0"/>
    <n v="0"/>
  </r>
  <r>
    <x v="1"/>
    <x v="1"/>
    <x v="20"/>
    <x v="106"/>
    <n v="2290"/>
    <x v="0"/>
    <m/>
    <x v="0"/>
    <n v="0"/>
  </r>
  <r>
    <x v="0"/>
    <x v="2"/>
    <x v="18"/>
    <x v="107"/>
    <n v="15990"/>
    <x v="0"/>
    <m/>
    <x v="0"/>
    <n v="0"/>
  </r>
  <r>
    <x v="0"/>
    <x v="2"/>
    <x v="18"/>
    <x v="0"/>
    <n v="3550"/>
    <x v="0"/>
    <m/>
    <x v="0"/>
    <n v="0"/>
  </r>
  <r>
    <x v="0"/>
    <x v="2"/>
    <x v="18"/>
    <x v="32"/>
    <n v="2890"/>
    <x v="0"/>
    <m/>
    <x v="0"/>
    <n v="0"/>
  </r>
  <r>
    <x v="1"/>
    <x v="2"/>
    <x v="21"/>
    <x v="108"/>
    <n v="3100"/>
    <x v="3"/>
    <m/>
    <x v="0"/>
    <n v="0"/>
  </r>
  <r>
    <x v="4"/>
    <x v="2"/>
    <x v="22"/>
    <x v="109"/>
    <n v="5350"/>
    <x v="7"/>
    <m/>
    <x v="0"/>
    <n v="0"/>
  </r>
  <r>
    <x v="4"/>
    <x v="2"/>
    <x v="22"/>
    <x v="108"/>
    <n v="3100"/>
    <x v="7"/>
    <m/>
    <x v="0"/>
    <n v="0"/>
  </r>
  <r>
    <x v="2"/>
    <x v="1"/>
    <x v="23"/>
    <x v="12"/>
    <n v="4800"/>
    <x v="1"/>
    <m/>
    <x v="1"/>
    <n v="0"/>
  </r>
  <r>
    <x v="2"/>
    <x v="1"/>
    <x v="23"/>
    <x v="110"/>
    <n v="24900"/>
    <x v="1"/>
    <m/>
    <x v="1"/>
    <n v="0"/>
  </r>
  <r>
    <x v="5"/>
    <x v="1"/>
    <x v="15"/>
    <x v="60"/>
    <n v="2690"/>
    <x v="0"/>
    <m/>
    <x v="0"/>
    <n v="0"/>
  </r>
  <r>
    <x v="5"/>
    <x v="1"/>
    <x v="15"/>
    <x v="109"/>
    <n v="4550"/>
    <x v="0"/>
    <m/>
    <x v="0"/>
    <n v="0"/>
  </r>
  <r>
    <x v="5"/>
    <x v="1"/>
    <x v="15"/>
    <x v="0"/>
    <n v="3550"/>
    <x v="0"/>
    <m/>
    <x v="0"/>
    <n v="0"/>
  </r>
  <r>
    <x v="5"/>
    <x v="1"/>
    <x v="15"/>
    <x v="23"/>
    <n v="4990"/>
    <x v="0"/>
    <m/>
    <x v="0"/>
    <n v="0"/>
  </r>
  <r>
    <x v="5"/>
    <x v="1"/>
    <x v="15"/>
    <x v="31"/>
    <n v="7990"/>
    <x v="0"/>
    <m/>
    <x v="0"/>
    <n v="0"/>
  </r>
  <r>
    <x v="5"/>
    <x v="1"/>
    <x v="15"/>
    <x v="102"/>
    <n v="1750"/>
    <x v="0"/>
    <m/>
    <x v="0"/>
    <n v="0"/>
  </r>
  <r>
    <x v="5"/>
    <x v="1"/>
    <x v="15"/>
    <x v="93"/>
    <n v="4690"/>
    <x v="0"/>
    <m/>
    <x v="0"/>
    <n v="0"/>
  </r>
  <r>
    <x v="1"/>
    <x v="2"/>
    <x v="21"/>
    <x v="0"/>
    <n v="3550"/>
    <x v="0"/>
    <m/>
    <x v="0"/>
    <n v="0"/>
  </r>
  <r>
    <x v="1"/>
    <x v="2"/>
    <x v="21"/>
    <x v="111"/>
    <n v="4790"/>
    <x v="0"/>
    <m/>
    <x v="0"/>
    <n v="0"/>
  </r>
  <r>
    <x v="1"/>
    <x v="2"/>
    <x v="21"/>
    <x v="112"/>
    <n v="2100"/>
    <x v="0"/>
    <m/>
    <x v="0"/>
    <n v="0"/>
  </r>
  <r>
    <x v="1"/>
    <x v="2"/>
    <x v="21"/>
    <x v="113"/>
    <n v="2490"/>
    <x v="0"/>
    <m/>
    <x v="0"/>
    <n v="0"/>
  </r>
  <r>
    <x v="1"/>
    <x v="2"/>
    <x v="21"/>
    <x v="114"/>
    <n v="3990"/>
    <x v="0"/>
    <m/>
    <x v="0"/>
    <n v="0"/>
  </r>
  <r>
    <x v="1"/>
    <x v="2"/>
    <x v="21"/>
    <x v="102"/>
    <n v="1750"/>
    <x v="0"/>
    <m/>
    <x v="0"/>
    <n v="0"/>
  </r>
  <r>
    <x v="1"/>
    <x v="1"/>
    <x v="24"/>
    <x v="115"/>
    <n v="19990"/>
    <x v="2"/>
    <m/>
    <x v="0"/>
    <n v="0"/>
  </r>
  <r>
    <x v="1"/>
    <x v="1"/>
    <x v="24"/>
    <x v="116"/>
    <n v="2000"/>
    <x v="2"/>
    <m/>
    <x v="0"/>
    <n v="0"/>
  </r>
  <r>
    <x v="1"/>
    <x v="1"/>
    <x v="24"/>
    <x v="86"/>
    <n v="2690"/>
    <x v="2"/>
    <m/>
    <x v="0"/>
    <n v="0"/>
  </r>
  <r>
    <x v="2"/>
    <x v="1"/>
    <x v="25"/>
    <x v="117"/>
    <n v="1950"/>
    <x v="2"/>
    <m/>
    <x v="0"/>
    <n v="0"/>
  </r>
  <r>
    <x v="2"/>
    <x v="1"/>
    <x v="25"/>
    <x v="64"/>
    <n v="11386"/>
    <x v="2"/>
    <m/>
    <x v="0"/>
    <n v="0"/>
  </r>
  <r>
    <x v="2"/>
    <x v="1"/>
    <x v="25"/>
    <x v="118"/>
    <n v="1950"/>
    <x v="2"/>
    <m/>
    <x v="0"/>
    <n v="0"/>
  </r>
  <r>
    <x v="2"/>
    <x v="1"/>
    <x v="25"/>
    <x v="68"/>
    <n v="14890"/>
    <x v="2"/>
    <m/>
    <x v="0"/>
    <n v="0"/>
  </r>
  <r>
    <x v="2"/>
    <x v="1"/>
    <x v="25"/>
    <x v="82"/>
    <n v="4190"/>
    <x v="2"/>
    <m/>
    <x v="0"/>
    <n v="0"/>
  </r>
  <r>
    <x v="0"/>
    <x v="1"/>
    <x v="26"/>
    <x v="119"/>
    <n v="26900"/>
    <x v="1"/>
    <m/>
    <x v="1"/>
    <n v="0"/>
  </r>
  <r>
    <x v="1"/>
    <x v="1"/>
    <x v="24"/>
    <x v="1"/>
    <n v="5190"/>
    <x v="0"/>
    <m/>
    <x v="0"/>
    <n v="0"/>
  </r>
  <r>
    <x v="1"/>
    <x v="1"/>
    <x v="24"/>
    <x v="0"/>
    <n v="3550"/>
    <x v="0"/>
    <m/>
    <x v="0"/>
    <n v="0"/>
  </r>
  <r>
    <x v="1"/>
    <x v="1"/>
    <x v="24"/>
    <x v="9"/>
    <n v="3290"/>
    <x v="0"/>
    <m/>
    <x v="0"/>
    <n v="0"/>
  </r>
  <r>
    <x v="5"/>
    <x v="1"/>
    <x v="19"/>
    <x v="102"/>
    <n v="1750"/>
    <x v="0"/>
    <m/>
    <x v="0"/>
    <n v="0"/>
  </r>
  <r>
    <x v="0"/>
    <x v="1"/>
    <x v="26"/>
    <x v="92"/>
    <n v="3690"/>
    <x v="0"/>
    <m/>
    <x v="0"/>
    <n v="0"/>
  </r>
  <r>
    <x v="0"/>
    <x v="1"/>
    <x v="26"/>
    <x v="15"/>
    <n v="9590"/>
    <x v="0"/>
    <m/>
    <x v="0"/>
    <n v="0"/>
  </r>
  <r>
    <x v="0"/>
    <x v="1"/>
    <x v="26"/>
    <x v="109"/>
    <n v="4550"/>
    <x v="0"/>
    <m/>
    <x v="0"/>
    <n v="0"/>
  </r>
  <r>
    <x v="0"/>
    <x v="1"/>
    <x v="26"/>
    <x v="23"/>
    <n v="4990"/>
    <x v="0"/>
    <m/>
    <x v="0"/>
    <n v="0"/>
  </r>
  <r>
    <x v="2"/>
    <x v="1"/>
    <x v="14"/>
    <x v="120"/>
    <n v="6200"/>
    <x v="5"/>
    <m/>
    <x v="0"/>
    <n v="0"/>
  </r>
  <r>
    <x v="2"/>
    <x v="1"/>
    <x v="14"/>
    <x v="82"/>
    <n v="3800"/>
    <x v="5"/>
    <m/>
    <x v="0"/>
    <n v="0"/>
  </r>
  <r>
    <x v="2"/>
    <x v="1"/>
    <x v="14"/>
    <x v="121"/>
    <n v="9800"/>
    <x v="5"/>
    <m/>
    <x v="0"/>
    <n v="0"/>
  </r>
  <r>
    <x v="2"/>
    <x v="1"/>
    <x v="14"/>
    <x v="122"/>
    <n v="3600"/>
    <x v="5"/>
    <m/>
    <x v="0"/>
    <n v="0"/>
  </r>
  <r>
    <x v="2"/>
    <x v="1"/>
    <x v="14"/>
    <x v="87"/>
    <n v="2600"/>
    <x v="5"/>
    <m/>
    <x v="0"/>
    <n v="0"/>
  </r>
  <r>
    <x v="2"/>
    <x v="1"/>
    <x v="25"/>
    <x v="12"/>
    <n v="4800"/>
    <x v="1"/>
    <m/>
    <x v="1"/>
    <n v="0"/>
  </r>
  <r>
    <x v="2"/>
    <x v="1"/>
    <x v="25"/>
    <x v="123"/>
    <n v="107900"/>
    <x v="1"/>
    <m/>
    <x v="1"/>
    <n v="0"/>
  </r>
  <r>
    <x v="2"/>
    <x v="1"/>
    <x v="25"/>
    <x v="124"/>
    <n v="457900"/>
    <x v="1"/>
    <m/>
    <x v="1"/>
    <n v="0"/>
  </r>
  <r>
    <x v="0"/>
    <x v="1"/>
    <x v="26"/>
    <x v="64"/>
    <n v="9908"/>
    <x v="2"/>
    <n v="1"/>
    <x v="0"/>
    <n v="9908"/>
  </r>
  <r>
    <x v="6"/>
    <x v="2"/>
    <x v="27"/>
    <x v="115"/>
    <n v="19990"/>
    <x v="2"/>
    <n v="1"/>
    <x v="0"/>
    <n v="19990"/>
  </r>
  <r>
    <x v="6"/>
    <x v="2"/>
    <x v="27"/>
    <x v="86"/>
    <n v="2690"/>
    <x v="2"/>
    <n v="1"/>
    <x v="0"/>
    <n v="2690"/>
  </r>
  <r>
    <x v="2"/>
    <x v="2"/>
    <x v="28"/>
    <x v="12"/>
    <n v="4800"/>
    <x v="1"/>
    <n v="4"/>
    <x v="1"/>
    <n v="19200"/>
  </r>
  <r>
    <x v="2"/>
    <x v="2"/>
    <x v="28"/>
    <x v="125"/>
    <n v="34900"/>
    <x v="8"/>
    <n v="2"/>
    <x v="2"/>
    <n v="69800"/>
  </r>
  <r>
    <x v="2"/>
    <x v="2"/>
    <x v="29"/>
    <x v="9"/>
    <n v="3290"/>
    <x v="0"/>
    <n v="1"/>
    <x v="0"/>
    <n v="3290"/>
  </r>
  <r>
    <x v="2"/>
    <x v="2"/>
    <x v="29"/>
    <x v="102"/>
    <n v="1750"/>
    <x v="0"/>
    <n v="1"/>
    <x v="0"/>
    <n v="1750"/>
  </r>
  <r>
    <x v="2"/>
    <x v="2"/>
    <x v="29"/>
    <x v="126"/>
    <n v="2490"/>
    <x v="0"/>
    <n v="2"/>
    <x v="0"/>
    <n v="4980"/>
  </r>
  <r>
    <x v="2"/>
    <x v="2"/>
    <x v="29"/>
    <x v="0"/>
    <n v="3490"/>
    <x v="0"/>
    <n v="1"/>
    <x v="0"/>
    <n v="3550"/>
  </r>
  <r>
    <x v="2"/>
    <x v="2"/>
    <x v="29"/>
    <x v="28"/>
    <n v="3490"/>
    <x v="0"/>
    <n v="1"/>
    <x v="0"/>
    <n v="3490"/>
  </r>
  <r>
    <x v="2"/>
    <x v="2"/>
    <x v="29"/>
    <x v="127"/>
    <n v="6490"/>
    <x v="0"/>
    <n v="1"/>
    <x v="0"/>
    <n v="6490"/>
  </r>
  <r>
    <x v="5"/>
    <x v="1"/>
    <x v="30"/>
    <x v="128"/>
    <n v="5000"/>
    <x v="9"/>
    <n v="1"/>
    <x v="2"/>
    <n v="5000"/>
  </r>
  <r>
    <x v="5"/>
    <x v="1"/>
    <x v="30"/>
    <x v="129"/>
    <n v="14900"/>
    <x v="9"/>
    <n v="1"/>
    <x v="2"/>
    <n v="14900"/>
  </r>
  <r>
    <x v="5"/>
    <x v="1"/>
    <x v="30"/>
    <x v="130"/>
    <n v="6900"/>
    <x v="9"/>
    <n v="1"/>
    <x v="2"/>
    <n v="6900"/>
  </r>
  <r>
    <x v="4"/>
    <x v="2"/>
    <x v="31"/>
    <x v="131"/>
    <n v="27100"/>
    <x v="10"/>
    <n v="1"/>
    <x v="0"/>
    <n v="27100"/>
  </r>
  <r>
    <x v="5"/>
    <x v="1"/>
    <x v="30"/>
    <x v="132"/>
    <n v="25900"/>
    <x v="11"/>
    <n v="1"/>
    <x v="2"/>
    <n v="25900"/>
  </r>
  <r>
    <x v="5"/>
    <x v="1"/>
    <x v="30"/>
    <x v="133"/>
    <n v="20900"/>
    <x v="11"/>
    <n v="1"/>
    <x v="2"/>
    <n v="20900"/>
  </r>
  <r>
    <x v="4"/>
    <x v="2"/>
    <x v="31"/>
    <x v="114"/>
    <n v="3990"/>
    <x v="0"/>
    <n v="1"/>
    <x v="0"/>
    <n v="3990"/>
  </r>
  <r>
    <x v="5"/>
    <x v="1"/>
    <x v="30"/>
    <x v="134"/>
    <n v="13900"/>
    <x v="12"/>
    <n v="1"/>
    <x v="2"/>
    <n v="13900"/>
  </r>
  <r>
    <x v="5"/>
    <x v="1"/>
    <x v="30"/>
    <x v="135"/>
    <n v="6800"/>
    <x v="12"/>
    <n v="1"/>
    <x v="2"/>
    <n v="6800"/>
  </r>
  <r>
    <x v="4"/>
    <x v="2"/>
    <x v="22"/>
    <x v="136"/>
    <n v="5800"/>
    <x v="13"/>
    <n v="1"/>
    <x v="2"/>
    <n v="5800"/>
  </r>
  <r>
    <x v="4"/>
    <x v="2"/>
    <x v="22"/>
    <x v="137"/>
    <n v="3000"/>
    <x v="13"/>
    <n v="1"/>
    <x v="2"/>
    <n v="3000"/>
  </r>
  <r>
    <x v="3"/>
    <x v="2"/>
    <x v="32"/>
    <x v="138"/>
    <n v="3290"/>
    <x v="0"/>
    <n v="1"/>
    <x v="0"/>
    <n v="3290"/>
  </r>
  <r>
    <x v="3"/>
    <x v="2"/>
    <x v="32"/>
    <x v="139"/>
    <n v="5990"/>
    <x v="0"/>
    <n v="1"/>
    <x v="0"/>
    <n v="5990"/>
  </r>
  <r>
    <x v="3"/>
    <x v="2"/>
    <x v="32"/>
    <x v="140"/>
    <n v="6250"/>
    <x v="0"/>
    <n v="1"/>
    <x v="0"/>
    <n v="6250"/>
  </r>
  <r>
    <x v="3"/>
    <x v="2"/>
    <x v="32"/>
    <x v="141"/>
    <n v="4750"/>
    <x v="0"/>
    <n v="1"/>
    <x v="0"/>
    <n v="4750"/>
  </r>
  <r>
    <x v="3"/>
    <x v="2"/>
    <x v="32"/>
    <x v="142"/>
    <n v="7250"/>
    <x v="0"/>
    <n v="1"/>
    <x v="0"/>
    <n v="7250"/>
  </r>
  <r>
    <x v="3"/>
    <x v="2"/>
    <x v="32"/>
    <x v="5"/>
    <n v="1990"/>
    <x v="0"/>
    <n v="1"/>
    <x v="0"/>
    <n v="1990"/>
  </r>
  <r>
    <x v="3"/>
    <x v="2"/>
    <x v="32"/>
    <x v="143"/>
    <n v="4690"/>
    <x v="0"/>
    <n v="1"/>
    <x v="0"/>
    <n v="4690"/>
  </r>
  <r>
    <x v="0"/>
    <x v="2"/>
    <x v="33"/>
    <x v="144"/>
    <n v="9814.81"/>
    <x v="14"/>
    <n v="2"/>
    <x v="2"/>
    <n v="19629.62"/>
  </r>
  <r>
    <x v="0"/>
    <x v="2"/>
    <x v="33"/>
    <x v="145"/>
    <n v="6388.89"/>
    <x v="14"/>
    <n v="1"/>
    <x v="2"/>
    <n v="6388.89"/>
  </r>
  <r>
    <x v="0"/>
    <x v="2"/>
    <x v="33"/>
    <x v="146"/>
    <n v="5185.18"/>
    <x v="14"/>
    <n v="1"/>
    <x v="2"/>
    <n v="5185.18"/>
  </r>
  <r>
    <x v="0"/>
    <x v="2"/>
    <x v="33"/>
    <x v="147"/>
    <n v="3500"/>
    <x v="14"/>
    <n v="2"/>
    <x v="2"/>
    <n v="7000"/>
  </r>
  <r>
    <x v="0"/>
    <x v="2"/>
    <x v="33"/>
    <x v="148"/>
    <n v="5925"/>
    <x v="14"/>
    <n v="1"/>
    <x v="2"/>
    <n v="5925"/>
  </r>
  <r>
    <x v="1"/>
    <x v="2"/>
    <x v="34"/>
    <x v="43"/>
    <n v="612"/>
    <x v="4"/>
    <n v="1"/>
    <x v="0"/>
    <n v="612"/>
  </r>
  <r>
    <x v="1"/>
    <x v="2"/>
    <x v="34"/>
    <x v="48"/>
    <n v="1500"/>
    <x v="4"/>
    <n v="1"/>
    <x v="0"/>
    <n v="1500"/>
  </r>
  <r>
    <x v="3"/>
    <x v="2"/>
    <x v="35"/>
    <x v="149"/>
    <n v="28900"/>
    <x v="15"/>
    <n v="1"/>
    <x v="2"/>
    <n v="28900"/>
  </r>
  <r>
    <x v="3"/>
    <x v="2"/>
    <x v="35"/>
    <x v="150"/>
    <n v="3900"/>
    <x v="15"/>
    <n v="2"/>
    <x v="2"/>
    <n v="7800"/>
  </r>
  <r>
    <x v="3"/>
    <x v="2"/>
    <x v="35"/>
    <x v="151"/>
    <n v="25200"/>
    <x v="15"/>
    <n v="1"/>
    <x v="2"/>
    <n v="25200"/>
  </r>
  <r>
    <x v="3"/>
    <x v="2"/>
    <x v="35"/>
    <x v="152"/>
    <n v="5800"/>
    <x v="15"/>
    <n v="2"/>
    <x v="2"/>
    <n v="11600"/>
  </r>
  <r>
    <x v="3"/>
    <x v="2"/>
    <x v="35"/>
    <x v="153"/>
    <n v="6300"/>
    <x v="15"/>
    <n v="1"/>
    <x v="2"/>
    <n v="6300"/>
  </r>
  <r>
    <x v="1"/>
    <x v="2"/>
    <x v="36"/>
    <x v="108"/>
    <n v="2900"/>
    <x v="5"/>
    <n v="1"/>
    <x v="0"/>
    <n v="2900"/>
  </r>
  <r>
    <x v="1"/>
    <x v="2"/>
    <x v="36"/>
    <x v="154"/>
    <n v="3900"/>
    <x v="5"/>
    <n v="1"/>
    <x v="0"/>
    <n v="3900"/>
  </r>
  <r>
    <x v="1"/>
    <x v="2"/>
    <x v="36"/>
    <x v="155"/>
    <n v="3900"/>
    <x v="5"/>
    <n v="1"/>
    <x v="0"/>
    <n v="3900"/>
  </r>
  <r>
    <x v="1"/>
    <x v="2"/>
    <x v="36"/>
    <x v="156"/>
    <n v="1750"/>
    <x v="5"/>
    <n v="1"/>
    <x v="0"/>
    <n v="1750"/>
  </r>
  <r>
    <x v="1"/>
    <x v="2"/>
    <x v="36"/>
    <x v="157"/>
    <n v="3900"/>
    <x v="5"/>
    <n v="1"/>
    <x v="0"/>
    <n v="3900"/>
  </r>
  <r>
    <x v="1"/>
    <x v="2"/>
    <x v="36"/>
    <x v="87"/>
    <n v="2600"/>
    <x v="5"/>
    <n v="1"/>
    <x v="0"/>
    <n v="2600"/>
  </r>
  <r>
    <x v="2"/>
    <x v="1"/>
    <x v="23"/>
    <x v="158"/>
    <n v="15630"/>
    <x v="16"/>
    <n v="1"/>
    <x v="2"/>
    <n v="15630"/>
  </r>
  <r>
    <x v="2"/>
    <x v="1"/>
    <x v="23"/>
    <x v="159"/>
    <n v="6555"/>
    <x v="16"/>
    <n v="1"/>
    <x v="2"/>
    <n v="6555"/>
  </r>
  <r>
    <x v="2"/>
    <x v="1"/>
    <x v="23"/>
    <x v="108"/>
    <n v="6554.5"/>
    <x v="16"/>
    <n v="2"/>
    <x v="2"/>
    <n v="13109"/>
  </r>
  <r>
    <x v="2"/>
    <x v="1"/>
    <x v="23"/>
    <x v="160"/>
    <n v="28487"/>
    <x v="16"/>
    <n v="1"/>
    <x v="2"/>
    <n v="28487"/>
  </r>
  <r>
    <x v="2"/>
    <x v="1"/>
    <x v="23"/>
    <x v="161"/>
    <n v="11513"/>
    <x v="16"/>
    <n v="1"/>
    <x v="2"/>
    <n v="11513"/>
  </r>
  <r>
    <x v="2"/>
    <x v="1"/>
    <x v="23"/>
    <x v="162"/>
    <n v="28487"/>
    <x v="16"/>
    <n v="1"/>
    <x v="2"/>
    <n v="28487"/>
  </r>
  <r>
    <x v="2"/>
    <x v="1"/>
    <x v="23"/>
    <x v="163"/>
    <n v="19244"/>
    <x v="16"/>
    <n v="1"/>
    <x v="2"/>
    <n v="19244"/>
  </r>
  <r>
    <x v="4"/>
    <x v="2"/>
    <x v="22"/>
    <x v="164"/>
    <n v="16900"/>
    <x v="11"/>
    <n v="1"/>
    <x v="2"/>
    <n v="16900"/>
  </r>
  <r>
    <x v="4"/>
    <x v="2"/>
    <x v="22"/>
    <x v="155"/>
    <n v="3200"/>
    <x v="17"/>
    <n v="2"/>
    <x v="2"/>
    <n v="6400"/>
  </r>
  <r>
    <x v="4"/>
    <x v="2"/>
    <x v="22"/>
    <x v="165"/>
    <n v="3200"/>
    <x v="17"/>
    <n v="2"/>
    <x v="2"/>
    <n v="6400"/>
  </r>
  <r>
    <x v="5"/>
    <x v="1"/>
    <x v="19"/>
    <x v="166"/>
    <n v="33900"/>
    <x v="18"/>
    <n v="1"/>
    <x v="2"/>
    <n v="33900"/>
  </r>
  <r>
    <x v="5"/>
    <x v="1"/>
    <x v="19"/>
    <x v="167"/>
    <n v="30900"/>
    <x v="18"/>
    <n v="1"/>
    <x v="2"/>
    <n v="30900"/>
  </r>
  <r>
    <x v="5"/>
    <x v="1"/>
    <x v="19"/>
    <x v="168"/>
    <n v="8500"/>
    <x v="18"/>
    <n v="1"/>
    <x v="2"/>
    <n v="8500"/>
  </r>
  <r>
    <x v="2"/>
    <x v="2"/>
    <x v="29"/>
    <x v="169"/>
    <n v="6900"/>
    <x v="8"/>
    <n v="1"/>
    <x v="2"/>
    <n v="6900"/>
  </r>
  <r>
    <x v="4"/>
    <x v="2"/>
    <x v="31"/>
    <x v="170"/>
    <n v="4290"/>
    <x v="2"/>
    <n v="1"/>
    <x v="0"/>
    <n v="4290"/>
  </r>
  <r>
    <x v="4"/>
    <x v="2"/>
    <x v="31"/>
    <x v="0"/>
    <n v="3550"/>
    <x v="0"/>
    <n v="1"/>
    <x v="0"/>
    <n v="3550"/>
  </r>
  <r>
    <x v="4"/>
    <x v="2"/>
    <x v="31"/>
    <x v="113"/>
    <n v="2490"/>
    <x v="0"/>
    <n v="1"/>
    <x v="0"/>
    <n v="2490"/>
  </r>
  <r>
    <x v="4"/>
    <x v="2"/>
    <x v="31"/>
    <x v="28"/>
    <n v="3490"/>
    <x v="0"/>
    <n v="1"/>
    <x v="0"/>
    <n v="3490"/>
  </r>
  <r>
    <x v="2"/>
    <x v="2"/>
    <x v="29"/>
    <x v="171"/>
    <n v="28800"/>
    <x v="19"/>
    <n v="1"/>
    <x v="2"/>
    <n v="28800"/>
  </r>
  <r>
    <x v="2"/>
    <x v="2"/>
    <x v="29"/>
    <x v="172"/>
    <n v="20900"/>
    <x v="19"/>
    <n v="1"/>
    <x v="2"/>
    <n v="20900"/>
  </r>
  <r>
    <x v="2"/>
    <x v="2"/>
    <x v="29"/>
    <x v="173"/>
    <n v="7600"/>
    <x v="19"/>
    <n v="1"/>
    <x v="2"/>
    <n v="7600"/>
  </r>
  <r>
    <x v="1"/>
    <x v="2"/>
    <x v="34"/>
    <x v="26"/>
    <n v="7350"/>
    <x v="0"/>
    <n v="1"/>
    <x v="0"/>
    <n v="7350"/>
  </r>
  <r>
    <x v="1"/>
    <x v="2"/>
    <x v="34"/>
    <x v="30"/>
    <n v="12750"/>
    <x v="0"/>
    <n v="1"/>
    <x v="0"/>
    <n v="12750"/>
  </r>
  <r>
    <x v="1"/>
    <x v="2"/>
    <x v="34"/>
    <x v="0"/>
    <n v="3550"/>
    <x v="0"/>
    <n v="1"/>
    <x v="0"/>
    <n v="3550"/>
  </r>
  <r>
    <x v="4"/>
    <x v="2"/>
    <x v="37"/>
    <x v="174"/>
    <n v="30850"/>
    <x v="20"/>
    <n v="1"/>
    <x v="3"/>
    <n v="30850"/>
  </r>
  <r>
    <x v="4"/>
    <x v="2"/>
    <x v="37"/>
    <x v="175"/>
    <n v="32900"/>
    <x v="20"/>
    <n v="1"/>
    <x v="3"/>
    <n v="32900"/>
  </r>
  <r>
    <x v="4"/>
    <x v="2"/>
    <x v="37"/>
    <x v="176"/>
    <n v="16600"/>
    <x v="20"/>
    <n v="2"/>
    <x v="3"/>
    <n v="33200"/>
  </r>
  <r>
    <x v="4"/>
    <x v="2"/>
    <x v="37"/>
    <x v="177"/>
    <n v="16900"/>
    <x v="20"/>
    <n v="1"/>
    <x v="3"/>
    <n v="16900"/>
  </r>
  <r>
    <x v="4"/>
    <x v="2"/>
    <x v="37"/>
    <x v="178"/>
    <n v="17000"/>
    <x v="20"/>
    <n v="1"/>
    <x v="3"/>
    <n v="17000"/>
  </r>
  <r>
    <x v="4"/>
    <x v="2"/>
    <x v="37"/>
    <x v="179"/>
    <n v="24800"/>
    <x v="20"/>
    <n v="1"/>
    <x v="3"/>
    <n v="24800"/>
  </r>
  <r>
    <x v="4"/>
    <x v="2"/>
    <x v="37"/>
    <x v="180"/>
    <n v="13900"/>
    <x v="20"/>
    <n v="1"/>
    <x v="3"/>
    <n v="13900"/>
  </r>
  <r>
    <x v="4"/>
    <x v="2"/>
    <x v="37"/>
    <x v="181"/>
    <n v="14900"/>
    <x v="20"/>
    <n v="1"/>
    <x v="3"/>
    <n v="14900"/>
  </r>
  <r>
    <x v="4"/>
    <x v="2"/>
    <x v="37"/>
    <x v="182"/>
    <n v="6500"/>
    <x v="20"/>
    <n v="1"/>
    <x v="3"/>
    <n v="6500"/>
  </r>
  <r>
    <x v="3"/>
    <x v="2"/>
    <x v="38"/>
    <x v="38"/>
    <n v="881.66666666666663"/>
    <x v="0"/>
    <n v="6"/>
    <x v="0"/>
    <n v="5290"/>
  </r>
  <r>
    <x v="3"/>
    <x v="2"/>
    <x v="38"/>
    <x v="70"/>
    <n v="6590"/>
    <x v="0"/>
    <n v="1"/>
    <x v="0"/>
    <n v="6590"/>
  </r>
  <r>
    <x v="3"/>
    <x v="2"/>
    <x v="38"/>
    <x v="183"/>
    <n v="1990"/>
    <x v="0"/>
    <n v="1"/>
    <x v="0"/>
    <n v="1990"/>
  </r>
  <r>
    <x v="3"/>
    <x v="2"/>
    <x v="38"/>
    <x v="184"/>
    <n v="5790"/>
    <x v="0"/>
    <n v="1"/>
    <x v="0"/>
    <n v="5790"/>
  </r>
  <r>
    <x v="3"/>
    <x v="2"/>
    <x v="38"/>
    <x v="185"/>
    <n v="4490"/>
    <x v="0"/>
    <n v="1"/>
    <x v="0"/>
    <n v="4490"/>
  </r>
  <r>
    <x v="3"/>
    <x v="2"/>
    <x v="38"/>
    <x v="186"/>
    <n v="4950"/>
    <x v="0"/>
    <n v="3"/>
    <x v="0"/>
    <n v="14850"/>
  </r>
  <r>
    <x v="3"/>
    <x v="2"/>
    <x v="38"/>
    <x v="187"/>
    <n v="6590"/>
    <x v="0"/>
    <n v="1"/>
    <x v="0"/>
    <n v="6590"/>
  </r>
  <r>
    <x v="3"/>
    <x v="2"/>
    <x v="38"/>
    <x v="53"/>
    <n v="4590"/>
    <x v="0"/>
    <n v="1"/>
    <x v="0"/>
    <n v="4590"/>
  </r>
  <r>
    <x v="3"/>
    <x v="2"/>
    <x v="38"/>
    <x v="26"/>
    <n v="7350"/>
    <x v="0"/>
    <n v="1"/>
    <x v="0"/>
    <n v="7350"/>
  </r>
  <r>
    <x v="3"/>
    <x v="2"/>
    <x v="38"/>
    <x v="9"/>
    <n v="3290"/>
    <x v="0"/>
    <n v="1"/>
    <x v="0"/>
    <n v="3290"/>
  </r>
  <r>
    <x v="3"/>
    <x v="2"/>
    <x v="38"/>
    <x v="0"/>
    <n v="3550"/>
    <x v="0"/>
    <n v="1"/>
    <x v="0"/>
    <n v="3550"/>
  </r>
  <r>
    <x v="3"/>
    <x v="2"/>
    <x v="38"/>
    <x v="111"/>
    <n v="4790"/>
    <x v="0"/>
    <n v="1"/>
    <x v="0"/>
    <n v="4790"/>
  </r>
  <r>
    <x v="0"/>
    <x v="2"/>
    <x v="39"/>
    <x v="188"/>
    <n v="19351.849999999999"/>
    <x v="14"/>
    <n v="1"/>
    <x v="2"/>
    <n v="19351.849999999999"/>
  </r>
  <r>
    <x v="0"/>
    <x v="2"/>
    <x v="39"/>
    <x v="189"/>
    <n v="19351.849999999999"/>
    <x v="14"/>
    <n v="1"/>
    <x v="2"/>
    <n v="19351.849999999999"/>
  </r>
  <r>
    <x v="0"/>
    <x v="2"/>
    <x v="39"/>
    <x v="146"/>
    <n v="2592.59"/>
    <x v="14"/>
    <n v="1"/>
    <x v="2"/>
    <n v="2592.59"/>
  </r>
  <r>
    <x v="0"/>
    <x v="2"/>
    <x v="39"/>
    <x v="148"/>
    <n v="5925.93"/>
    <x v="14"/>
    <n v="1"/>
    <x v="2"/>
    <n v="5925.93"/>
  </r>
  <r>
    <x v="0"/>
    <x v="2"/>
    <x v="39"/>
    <x v="190"/>
    <n v="1200"/>
    <x v="14"/>
    <n v="2"/>
    <x v="2"/>
    <n v="2400"/>
  </r>
  <r>
    <x v="0"/>
    <x v="2"/>
    <x v="39"/>
    <x v="147"/>
    <n v="3500"/>
    <x v="14"/>
    <n v="2"/>
    <x v="2"/>
    <n v="7000"/>
  </r>
  <r>
    <x v="0"/>
    <x v="2"/>
    <x v="39"/>
    <x v="191"/>
    <n v="5092.59"/>
    <x v="14"/>
    <n v="1"/>
    <x v="2"/>
    <n v="5092.59"/>
  </r>
  <r>
    <x v="0"/>
    <x v="2"/>
    <x v="39"/>
    <x v="192"/>
    <n v="46900"/>
    <x v="21"/>
    <n v="1"/>
    <x v="2"/>
    <n v="46900"/>
  </r>
  <r>
    <x v="3"/>
    <x v="1"/>
    <x v="40"/>
    <x v="193"/>
    <n v="36900"/>
    <x v="22"/>
    <n v="1"/>
    <x v="2"/>
    <n v="36900"/>
  </r>
  <r>
    <x v="0"/>
    <x v="2"/>
    <x v="33"/>
    <x v="116"/>
    <n v="2000"/>
    <x v="2"/>
    <n v="1"/>
    <x v="0"/>
    <n v="2000"/>
  </r>
  <r>
    <x v="0"/>
    <x v="2"/>
    <x v="33"/>
    <x v="64"/>
    <n v="8182"/>
    <x v="2"/>
    <n v="1"/>
    <x v="0"/>
    <n v="8182"/>
  </r>
  <r>
    <x v="5"/>
    <x v="2"/>
    <x v="41"/>
    <x v="135"/>
    <n v="6800"/>
    <x v="12"/>
    <n v="1"/>
    <x v="2"/>
    <n v="6800"/>
  </r>
  <r>
    <x v="0"/>
    <x v="2"/>
    <x v="18"/>
    <x v="120"/>
    <n v="6200"/>
    <x v="5"/>
    <n v="1"/>
    <x v="0"/>
    <n v="6200"/>
  </r>
  <r>
    <x v="0"/>
    <x v="2"/>
    <x v="18"/>
    <x v="137"/>
    <n v="2800"/>
    <x v="5"/>
    <n v="1"/>
    <x v="0"/>
    <n v="2800"/>
  </r>
  <r>
    <x v="0"/>
    <x v="2"/>
    <x v="18"/>
    <x v="194"/>
    <n v="6200"/>
    <x v="5"/>
    <n v="1"/>
    <x v="0"/>
    <n v="6200"/>
  </r>
  <r>
    <x v="0"/>
    <x v="2"/>
    <x v="18"/>
    <x v="195"/>
    <n v="6200"/>
    <x v="5"/>
    <n v="1"/>
    <x v="0"/>
    <n v="6200"/>
  </r>
  <r>
    <x v="0"/>
    <x v="2"/>
    <x v="18"/>
    <x v="196"/>
    <n v="2600"/>
    <x v="5"/>
    <n v="1"/>
    <x v="0"/>
    <n v="2600"/>
  </r>
  <r>
    <x v="5"/>
    <x v="2"/>
    <x v="42"/>
    <x v="159"/>
    <n v="2300"/>
    <x v="5"/>
    <n v="1"/>
    <x v="0"/>
    <n v="2300"/>
  </r>
  <r>
    <x v="5"/>
    <x v="2"/>
    <x v="42"/>
    <x v="82"/>
    <n v="3800"/>
    <x v="5"/>
    <n v="1"/>
    <x v="0"/>
    <n v="3800"/>
  </r>
  <r>
    <x v="5"/>
    <x v="2"/>
    <x v="42"/>
    <x v="154"/>
    <n v="3900"/>
    <x v="5"/>
    <n v="1"/>
    <x v="0"/>
    <n v="3900"/>
  </r>
  <r>
    <x v="5"/>
    <x v="2"/>
    <x v="42"/>
    <x v="197"/>
    <n v="7900"/>
    <x v="5"/>
    <n v="1"/>
    <x v="0"/>
    <n v="7900"/>
  </r>
  <r>
    <x v="5"/>
    <x v="2"/>
    <x v="42"/>
    <x v="198"/>
    <n v="8500"/>
    <x v="5"/>
    <n v="1"/>
    <x v="0"/>
    <n v="8500"/>
  </r>
  <r>
    <x v="5"/>
    <x v="2"/>
    <x v="42"/>
    <x v="86"/>
    <n v="2800"/>
    <x v="5"/>
    <n v="1"/>
    <x v="0"/>
    <n v="2800"/>
  </r>
  <r>
    <x v="1"/>
    <x v="2"/>
    <x v="21"/>
    <x v="64"/>
    <n v="9756"/>
    <x v="2"/>
    <n v="1"/>
    <x v="0"/>
    <n v="9756"/>
  </r>
  <r>
    <x v="1"/>
    <x v="2"/>
    <x v="34"/>
    <x v="199"/>
    <n v="24900"/>
    <x v="23"/>
    <n v="1"/>
    <x v="2"/>
    <n v="24900"/>
  </r>
  <r>
    <x v="1"/>
    <x v="2"/>
    <x v="34"/>
    <x v="200"/>
    <n v="23700"/>
    <x v="23"/>
    <n v="1"/>
    <x v="2"/>
    <n v="23700"/>
  </r>
  <r>
    <x v="1"/>
    <x v="2"/>
    <x v="34"/>
    <x v="201"/>
    <n v="4000"/>
    <x v="23"/>
    <n v="1"/>
    <x v="2"/>
    <n v="4000"/>
  </r>
  <r>
    <x v="1"/>
    <x v="2"/>
    <x v="34"/>
    <x v="202"/>
    <n v="13300"/>
    <x v="23"/>
    <n v="1"/>
    <x v="2"/>
    <n v="13300"/>
  </r>
  <r>
    <x v="1"/>
    <x v="2"/>
    <x v="34"/>
    <x v="203"/>
    <n v="6400"/>
    <x v="23"/>
    <n v="1"/>
    <x v="2"/>
    <n v="6400"/>
  </r>
  <r>
    <x v="1"/>
    <x v="2"/>
    <x v="34"/>
    <x v="146"/>
    <n v="4900"/>
    <x v="23"/>
    <n v="1"/>
    <x v="2"/>
    <n v="4900"/>
  </r>
  <r>
    <x v="1"/>
    <x v="2"/>
    <x v="34"/>
    <x v="173"/>
    <n v="5200"/>
    <x v="23"/>
    <n v="1"/>
    <x v="2"/>
    <n v="5200"/>
  </r>
  <r>
    <x v="6"/>
    <x v="2"/>
    <x v="43"/>
    <x v="204"/>
    <n v="16600"/>
    <x v="10"/>
    <n v="1"/>
    <x v="0"/>
    <n v="16600"/>
  </r>
  <r>
    <x v="5"/>
    <x v="2"/>
    <x v="44"/>
    <x v="205"/>
    <n v="24900"/>
    <x v="24"/>
    <n v="1"/>
    <x v="2"/>
    <n v="24900"/>
  </r>
  <r>
    <x v="4"/>
    <x v="2"/>
    <x v="45"/>
    <x v="82"/>
    <n v="3800"/>
    <x v="5"/>
    <n v="1"/>
    <x v="0"/>
    <n v="3800"/>
  </r>
  <r>
    <x v="4"/>
    <x v="2"/>
    <x v="45"/>
    <x v="0"/>
    <n v="3550"/>
    <x v="0"/>
    <n v="1"/>
    <x v="0"/>
    <n v="3550"/>
  </r>
  <r>
    <x v="4"/>
    <x v="2"/>
    <x v="45"/>
    <x v="102"/>
    <n v="1780"/>
    <x v="0"/>
    <n v="1"/>
    <x v="0"/>
    <n v="1780"/>
  </r>
  <r>
    <x v="4"/>
    <x v="2"/>
    <x v="45"/>
    <x v="1"/>
    <n v="5190"/>
    <x v="0"/>
    <n v="1"/>
    <x v="0"/>
    <n v="5190"/>
  </r>
  <r>
    <x v="2"/>
    <x v="2"/>
    <x v="46"/>
    <x v="206"/>
    <n v="68800"/>
    <x v="25"/>
    <n v="1"/>
    <x v="2"/>
    <n v="68800"/>
  </r>
  <r>
    <x v="0"/>
    <x v="2"/>
    <x v="39"/>
    <x v="207"/>
    <n v="4500"/>
    <x v="26"/>
    <n v="1"/>
    <x v="0"/>
    <n v="4500"/>
  </r>
  <r>
    <x v="0"/>
    <x v="2"/>
    <x v="39"/>
    <x v="87"/>
    <n v="6700"/>
    <x v="26"/>
    <n v="1"/>
    <x v="0"/>
    <n v="6700"/>
  </r>
  <r>
    <x v="3"/>
    <x v="2"/>
    <x v="38"/>
    <x v="208"/>
    <n v="8900"/>
    <x v="1"/>
    <n v="1"/>
    <x v="1"/>
    <n v="8900"/>
  </r>
  <r>
    <x v="3"/>
    <x v="2"/>
    <x v="38"/>
    <x v="12"/>
    <n v="4800"/>
    <x v="1"/>
    <n v="10"/>
    <x v="1"/>
    <n v="48000"/>
  </r>
  <r>
    <x v="4"/>
    <x v="2"/>
    <x v="47"/>
    <x v="209"/>
    <n v="3000"/>
    <x v="27"/>
    <n v="1"/>
    <x v="0"/>
    <n v="3000"/>
  </r>
  <r>
    <x v="4"/>
    <x v="2"/>
    <x v="47"/>
    <x v="210"/>
    <n v="2600"/>
    <x v="27"/>
    <n v="1"/>
    <x v="0"/>
    <n v="2600"/>
  </r>
  <r>
    <x v="4"/>
    <x v="2"/>
    <x v="47"/>
    <x v="211"/>
    <n v="6300"/>
    <x v="27"/>
    <n v="1"/>
    <x v="0"/>
    <n v="6300"/>
  </r>
  <r>
    <x v="4"/>
    <x v="2"/>
    <x v="47"/>
    <x v="121"/>
    <n v="5600"/>
    <x v="27"/>
    <n v="1"/>
    <x v="0"/>
    <n v="5600"/>
  </r>
  <r>
    <x v="4"/>
    <x v="2"/>
    <x v="47"/>
    <x v="212"/>
    <n v="5600"/>
    <x v="27"/>
    <n v="1"/>
    <x v="0"/>
    <n v="5600"/>
  </r>
  <r>
    <x v="1"/>
    <x v="2"/>
    <x v="48"/>
    <x v="28"/>
    <n v="3490"/>
    <x v="0"/>
    <n v="2"/>
    <x v="0"/>
    <n v="6980"/>
  </r>
  <r>
    <x v="1"/>
    <x v="2"/>
    <x v="48"/>
    <x v="213"/>
    <n v="3490"/>
    <x v="0"/>
    <n v="1"/>
    <x v="0"/>
    <n v="3490"/>
  </r>
  <r>
    <x v="1"/>
    <x v="2"/>
    <x v="48"/>
    <x v="214"/>
    <n v="1990"/>
    <x v="0"/>
    <n v="2"/>
    <x v="0"/>
    <n v="3980"/>
  </r>
  <r>
    <x v="1"/>
    <x v="2"/>
    <x v="48"/>
    <x v="215"/>
    <n v="4490"/>
    <x v="0"/>
    <n v="1"/>
    <x v="0"/>
    <n v="4490"/>
  </r>
  <r>
    <x v="1"/>
    <x v="2"/>
    <x v="48"/>
    <x v="216"/>
    <n v="7590"/>
    <x v="0"/>
    <n v="1"/>
    <x v="0"/>
    <n v="7590"/>
  </r>
  <r>
    <x v="1"/>
    <x v="2"/>
    <x v="48"/>
    <x v="31"/>
    <n v="7990"/>
    <x v="0"/>
    <n v="1"/>
    <x v="0"/>
    <n v="7990"/>
  </r>
  <r>
    <x v="1"/>
    <x v="2"/>
    <x v="48"/>
    <x v="22"/>
    <n v="1350"/>
    <x v="0"/>
    <n v="1"/>
    <x v="0"/>
    <n v="1350"/>
  </r>
  <r>
    <x v="6"/>
    <x v="2"/>
    <x v="49"/>
    <x v="217"/>
    <n v="104105"/>
    <x v="10"/>
    <n v="1"/>
    <x v="4"/>
    <n v="104105"/>
  </r>
  <r>
    <x v="6"/>
    <x v="2"/>
    <x v="49"/>
    <x v="12"/>
    <n v="4800"/>
    <x v="1"/>
    <n v="5"/>
    <x v="1"/>
    <n v="24000"/>
  </r>
  <r>
    <x v="5"/>
    <x v="2"/>
    <x v="50"/>
    <x v="149"/>
    <n v="29400"/>
    <x v="15"/>
    <n v="1"/>
    <x v="2"/>
    <n v="29400"/>
  </r>
  <r>
    <x v="5"/>
    <x v="2"/>
    <x v="50"/>
    <x v="151"/>
    <n v="24800"/>
    <x v="15"/>
    <n v="1"/>
    <x v="2"/>
    <n v="24800"/>
  </r>
  <r>
    <x v="5"/>
    <x v="2"/>
    <x v="50"/>
    <x v="150"/>
    <n v="9400"/>
    <x v="15"/>
    <n v="2"/>
    <x v="2"/>
    <n v="18800"/>
  </r>
  <r>
    <x v="5"/>
    <x v="2"/>
    <x v="50"/>
    <x v="153"/>
    <n v="7000"/>
    <x v="15"/>
    <n v="1"/>
    <x v="2"/>
    <n v="7000"/>
  </r>
  <r>
    <x v="4"/>
    <x v="2"/>
    <x v="45"/>
    <x v="218"/>
    <n v="23000"/>
    <x v="28"/>
    <n v="1"/>
    <x v="2"/>
    <n v="23000"/>
  </r>
  <r>
    <x v="3"/>
    <x v="3"/>
    <x v="51"/>
    <x v="219"/>
    <n v="31400"/>
    <x v="25"/>
    <n v="1"/>
    <x v="2"/>
    <n v="31400"/>
  </r>
  <r>
    <x v="3"/>
    <x v="3"/>
    <x v="51"/>
    <x v="192"/>
    <n v="31400"/>
    <x v="25"/>
    <n v="1"/>
    <x v="2"/>
    <n v="31400"/>
  </r>
  <r>
    <x v="3"/>
    <x v="3"/>
    <x v="51"/>
    <x v="220"/>
    <n v="2600"/>
    <x v="26"/>
    <n v="1"/>
    <x v="0"/>
    <n v="2600"/>
  </r>
  <r>
    <x v="3"/>
    <x v="3"/>
    <x v="51"/>
    <x v="221"/>
    <n v="7200"/>
    <x v="26"/>
    <n v="1"/>
    <x v="0"/>
    <n v="7200"/>
  </r>
  <r>
    <x v="3"/>
    <x v="3"/>
    <x v="51"/>
    <x v="173"/>
    <n v="6900"/>
    <x v="26"/>
    <n v="1"/>
    <x v="0"/>
    <n v="6900"/>
  </r>
  <r>
    <x v="3"/>
    <x v="3"/>
    <x v="51"/>
    <x v="222"/>
    <n v="4100"/>
    <x v="26"/>
    <n v="1"/>
    <x v="0"/>
    <n v="4100"/>
  </r>
  <r>
    <x v="4"/>
    <x v="2"/>
    <x v="47"/>
    <x v="223"/>
    <n v="2700"/>
    <x v="5"/>
    <n v="2"/>
    <x v="4"/>
    <n v="5400"/>
  </r>
  <r>
    <x v="5"/>
    <x v="3"/>
    <x v="52"/>
    <x v="82"/>
    <n v="3440"/>
    <x v="7"/>
    <n v="1"/>
    <x v="0"/>
    <n v="3440"/>
  </r>
  <r>
    <x v="5"/>
    <x v="3"/>
    <x v="52"/>
    <x v="93"/>
    <n v="5650"/>
    <x v="7"/>
    <n v="1"/>
    <x v="0"/>
    <n v="5650"/>
  </r>
  <r>
    <x v="5"/>
    <x v="3"/>
    <x v="52"/>
    <x v="224"/>
    <n v="4700"/>
    <x v="7"/>
    <n v="1"/>
    <x v="0"/>
    <n v="4700"/>
  </r>
  <r>
    <x v="1"/>
    <x v="2"/>
    <x v="53"/>
    <x v="94"/>
    <n v="7990"/>
    <x v="0"/>
    <n v="1"/>
    <x v="0"/>
    <n v="7990"/>
  </r>
  <r>
    <x v="1"/>
    <x v="2"/>
    <x v="53"/>
    <x v="0"/>
    <n v="3550"/>
    <x v="0"/>
    <n v="3"/>
    <x v="0"/>
    <n v="10650"/>
  </r>
  <r>
    <x v="1"/>
    <x v="2"/>
    <x v="53"/>
    <x v="130"/>
    <n v="4990"/>
    <x v="0"/>
    <n v="1"/>
    <x v="0"/>
    <n v="4990"/>
  </r>
  <r>
    <x v="1"/>
    <x v="2"/>
    <x v="48"/>
    <x v="225"/>
    <n v="3790"/>
    <x v="2"/>
    <n v="2"/>
    <x v="0"/>
    <n v="7580"/>
  </r>
  <r>
    <x v="1"/>
    <x v="2"/>
    <x v="48"/>
    <x v="226"/>
    <n v="17200"/>
    <x v="2"/>
    <n v="2"/>
    <x v="0"/>
    <n v="34400"/>
  </r>
  <r>
    <x v="1"/>
    <x v="2"/>
    <x v="48"/>
    <x v="82"/>
    <n v="3090"/>
    <x v="2"/>
    <n v="1"/>
    <x v="0"/>
    <n v="3090"/>
  </r>
  <r>
    <x v="4"/>
    <x v="2"/>
    <x v="47"/>
    <x v="0"/>
    <n v="3550"/>
    <x v="0"/>
    <n v="1"/>
    <x v="0"/>
    <n v="3550"/>
  </r>
  <r>
    <x v="4"/>
    <x v="2"/>
    <x v="47"/>
    <x v="53"/>
    <n v="4590"/>
    <x v="0"/>
    <n v="1"/>
    <x v="0"/>
    <n v="4590"/>
  </r>
  <r>
    <x v="4"/>
    <x v="2"/>
    <x v="47"/>
    <x v="227"/>
    <n v="8990"/>
    <x v="0"/>
    <n v="1"/>
    <x v="0"/>
    <n v="8990"/>
  </r>
  <r>
    <x v="4"/>
    <x v="2"/>
    <x v="47"/>
    <x v="67"/>
    <n v="15150"/>
    <x v="0"/>
    <n v="1"/>
    <x v="0"/>
    <n v="15150"/>
  </r>
  <r>
    <x v="4"/>
    <x v="2"/>
    <x v="47"/>
    <x v="228"/>
    <n v="400"/>
    <x v="0"/>
    <n v="1"/>
    <x v="0"/>
    <n v="400"/>
  </r>
  <r>
    <x v="4"/>
    <x v="2"/>
    <x v="47"/>
    <x v="184"/>
    <n v="5790"/>
    <x v="0"/>
    <n v="1"/>
    <x v="0"/>
    <n v="5790"/>
  </r>
  <r>
    <x v="4"/>
    <x v="2"/>
    <x v="47"/>
    <x v="229"/>
    <n v="1490"/>
    <x v="0"/>
    <n v="1"/>
    <x v="0"/>
    <n v="1490"/>
  </r>
  <r>
    <x v="5"/>
    <x v="2"/>
    <x v="50"/>
    <x v="89"/>
    <n v="1600"/>
    <x v="7"/>
    <n v="2"/>
    <x v="0"/>
    <n v="3200"/>
  </r>
  <r>
    <x v="5"/>
    <x v="2"/>
    <x v="50"/>
    <x v="82"/>
    <n v="3440"/>
    <x v="7"/>
    <n v="1"/>
    <x v="0"/>
    <n v="3440"/>
  </r>
  <r>
    <x v="6"/>
    <x v="2"/>
    <x v="49"/>
    <x v="230"/>
    <n v="10090"/>
    <x v="2"/>
    <n v="1"/>
    <x v="0"/>
    <n v="10090"/>
  </r>
  <r>
    <x v="6"/>
    <x v="2"/>
    <x v="49"/>
    <x v="79"/>
    <n v="11190"/>
    <x v="2"/>
    <n v="1"/>
    <x v="0"/>
    <n v="11190"/>
  </r>
  <r>
    <x v="6"/>
    <x v="2"/>
    <x v="49"/>
    <x v="64"/>
    <n v="9794"/>
    <x v="2"/>
    <n v="1"/>
    <x v="0"/>
    <n v="9794"/>
  </r>
  <r>
    <x v="6"/>
    <x v="2"/>
    <x v="49"/>
    <x v="68"/>
    <n v="21990"/>
    <x v="2"/>
    <n v="1"/>
    <x v="0"/>
    <n v="21990"/>
  </r>
  <r>
    <x v="6"/>
    <x v="2"/>
    <x v="49"/>
    <x v="82"/>
    <n v="4190"/>
    <x v="2"/>
    <n v="1"/>
    <x v="0"/>
    <n v="4190"/>
  </r>
  <r>
    <x v="4"/>
    <x v="2"/>
    <x v="47"/>
    <x v="231"/>
    <n v="15648"/>
    <x v="14"/>
    <n v="1"/>
    <x v="2"/>
    <n v="15648"/>
  </r>
  <r>
    <x v="4"/>
    <x v="2"/>
    <x v="47"/>
    <x v="189"/>
    <n v="19259"/>
    <x v="14"/>
    <n v="1"/>
    <x v="2"/>
    <n v="19259"/>
  </r>
  <r>
    <x v="4"/>
    <x v="2"/>
    <x v="47"/>
    <x v="148"/>
    <n v="5925"/>
    <x v="14"/>
    <n v="1"/>
    <x v="2"/>
    <n v="5925"/>
  </r>
  <r>
    <x v="4"/>
    <x v="2"/>
    <x v="47"/>
    <x v="147"/>
    <n v="3500"/>
    <x v="14"/>
    <n v="3"/>
    <x v="2"/>
    <n v="10500"/>
  </r>
  <r>
    <x v="4"/>
    <x v="2"/>
    <x v="47"/>
    <x v="191"/>
    <n v="5092"/>
    <x v="14"/>
    <n v="1"/>
    <x v="2"/>
    <n v="5092"/>
  </r>
  <r>
    <x v="4"/>
    <x v="2"/>
    <x v="47"/>
    <x v="145"/>
    <n v="6388"/>
    <x v="14"/>
    <n v="1"/>
    <x v="2"/>
    <n v="6388"/>
  </r>
  <r>
    <x v="4"/>
    <x v="2"/>
    <x v="47"/>
    <x v="232"/>
    <n v="5092"/>
    <x v="14"/>
    <n v="1"/>
    <x v="2"/>
    <n v="5092"/>
  </r>
  <r>
    <x v="4"/>
    <x v="2"/>
    <x v="47"/>
    <x v="233"/>
    <n v="400"/>
    <x v="14"/>
    <n v="1"/>
    <x v="2"/>
    <n v="400"/>
  </r>
  <r>
    <x v="4"/>
    <x v="2"/>
    <x v="47"/>
    <x v="234"/>
    <n v="500"/>
    <x v="14"/>
    <n v="1"/>
    <x v="2"/>
    <n v="500"/>
  </r>
  <r>
    <x v="6"/>
    <x v="2"/>
    <x v="49"/>
    <x v="1"/>
    <n v="5190"/>
    <x v="0"/>
    <n v="1"/>
    <x v="0"/>
    <n v="5190"/>
  </r>
  <r>
    <x v="6"/>
    <x v="2"/>
    <x v="49"/>
    <x v="0"/>
    <n v="3550"/>
    <x v="0"/>
    <n v="1"/>
    <x v="0"/>
    <n v="3550"/>
  </r>
  <r>
    <x v="6"/>
    <x v="2"/>
    <x v="49"/>
    <x v="143"/>
    <n v="4690"/>
    <x v="0"/>
    <n v="1"/>
    <x v="0"/>
    <n v="4690"/>
  </r>
  <r>
    <x v="2"/>
    <x v="2"/>
    <x v="54"/>
    <x v="222"/>
    <n v="6700"/>
    <x v="26"/>
    <n v="1"/>
    <x v="0"/>
    <n v="6700"/>
  </r>
  <r>
    <x v="6"/>
    <x v="3"/>
    <x v="55"/>
    <x v="30"/>
    <n v="3990"/>
    <x v="0"/>
    <n v="1"/>
    <x v="0"/>
    <n v="3990"/>
  </r>
  <r>
    <x v="0"/>
    <x v="2"/>
    <x v="33"/>
    <x v="60"/>
    <n v="2690"/>
    <x v="0"/>
    <n v="1"/>
    <x v="0"/>
    <n v="2690"/>
  </r>
  <r>
    <x v="0"/>
    <x v="2"/>
    <x v="33"/>
    <x v="106"/>
    <n v="2290"/>
    <x v="0"/>
    <n v="1"/>
    <x v="0"/>
    <n v="2290"/>
  </r>
  <r>
    <x v="0"/>
    <x v="2"/>
    <x v="33"/>
    <x v="31"/>
    <n v="7990"/>
    <x v="0"/>
    <n v="1"/>
    <x v="0"/>
    <n v="7990"/>
  </r>
  <r>
    <x v="0"/>
    <x v="2"/>
    <x v="33"/>
    <x v="0"/>
    <n v="3550"/>
    <x v="0"/>
    <n v="1"/>
    <x v="0"/>
    <n v="3550"/>
  </r>
  <r>
    <x v="0"/>
    <x v="2"/>
    <x v="33"/>
    <x v="169"/>
    <n v="1990"/>
    <x v="0"/>
    <n v="1"/>
    <x v="0"/>
    <n v="1990"/>
  </r>
  <r>
    <x v="0"/>
    <x v="2"/>
    <x v="33"/>
    <x v="235"/>
    <n v="4290"/>
    <x v="0"/>
    <n v="1"/>
    <x v="0"/>
    <n v="4290"/>
  </r>
  <r>
    <x v="0"/>
    <x v="2"/>
    <x v="33"/>
    <x v="130"/>
    <n v="4990"/>
    <x v="0"/>
    <n v="1"/>
    <x v="0"/>
    <n v="4990"/>
  </r>
  <r>
    <x v="0"/>
    <x v="2"/>
    <x v="56"/>
    <x v="236"/>
    <n v="39900"/>
    <x v="29"/>
    <n v="1"/>
    <x v="3"/>
    <n v="39900"/>
  </r>
  <r>
    <x v="5"/>
    <x v="3"/>
    <x v="52"/>
    <x v="166"/>
    <n v="39900"/>
    <x v="18"/>
    <n v="2"/>
    <x v="2"/>
    <n v="79800"/>
  </r>
  <r>
    <x v="5"/>
    <x v="3"/>
    <x v="52"/>
    <x v="168"/>
    <n v="8500"/>
    <x v="18"/>
    <n v="1"/>
    <x v="2"/>
    <n v="8500"/>
  </r>
  <r>
    <x v="3"/>
    <x v="2"/>
    <x v="57"/>
    <x v="237"/>
    <n v="17400"/>
    <x v="26"/>
    <n v="1"/>
    <x v="0"/>
    <n v="17400"/>
  </r>
  <r>
    <x v="1"/>
    <x v="2"/>
    <x v="53"/>
    <x v="238"/>
    <n v="13990"/>
    <x v="2"/>
    <n v="1"/>
    <x v="0"/>
    <n v="13990"/>
  </r>
  <r>
    <x v="1"/>
    <x v="2"/>
    <x v="53"/>
    <x v="238"/>
    <n v="18190"/>
    <x v="2"/>
    <n v="1"/>
    <x v="0"/>
    <n v="18190"/>
  </r>
  <r>
    <x v="1"/>
    <x v="2"/>
    <x v="53"/>
    <x v="20"/>
    <n v="6390"/>
    <x v="2"/>
    <n v="1"/>
    <x v="0"/>
    <n v="6390"/>
  </r>
  <r>
    <x v="1"/>
    <x v="2"/>
    <x v="53"/>
    <x v="64"/>
    <n v="9908"/>
    <x v="2"/>
    <n v="1"/>
    <x v="0"/>
    <n v="9908"/>
  </r>
  <r>
    <x v="1"/>
    <x v="2"/>
    <x v="53"/>
    <x v="239"/>
    <n v="8700"/>
    <x v="2"/>
    <n v="1"/>
    <x v="0"/>
    <n v="8700"/>
  </r>
  <r>
    <x v="4"/>
    <x v="3"/>
    <x v="58"/>
    <x v="240"/>
    <n v="55900"/>
    <x v="25"/>
    <n v="1"/>
    <x v="2"/>
    <n v="55900"/>
  </r>
  <r>
    <x v="1"/>
    <x v="3"/>
    <x v="59"/>
    <x v="241"/>
    <n v="5500"/>
    <x v="7"/>
    <n v="1"/>
    <x v="0"/>
    <n v="5500"/>
  </r>
  <r>
    <x v="1"/>
    <x v="3"/>
    <x v="59"/>
    <x v="242"/>
    <n v="3600"/>
    <x v="7"/>
    <n v="1"/>
    <x v="0"/>
    <n v="3600"/>
  </r>
  <r>
    <x v="1"/>
    <x v="3"/>
    <x v="59"/>
    <x v="243"/>
    <n v="5115"/>
    <x v="1"/>
    <n v="3"/>
    <x v="1"/>
    <n v="15345"/>
  </r>
  <r>
    <x v="1"/>
    <x v="3"/>
    <x v="59"/>
    <x v="243"/>
    <n v="9207"/>
    <x v="1"/>
    <n v="1"/>
    <x v="1"/>
    <n v="9207"/>
  </r>
  <r>
    <x v="1"/>
    <x v="3"/>
    <x v="59"/>
    <x v="224"/>
    <n v="4700"/>
    <x v="7"/>
    <n v="1"/>
    <x v="0"/>
    <n v="4700"/>
  </r>
  <r>
    <x v="1"/>
    <x v="3"/>
    <x v="59"/>
    <x v="82"/>
    <n v="4300"/>
    <x v="7"/>
    <n v="1"/>
    <x v="0"/>
    <n v="4300"/>
  </r>
  <r>
    <x v="4"/>
    <x v="3"/>
    <x v="60"/>
    <x v="244"/>
    <n v="28900"/>
    <x v="30"/>
    <n v="2"/>
    <x v="2"/>
    <n v="57800"/>
  </r>
  <r>
    <x v="6"/>
    <x v="3"/>
    <x v="61"/>
    <x v="123"/>
    <n v="89187"/>
    <x v="1"/>
    <n v="1"/>
    <x v="1"/>
    <n v="89187"/>
  </r>
  <r>
    <x v="6"/>
    <x v="3"/>
    <x v="61"/>
    <x v="243"/>
    <n v="5115"/>
    <x v="1"/>
    <n v="2"/>
    <x v="1"/>
    <n v="10230"/>
  </r>
  <r>
    <x v="5"/>
    <x v="3"/>
    <x v="62"/>
    <x v="245"/>
    <n v="51900"/>
    <x v="31"/>
    <n v="1"/>
    <x v="2"/>
    <n v="51900"/>
  </r>
  <r>
    <x v="5"/>
    <x v="3"/>
    <x v="62"/>
    <x v="246"/>
    <n v="12900"/>
    <x v="31"/>
    <n v="1"/>
    <x v="2"/>
    <n v="12900"/>
  </r>
  <r>
    <x v="6"/>
    <x v="3"/>
    <x v="61"/>
    <x v="247"/>
    <n v="37900"/>
    <x v="8"/>
    <n v="2"/>
    <x v="2"/>
    <n v="75800"/>
  </r>
  <r>
    <x v="3"/>
    <x v="3"/>
    <x v="63"/>
    <x v="243"/>
    <n v="5115"/>
    <x v="1"/>
    <n v="3"/>
    <x v="1"/>
    <n v="15345"/>
  </r>
  <r>
    <x v="3"/>
    <x v="3"/>
    <x v="63"/>
    <x v="248"/>
    <n v="57843.5"/>
    <x v="1"/>
    <n v="5"/>
    <x v="1"/>
    <n v="289217.5"/>
  </r>
  <r>
    <x v="3"/>
    <x v="3"/>
    <x v="63"/>
    <x v="249"/>
    <n v="40827"/>
    <x v="1"/>
    <n v="1"/>
    <x v="1"/>
    <n v="40827"/>
  </r>
  <r>
    <x v="2"/>
    <x v="3"/>
    <x v="64"/>
    <x v="0"/>
    <n v="5590"/>
    <x v="2"/>
    <n v="1"/>
    <x v="0"/>
    <n v="5590"/>
  </r>
  <r>
    <x v="2"/>
    <x v="3"/>
    <x v="64"/>
    <x v="70"/>
    <n v="14890"/>
    <x v="2"/>
    <n v="1"/>
    <x v="0"/>
    <n v="14890"/>
  </r>
  <r>
    <x v="2"/>
    <x v="3"/>
    <x v="64"/>
    <x v="250"/>
    <n v="7150"/>
    <x v="2"/>
    <n v="1"/>
    <x v="0"/>
    <n v="7150"/>
  </r>
  <r>
    <x v="2"/>
    <x v="3"/>
    <x v="64"/>
    <x v="251"/>
    <n v="12500"/>
    <x v="32"/>
    <n v="1"/>
    <x v="4"/>
    <n v="12500"/>
  </r>
  <r>
    <x v="2"/>
    <x v="3"/>
    <x v="64"/>
    <x v="252"/>
    <n v="28600"/>
    <x v="33"/>
    <n v="1"/>
    <x v="2"/>
    <n v="28600"/>
  </r>
  <r>
    <x v="2"/>
    <x v="3"/>
    <x v="64"/>
    <x v="253"/>
    <n v="39900"/>
    <x v="33"/>
    <n v="1"/>
    <x v="2"/>
    <n v="39900"/>
  </r>
  <r>
    <x v="2"/>
    <x v="3"/>
    <x v="64"/>
    <x v="254"/>
    <n v="9500"/>
    <x v="33"/>
    <n v="2"/>
    <x v="2"/>
    <n v="19000"/>
  </r>
  <r>
    <x v="2"/>
    <x v="3"/>
    <x v="64"/>
    <x v="255"/>
    <n v="46800"/>
    <x v="33"/>
    <n v="1"/>
    <x v="2"/>
    <n v="46800"/>
  </r>
  <r>
    <x v="2"/>
    <x v="3"/>
    <x v="64"/>
    <x v="256"/>
    <n v="8900"/>
    <x v="33"/>
    <n v="1"/>
    <x v="2"/>
    <n v="8900"/>
  </r>
  <r>
    <x v="2"/>
    <x v="3"/>
    <x v="64"/>
    <x v="257"/>
    <n v="21900"/>
    <x v="33"/>
    <n v="1"/>
    <x v="2"/>
    <n v="21900"/>
  </r>
  <r>
    <x v="3"/>
    <x v="3"/>
    <x v="63"/>
    <x v="9"/>
    <n v="3290"/>
    <x v="0"/>
    <n v="1"/>
    <x v="0"/>
    <n v="3290"/>
  </r>
  <r>
    <x v="3"/>
    <x v="3"/>
    <x v="63"/>
    <x v="258"/>
    <n v="12590"/>
    <x v="0"/>
    <n v="1"/>
    <x v="0"/>
    <n v="12590"/>
  </r>
  <r>
    <x v="3"/>
    <x v="3"/>
    <x v="63"/>
    <x v="259"/>
    <n v="22300"/>
    <x v="34"/>
    <n v="3"/>
    <x v="2"/>
    <n v="66900"/>
  </r>
  <r>
    <x v="2"/>
    <x v="3"/>
    <x v="65"/>
    <x v="260"/>
    <n v="4500"/>
    <x v="10"/>
    <n v="1"/>
    <x v="4"/>
    <n v="4500"/>
  </r>
  <r>
    <x v="0"/>
    <x v="3"/>
    <x v="66"/>
    <x v="71"/>
    <n v="2150"/>
    <x v="0"/>
    <n v="1"/>
    <x v="0"/>
    <n v="2150"/>
  </r>
  <r>
    <x v="0"/>
    <x v="3"/>
    <x v="66"/>
    <x v="68"/>
    <n v="7990"/>
    <x v="0"/>
    <n v="1"/>
    <x v="0"/>
    <n v="7990"/>
  </r>
  <r>
    <x v="0"/>
    <x v="3"/>
    <x v="66"/>
    <x v="0"/>
    <n v="3550"/>
    <x v="0"/>
    <n v="1"/>
    <x v="0"/>
    <n v="3550"/>
  </r>
  <r>
    <x v="1"/>
    <x v="3"/>
    <x v="67"/>
    <x v="261"/>
    <n v="1750"/>
    <x v="0"/>
    <n v="1"/>
    <x v="0"/>
    <n v="1750"/>
  </r>
  <r>
    <x v="1"/>
    <x v="3"/>
    <x v="67"/>
    <x v="103"/>
    <n v="350"/>
    <x v="0"/>
    <n v="5"/>
    <x v="0"/>
    <n v="1750"/>
  </r>
  <r>
    <x v="1"/>
    <x v="3"/>
    <x v="67"/>
    <x v="262"/>
    <n v="10900"/>
    <x v="0"/>
    <n v="1"/>
    <x v="0"/>
    <n v="10900"/>
  </r>
  <r>
    <x v="1"/>
    <x v="3"/>
    <x v="67"/>
    <x v="53"/>
    <n v="4590"/>
    <x v="0"/>
    <n v="4"/>
    <x v="0"/>
    <n v="18360"/>
  </r>
  <r>
    <x v="1"/>
    <x v="3"/>
    <x v="67"/>
    <x v="114"/>
    <n v="3990"/>
    <x v="0"/>
    <n v="1"/>
    <x v="0"/>
    <n v="3990"/>
  </r>
  <r>
    <x v="1"/>
    <x v="3"/>
    <x v="67"/>
    <x v="263"/>
    <n v="2250"/>
    <x v="0"/>
    <n v="1"/>
    <x v="0"/>
    <n v="2250"/>
  </r>
  <r>
    <x v="3"/>
    <x v="3"/>
    <x v="68"/>
    <x v="264"/>
    <n v="34900"/>
    <x v="8"/>
    <n v="2"/>
    <x v="2"/>
    <n v="69800"/>
  </r>
  <r>
    <x v="3"/>
    <x v="3"/>
    <x v="68"/>
    <x v="18"/>
    <n v="20900"/>
    <x v="8"/>
    <n v="1"/>
    <x v="2"/>
    <n v="20900"/>
  </r>
  <r>
    <x v="1"/>
    <x v="3"/>
    <x v="67"/>
    <x v="265"/>
    <n v="15900"/>
    <x v="31"/>
    <n v="3"/>
    <x v="2"/>
    <n v="47700"/>
  </r>
  <r>
    <x v="1"/>
    <x v="3"/>
    <x v="67"/>
    <x v="246"/>
    <n v="12900"/>
    <x v="31"/>
    <n v="1"/>
    <x v="2"/>
    <n v="12900"/>
  </r>
  <r>
    <x v="4"/>
    <x v="3"/>
    <x v="69"/>
    <x v="252"/>
    <n v="28600"/>
    <x v="33"/>
    <n v="1"/>
    <x v="2"/>
    <n v="28600"/>
  </r>
  <r>
    <x v="4"/>
    <x v="3"/>
    <x v="69"/>
    <x v="266"/>
    <n v="37800"/>
    <x v="33"/>
    <n v="1"/>
    <x v="2"/>
    <n v="37800"/>
  </r>
  <r>
    <x v="4"/>
    <x v="3"/>
    <x v="69"/>
    <x v="267"/>
    <n v="37800"/>
    <x v="33"/>
    <n v="1"/>
    <x v="2"/>
    <n v="37800"/>
  </r>
  <r>
    <x v="4"/>
    <x v="3"/>
    <x v="69"/>
    <x v="268"/>
    <n v="9500"/>
    <x v="33"/>
    <n v="1"/>
    <x v="2"/>
    <n v="9500"/>
  </r>
  <r>
    <x v="4"/>
    <x v="3"/>
    <x v="69"/>
    <x v="269"/>
    <n v="13900"/>
    <x v="33"/>
    <n v="1"/>
    <x v="2"/>
    <n v="13900"/>
  </r>
  <r>
    <x v="6"/>
    <x v="3"/>
    <x v="70"/>
    <x v="167"/>
    <n v="30900"/>
    <x v="18"/>
    <n v="1"/>
    <x v="2"/>
    <n v="30900"/>
  </r>
  <r>
    <x v="6"/>
    <x v="3"/>
    <x v="70"/>
    <x v="166"/>
    <n v="33900"/>
    <x v="18"/>
    <n v="1"/>
    <x v="2"/>
    <n v="33900"/>
  </r>
  <r>
    <x v="6"/>
    <x v="3"/>
    <x v="70"/>
    <x v="168"/>
    <n v="8500"/>
    <x v="18"/>
    <n v="1"/>
    <x v="2"/>
    <n v="8500"/>
  </r>
  <r>
    <x v="4"/>
    <x v="3"/>
    <x v="69"/>
    <x v="134"/>
    <n v="14400"/>
    <x v="12"/>
    <n v="1"/>
    <x v="2"/>
    <n v="14400"/>
  </r>
  <r>
    <x v="4"/>
    <x v="3"/>
    <x v="69"/>
    <x v="270"/>
    <n v="6800"/>
    <x v="12"/>
    <n v="1"/>
    <x v="2"/>
    <n v="6800"/>
  </r>
  <r>
    <x v="0"/>
    <x v="3"/>
    <x v="66"/>
    <x v="271"/>
    <n v="2200"/>
    <x v="5"/>
    <n v="1"/>
    <x v="0"/>
    <n v="2200"/>
  </r>
  <r>
    <x v="0"/>
    <x v="3"/>
    <x v="66"/>
    <x v="82"/>
    <n v="3800"/>
    <x v="5"/>
    <n v="1"/>
    <x v="0"/>
    <n v="3800"/>
  </r>
  <r>
    <x v="6"/>
    <x v="3"/>
    <x v="70"/>
    <x v="167"/>
    <n v="30900"/>
    <x v="18"/>
    <n v="1"/>
    <x v="2"/>
    <n v="30900"/>
  </r>
  <r>
    <x v="6"/>
    <x v="3"/>
    <x v="70"/>
    <x v="166"/>
    <n v="33900"/>
    <x v="18"/>
    <n v="1"/>
    <x v="2"/>
    <n v="33900"/>
  </r>
  <r>
    <x v="6"/>
    <x v="3"/>
    <x v="70"/>
    <x v="168"/>
    <n v="8500"/>
    <x v="18"/>
    <n v="1"/>
    <x v="2"/>
    <n v="8500"/>
  </r>
  <r>
    <x v="0"/>
    <x v="3"/>
    <x v="71"/>
    <x v="272"/>
    <n v="70400"/>
    <x v="25"/>
    <n v="1"/>
    <x v="2"/>
    <n v="70400"/>
  </r>
  <r>
    <x v="2"/>
    <x v="3"/>
    <x v="72"/>
    <x v="273"/>
    <n v="49815"/>
    <x v="35"/>
    <n v="2"/>
    <x v="2"/>
    <n v="99630"/>
  </r>
  <r>
    <x v="2"/>
    <x v="3"/>
    <x v="72"/>
    <x v="274"/>
    <n v="7222"/>
    <x v="35"/>
    <n v="1"/>
    <x v="2"/>
    <n v="7222"/>
  </r>
  <r>
    <x v="2"/>
    <x v="3"/>
    <x v="72"/>
    <x v="242"/>
    <n v="6296"/>
    <x v="35"/>
    <n v="1"/>
    <x v="2"/>
    <n v="6296"/>
  </r>
  <r>
    <x v="1"/>
    <x v="3"/>
    <x v="67"/>
    <x v="224"/>
    <n v="4700"/>
    <x v="7"/>
    <n v="1"/>
    <x v="0"/>
    <n v="4700"/>
  </r>
  <r>
    <x v="1"/>
    <x v="3"/>
    <x v="67"/>
    <x v="275"/>
    <n v="6900"/>
    <x v="7"/>
    <n v="1"/>
    <x v="0"/>
    <n v="6900"/>
  </r>
  <r>
    <x v="1"/>
    <x v="3"/>
    <x v="67"/>
    <x v="276"/>
    <n v="6750"/>
    <x v="7"/>
    <n v="2"/>
    <x v="0"/>
    <n v="13500"/>
  </r>
  <r>
    <x v="1"/>
    <x v="3"/>
    <x v="67"/>
    <x v="277"/>
    <n v="700"/>
    <x v="7"/>
    <n v="1"/>
    <x v="0"/>
    <n v="700"/>
  </r>
  <r>
    <x v="6"/>
    <x v="3"/>
    <x v="73"/>
    <x v="211"/>
    <n v="11500"/>
    <x v="13"/>
    <n v="1"/>
    <x v="2"/>
    <n v="11500"/>
  </r>
  <r>
    <x v="6"/>
    <x v="3"/>
    <x v="73"/>
    <x v="137"/>
    <n v="3500"/>
    <x v="13"/>
    <n v="1"/>
    <x v="2"/>
    <n v="3500"/>
  </r>
  <r>
    <x v="6"/>
    <x v="3"/>
    <x v="73"/>
    <x v="278"/>
    <n v="5000"/>
    <x v="36"/>
    <n v="1"/>
    <x v="2"/>
    <n v="5000"/>
  </r>
  <r>
    <x v="2"/>
    <x v="3"/>
    <x v="72"/>
    <x v="279"/>
    <n v="13900"/>
    <x v="12"/>
    <n v="1"/>
    <x v="2"/>
    <n v="13900"/>
  </r>
  <r>
    <x v="2"/>
    <x v="3"/>
    <x v="72"/>
    <x v="280"/>
    <n v="5200"/>
    <x v="12"/>
    <n v="1"/>
    <x v="2"/>
    <n v="5200"/>
  </r>
  <r>
    <x v="2"/>
    <x v="3"/>
    <x v="72"/>
    <x v="148"/>
    <n v="6900"/>
    <x v="12"/>
    <n v="1"/>
    <x v="2"/>
    <n v="6900"/>
  </r>
  <r>
    <x v="2"/>
    <x v="3"/>
    <x v="72"/>
    <x v="281"/>
    <n v="36900"/>
    <x v="12"/>
    <n v="1"/>
    <x v="2"/>
    <n v="36900"/>
  </r>
  <r>
    <x v="2"/>
    <x v="3"/>
    <x v="72"/>
    <x v="282"/>
    <n v="36900"/>
    <x v="12"/>
    <n v="1"/>
    <x v="2"/>
    <n v="36900"/>
  </r>
  <r>
    <x v="2"/>
    <x v="3"/>
    <x v="72"/>
    <x v="283"/>
    <n v="10500"/>
    <x v="12"/>
    <n v="1"/>
    <x v="2"/>
    <n v="10500"/>
  </r>
  <r>
    <x v="2"/>
    <x v="3"/>
    <x v="72"/>
    <x v="211"/>
    <n v="5400"/>
    <x v="12"/>
    <n v="1"/>
    <x v="2"/>
    <n v="5400"/>
  </r>
  <r>
    <x v="6"/>
    <x v="3"/>
    <x v="73"/>
    <x v="284"/>
    <n v="14500"/>
    <x v="33"/>
    <n v="1"/>
    <x v="2"/>
    <n v="14500"/>
  </r>
  <r>
    <x v="6"/>
    <x v="3"/>
    <x v="73"/>
    <x v="285"/>
    <n v="58900"/>
    <x v="33"/>
    <n v="1"/>
    <x v="2"/>
    <n v="58900"/>
  </r>
  <r>
    <x v="6"/>
    <x v="3"/>
    <x v="73"/>
    <x v="266"/>
    <n v="37800"/>
    <x v="33"/>
    <n v="1"/>
    <x v="2"/>
    <n v="37800"/>
  </r>
  <r>
    <x v="6"/>
    <x v="3"/>
    <x v="73"/>
    <x v="254"/>
    <n v="9500"/>
    <x v="33"/>
    <n v="1"/>
    <x v="2"/>
    <n v="9500"/>
  </r>
  <r>
    <x v="6"/>
    <x v="3"/>
    <x v="73"/>
    <x v="256"/>
    <n v="8900"/>
    <x v="33"/>
    <n v="1"/>
    <x v="2"/>
    <n v="8900"/>
  </r>
  <r>
    <x v="6"/>
    <x v="3"/>
    <x v="73"/>
    <x v="286"/>
    <n v="8900"/>
    <x v="33"/>
    <n v="2"/>
    <x v="2"/>
    <n v="17800"/>
  </r>
  <r>
    <x v="4"/>
    <x v="3"/>
    <x v="74"/>
    <x v="287"/>
    <n v="16900"/>
    <x v="37"/>
    <n v="1"/>
    <x v="2"/>
    <n v="16900"/>
  </r>
  <r>
    <x v="4"/>
    <x v="3"/>
    <x v="74"/>
    <x v="280"/>
    <n v="5000"/>
    <x v="37"/>
    <n v="2"/>
    <x v="2"/>
    <n v="10000"/>
  </r>
  <r>
    <x v="0"/>
    <x v="3"/>
    <x v="75"/>
    <x v="1"/>
    <n v="5190"/>
    <x v="0"/>
    <n v="1"/>
    <x v="0"/>
    <n v="5190"/>
  </r>
  <r>
    <x v="0"/>
    <x v="3"/>
    <x v="75"/>
    <x v="26"/>
    <n v="7350"/>
    <x v="0"/>
    <n v="1"/>
    <x v="0"/>
    <n v="7350"/>
  </r>
  <r>
    <x v="0"/>
    <x v="3"/>
    <x v="75"/>
    <x v="112"/>
    <n v="2100"/>
    <x v="0"/>
    <n v="1"/>
    <x v="0"/>
    <n v="2100"/>
  </r>
  <r>
    <x v="0"/>
    <x v="3"/>
    <x v="75"/>
    <x v="73"/>
    <n v="7990"/>
    <x v="0"/>
    <n v="1"/>
    <x v="0"/>
    <n v="7990"/>
  </r>
  <r>
    <x v="0"/>
    <x v="3"/>
    <x v="75"/>
    <x v="9"/>
    <n v="3290"/>
    <x v="0"/>
    <n v="1"/>
    <x v="0"/>
    <n v="3290"/>
  </r>
  <r>
    <x v="0"/>
    <x v="3"/>
    <x v="75"/>
    <x v="113"/>
    <n v="2490"/>
    <x v="0"/>
    <n v="1"/>
    <x v="0"/>
    <n v="2490"/>
  </r>
  <r>
    <x v="0"/>
    <x v="3"/>
    <x v="75"/>
    <x v="0"/>
    <n v="3550"/>
    <x v="0"/>
    <n v="1"/>
    <x v="0"/>
    <n v="3550"/>
  </r>
  <r>
    <x v="0"/>
    <x v="3"/>
    <x v="75"/>
    <x v="288"/>
    <n v="7190"/>
    <x v="0"/>
    <n v="1"/>
    <x v="0"/>
    <n v="7190"/>
  </r>
  <r>
    <x v="2"/>
    <x v="3"/>
    <x v="65"/>
    <x v="280"/>
    <n v="1790"/>
    <x v="0"/>
    <n v="1"/>
    <x v="0"/>
    <n v="1790"/>
  </r>
  <r>
    <x v="2"/>
    <x v="3"/>
    <x v="65"/>
    <x v="102"/>
    <n v="1750"/>
    <x v="0"/>
    <n v="1"/>
    <x v="0"/>
    <n v="1750"/>
  </r>
  <r>
    <x v="2"/>
    <x v="3"/>
    <x v="65"/>
    <x v="143"/>
    <n v="4490"/>
    <x v="0"/>
    <n v="1"/>
    <x v="0"/>
    <n v="4490"/>
  </r>
  <r>
    <x v="2"/>
    <x v="3"/>
    <x v="65"/>
    <x v="0"/>
    <n v="3550"/>
    <x v="0"/>
    <n v="1"/>
    <x v="0"/>
    <n v="3550"/>
  </r>
  <r>
    <x v="2"/>
    <x v="3"/>
    <x v="65"/>
    <x v="289"/>
    <n v="2950"/>
    <x v="0"/>
    <n v="1"/>
    <x v="0"/>
    <n v="2950"/>
  </r>
  <r>
    <x v="2"/>
    <x v="3"/>
    <x v="65"/>
    <x v="290"/>
    <n v="10490"/>
    <x v="0"/>
    <n v="1"/>
    <x v="0"/>
    <n v="10490"/>
  </r>
  <r>
    <x v="2"/>
    <x v="3"/>
    <x v="65"/>
    <x v="111"/>
    <n v="4790"/>
    <x v="0"/>
    <n v="1"/>
    <x v="0"/>
    <n v="4790"/>
  </r>
  <r>
    <x v="2"/>
    <x v="3"/>
    <x v="65"/>
    <x v="71"/>
    <n v="2150"/>
    <x v="0"/>
    <n v="1"/>
    <x v="0"/>
    <n v="2150"/>
  </r>
  <r>
    <x v="2"/>
    <x v="3"/>
    <x v="65"/>
    <x v="93"/>
    <n v="4690"/>
    <x v="0"/>
    <n v="1"/>
    <x v="0"/>
    <n v="4690"/>
  </r>
  <r>
    <x v="4"/>
    <x v="3"/>
    <x v="74"/>
    <x v="162"/>
    <n v="33900"/>
    <x v="16"/>
    <n v="1"/>
    <x v="2"/>
    <n v="33900"/>
  </r>
  <r>
    <x v="4"/>
    <x v="3"/>
    <x v="74"/>
    <x v="291"/>
    <n v="27300"/>
    <x v="16"/>
    <n v="1"/>
    <x v="2"/>
    <n v="27300"/>
  </r>
  <r>
    <x v="4"/>
    <x v="3"/>
    <x v="74"/>
    <x v="163"/>
    <n v="22900"/>
    <x v="16"/>
    <n v="1"/>
    <x v="2"/>
    <n v="22900"/>
  </r>
  <r>
    <x v="4"/>
    <x v="3"/>
    <x v="74"/>
    <x v="292"/>
    <n v="7800"/>
    <x v="16"/>
    <n v="2"/>
    <x v="2"/>
    <n v="15600"/>
  </r>
  <r>
    <x v="4"/>
    <x v="3"/>
    <x v="74"/>
    <x v="293"/>
    <n v="5900"/>
    <x v="16"/>
    <n v="1"/>
    <x v="2"/>
    <n v="5900"/>
  </r>
  <r>
    <x v="6"/>
    <x v="3"/>
    <x v="70"/>
    <x v="123"/>
    <n v="89187"/>
    <x v="1"/>
    <n v="1"/>
    <x v="1"/>
    <n v="89187"/>
  </r>
  <r>
    <x v="6"/>
    <x v="3"/>
    <x v="70"/>
    <x v="12"/>
    <n v="4800"/>
    <x v="1"/>
    <n v="4"/>
    <x v="1"/>
    <n v="19200"/>
  </r>
  <r>
    <x v="0"/>
    <x v="3"/>
    <x v="75"/>
    <x v="123"/>
    <n v="89187"/>
    <x v="1"/>
    <n v="1"/>
    <x v="1"/>
    <n v="89187"/>
  </r>
  <r>
    <x v="4"/>
    <x v="3"/>
    <x v="76"/>
    <x v="294"/>
    <n v="29400"/>
    <x v="38"/>
    <n v="1"/>
    <x v="3"/>
    <n v="29400"/>
  </r>
  <r>
    <x v="4"/>
    <x v="3"/>
    <x v="76"/>
    <x v="295"/>
    <n v="59000"/>
    <x v="38"/>
    <n v="1"/>
    <x v="3"/>
    <n v="59000"/>
  </r>
  <r>
    <x v="4"/>
    <x v="3"/>
    <x v="76"/>
    <x v="280"/>
    <n v="4500"/>
    <x v="38"/>
    <n v="1"/>
    <x v="0"/>
    <n v="4500"/>
  </r>
  <r>
    <x v="1"/>
    <x v="3"/>
    <x v="77"/>
    <x v="274"/>
    <n v="6900"/>
    <x v="39"/>
    <n v="2"/>
    <x v="2"/>
    <n v="13800"/>
  </r>
  <r>
    <x v="1"/>
    <x v="3"/>
    <x v="77"/>
    <x v="242"/>
    <n v="5300"/>
    <x v="39"/>
    <n v="2"/>
    <x v="2"/>
    <n v="10600"/>
  </r>
  <r>
    <x v="1"/>
    <x v="3"/>
    <x v="77"/>
    <x v="296"/>
    <n v="19600"/>
    <x v="39"/>
    <n v="1"/>
    <x v="2"/>
    <n v="19600"/>
  </r>
  <r>
    <x v="1"/>
    <x v="3"/>
    <x v="77"/>
    <x v="297"/>
    <n v="36900"/>
    <x v="39"/>
    <n v="1"/>
    <x v="2"/>
    <n v="36900"/>
  </r>
  <r>
    <x v="1"/>
    <x v="3"/>
    <x v="77"/>
    <x v="298"/>
    <n v="39900"/>
    <x v="39"/>
    <n v="1"/>
    <x v="2"/>
    <n v="39900"/>
  </r>
  <r>
    <x v="1"/>
    <x v="3"/>
    <x v="77"/>
    <x v="299"/>
    <n v="42900"/>
    <x v="39"/>
    <n v="1"/>
    <x v="2"/>
    <n v="42900"/>
  </r>
  <r>
    <x v="1"/>
    <x v="3"/>
    <x v="77"/>
    <x v="300"/>
    <n v="12300"/>
    <x v="39"/>
    <n v="1"/>
    <x v="2"/>
    <n v="12300"/>
  </r>
  <r>
    <x v="1"/>
    <x v="3"/>
    <x v="77"/>
    <x v="0"/>
    <n v="3550"/>
    <x v="0"/>
    <n v="1"/>
    <x v="0"/>
    <n v="3550"/>
  </r>
  <r>
    <x v="1"/>
    <x v="3"/>
    <x v="77"/>
    <x v="301"/>
    <n v="5990"/>
    <x v="0"/>
    <n v="1"/>
    <x v="0"/>
    <n v="5990"/>
  </r>
  <r>
    <x v="1"/>
    <x v="3"/>
    <x v="77"/>
    <x v="302"/>
    <n v="1100"/>
    <x v="0"/>
    <n v="1"/>
    <x v="0"/>
    <n v="1100"/>
  </r>
  <r>
    <x v="1"/>
    <x v="3"/>
    <x v="77"/>
    <x v="8"/>
    <n v="2990"/>
    <x v="0"/>
    <n v="1"/>
    <x v="0"/>
    <n v="2990"/>
  </r>
  <r>
    <x v="1"/>
    <x v="3"/>
    <x v="77"/>
    <x v="303"/>
    <n v="4850"/>
    <x v="0"/>
    <n v="1"/>
    <x v="0"/>
    <n v="4850"/>
  </r>
  <r>
    <x v="1"/>
    <x v="3"/>
    <x v="77"/>
    <x v="31"/>
    <n v="7990"/>
    <x v="0"/>
    <n v="1"/>
    <x v="0"/>
    <n v="7990"/>
  </r>
  <r>
    <x v="1"/>
    <x v="3"/>
    <x v="78"/>
    <x v="304"/>
    <n v="1150"/>
    <x v="0"/>
    <n v="1"/>
    <x v="0"/>
    <n v="1150"/>
  </r>
  <r>
    <x v="1"/>
    <x v="3"/>
    <x v="78"/>
    <x v="53"/>
    <n v="1150"/>
    <x v="0"/>
    <n v="1"/>
    <x v="0"/>
    <n v="1150"/>
  </r>
  <r>
    <x v="1"/>
    <x v="3"/>
    <x v="78"/>
    <x v="53"/>
    <n v="4590"/>
    <x v="0"/>
    <n v="1"/>
    <x v="0"/>
    <n v="4590"/>
  </r>
  <r>
    <x v="1"/>
    <x v="3"/>
    <x v="78"/>
    <x v="0"/>
    <n v="3550"/>
    <x v="0"/>
    <n v="1"/>
    <x v="0"/>
    <n v="3550"/>
  </r>
  <r>
    <x v="1"/>
    <x v="3"/>
    <x v="78"/>
    <x v="114"/>
    <n v="3990"/>
    <x v="0"/>
    <n v="1"/>
    <x v="0"/>
    <n v="3990"/>
  </r>
  <r>
    <x v="4"/>
    <x v="3"/>
    <x v="76"/>
    <x v="305"/>
    <n v="9990"/>
    <x v="0"/>
    <n v="1"/>
    <x v="0"/>
    <n v="9990"/>
  </r>
  <r>
    <x v="4"/>
    <x v="3"/>
    <x v="76"/>
    <x v="306"/>
    <n v="4990"/>
    <x v="0"/>
    <n v="1"/>
    <x v="0"/>
    <n v="4990"/>
  </r>
  <r>
    <x v="4"/>
    <x v="3"/>
    <x v="76"/>
    <x v="103"/>
    <n v="350"/>
    <x v="0"/>
    <n v="4"/>
    <x v="0"/>
    <n v="1400"/>
  </r>
  <r>
    <x v="5"/>
    <x v="3"/>
    <x v="79"/>
    <x v="82"/>
    <n v="4300"/>
    <x v="7"/>
    <n v="1"/>
    <x v="0"/>
    <n v="4300"/>
  </r>
  <r>
    <x v="5"/>
    <x v="3"/>
    <x v="79"/>
    <x v="224"/>
    <n v="4700"/>
    <x v="7"/>
    <n v="1"/>
    <x v="0"/>
    <n v="4700"/>
  </r>
  <r>
    <x v="5"/>
    <x v="3"/>
    <x v="79"/>
    <x v="307"/>
    <n v="3800"/>
    <x v="7"/>
    <n v="2"/>
    <x v="0"/>
    <n v="7600"/>
  </r>
  <r>
    <x v="5"/>
    <x v="3"/>
    <x v="79"/>
    <x v="149"/>
    <n v="29400"/>
    <x v="15"/>
    <n v="1"/>
    <x v="2"/>
    <n v="29400"/>
  </r>
  <r>
    <x v="1"/>
    <x v="3"/>
    <x v="77"/>
    <x v="134"/>
    <n v="14400"/>
    <x v="12"/>
    <n v="1"/>
    <x v="2"/>
    <n v="14400"/>
  </r>
  <r>
    <x v="3"/>
    <x v="3"/>
    <x v="80"/>
    <x v="308"/>
    <n v="69400"/>
    <x v="40"/>
    <n v="1"/>
    <x v="2"/>
    <n v="69400"/>
  </r>
  <r>
    <x v="6"/>
    <x v="3"/>
    <x v="81"/>
    <x v="166"/>
    <n v="35900"/>
    <x v="18"/>
    <n v="2"/>
    <x v="2"/>
    <n v="71800"/>
  </r>
  <r>
    <x v="2"/>
    <x v="4"/>
    <x v="82"/>
    <x v="247"/>
    <n v="37900"/>
    <x v="8"/>
    <n v="2"/>
    <x v="2"/>
    <n v="75800"/>
  </r>
  <r>
    <x v="6"/>
    <x v="3"/>
    <x v="81"/>
    <x v="309"/>
    <n v="46000"/>
    <x v="38"/>
    <n v="1"/>
    <x v="5"/>
    <n v="46000"/>
  </r>
  <r>
    <x v="2"/>
    <x v="3"/>
    <x v="65"/>
    <x v="295"/>
    <n v="25200"/>
    <x v="38"/>
    <n v="1"/>
    <x v="5"/>
    <n v="25200"/>
  </r>
  <r>
    <x v="6"/>
    <x v="3"/>
    <x v="81"/>
    <x v="310"/>
    <n v="22000"/>
    <x v="28"/>
    <n v="1"/>
    <x v="2"/>
    <n v="22000"/>
  </r>
  <r>
    <x v="5"/>
    <x v="4"/>
    <x v="83"/>
    <x v="247"/>
    <n v="37900"/>
    <x v="8"/>
    <n v="2"/>
    <x v="2"/>
    <n v="75800"/>
  </r>
  <r>
    <x v="6"/>
    <x v="3"/>
    <x v="81"/>
    <x v="311"/>
    <n v="33200"/>
    <x v="41"/>
    <n v="1"/>
    <x v="5"/>
    <n v="33200"/>
  </r>
  <r>
    <x v="6"/>
    <x v="3"/>
    <x v="81"/>
    <x v="312"/>
    <n v="16100"/>
    <x v="37"/>
    <n v="1"/>
    <x v="5"/>
    <n v="16100"/>
  </r>
  <r>
    <x v="3"/>
    <x v="3"/>
    <x v="80"/>
    <x v="251"/>
    <n v="8505"/>
    <x v="10"/>
    <n v="1"/>
    <x v="4"/>
    <n v="8505"/>
  </r>
  <r>
    <x v="0"/>
    <x v="3"/>
    <x v="84"/>
    <x v="313"/>
    <n v="83900"/>
    <x v="10"/>
    <n v="2"/>
    <x v="4"/>
    <n v="167800"/>
  </r>
  <r>
    <x v="1"/>
    <x v="4"/>
    <x v="85"/>
    <x v="211"/>
    <n v="5600"/>
    <x v="5"/>
    <n v="1"/>
    <x v="2"/>
    <n v="5600"/>
  </r>
  <r>
    <x v="0"/>
    <x v="3"/>
    <x v="84"/>
    <x v="247"/>
    <n v="37900"/>
    <x v="8"/>
    <n v="2"/>
    <x v="2"/>
    <n v="75800"/>
  </r>
  <r>
    <x v="0"/>
    <x v="4"/>
    <x v="86"/>
    <x v="166"/>
    <n v="35900"/>
    <x v="18"/>
    <n v="1"/>
    <x v="2"/>
    <n v="35900"/>
  </r>
  <r>
    <x v="0"/>
    <x v="4"/>
    <x v="86"/>
    <x v="314"/>
    <n v="26500"/>
    <x v="18"/>
    <n v="1"/>
    <x v="2"/>
    <n v="26500"/>
  </r>
  <r>
    <x v="5"/>
    <x v="4"/>
    <x v="83"/>
    <x v="243"/>
    <n v="9207"/>
    <x v="1"/>
    <n v="1"/>
    <x v="1"/>
    <n v="9207"/>
  </r>
  <r>
    <x v="2"/>
    <x v="4"/>
    <x v="82"/>
    <x v="315"/>
    <n v="24900"/>
    <x v="33"/>
    <n v="1"/>
    <x v="2"/>
    <n v="24900"/>
  </r>
  <r>
    <x v="2"/>
    <x v="4"/>
    <x v="82"/>
    <x v="316"/>
    <n v="16900"/>
    <x v="33"/>
    <n v="1"/>
    <x v="2"/>
    <n v="16900"/>
  </r>
  <r>
    <x v="5"/>
    <x v="4"/>
    <x v="87"/>
    <x v="317"/>
    <n v="16900"/>
    <x v="42"/>
    <n v="1"/>
    <x v="2"/>
    <n v="16900"/>
  </r>
  <r>
    <x v="5"/>
    <x v="4"/>
    <x v="87"/>
    <x v="318"/>
    <n v="35900"/>
    <x v="42"/>
    <n v="1"/>
    <x v="2"/>
    <n v="35900"/>
  </r>
  <r>
    <x v="5"/>
    <x v="4"/>
    <x v="87"/>
    <x v="319"/>
    <n v="33900"/>
    <x v="42"/>
    <n v="1"/>
    <x v="2"/>
    <n v="33900"/>
  </r>
  <r>
    <x v="5"/>
    <x v="4"/>
    <x v="87"/>
    <x v="280"/>
    <n v="7900"/>
    <x v="42"/>
    <n v="2"/>
    <x v="2"/>
    <n v="15800"/>
  </r>
  <r>
    <x v="5"/>
    <x v="4"/>
    <x v="87"/>
    <x v="320"/>
    <n v="7900"/>
    <x v="42"/>
    <n v="2"/>
    <x v="2"/>
    <n v="15800"/>
  </r>
  <r>
    <x v="4"/>
    <x v="4"/>
    <x v="88"/>
    <x v="82"/>
    <n v="3800"/>
    <x v="5"/>
    <n v="1"/>
    <x v="0"/>
    <n v="3800"/>
  </r>
  <r>
    <x v="4"/>
    <x v="4"/>
    <x v="88"/>
    <x v="321"/>
    <n v="3100"/>
    <x v="5"/>
    <n v="1"/>
    <x v="0"/>
    <n v="3100"/>
  </r>
  <r>
    <x v="4"/>
    <x v="4"/>
    <x v="88"/>
    <x v="88"/>
    <n v="2900"/>
    <x v="5"/>
    <n v="1"/>
    <x v="6"/>
    <n v="2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99E15-0258-4CCC-BC08-60F8D7C3D644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name">
  <location ref="A5:B49" firstHeaderRow="1" firstDataRow="1" firstDataCol="1" rowPageCount="3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Page" numFmtId="14" showAll="0">
      <items count="90">
        <item x="11"/>
        <item x="7"/>
        <item x="5"/>
        <item x="1"/>
        <item x="3"/>
        <item x="6"/>
        <item x="4"/>
        <item x="0"/>
        <item x="2"/>
        <item x="10"/>
        <item x="8"/>
        <item x="12"/>
        <item x="13"/>
        <item x="14"/>
        <item x="17"/>
        <item x="15"/>
        <item x="16"/>
        <item x="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axis="axisPage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numFmtId="44" showAll="0"/>
  </pivotFields>
  <rowFields count="1">
    <field x="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3">
    <pageField fld="2" hier="-1"/>
    <pageField fld="1" hier="-1"/>
    <pageField fld="3" hier="-1"/>
  </pageFields>
  <dataFields count="1">
    <dataField name=" Price" fld="4" baseField="0" baseItem="0" numFmtId="44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4E6C-D210-494A-AB23-0709B6B02B5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ore name">
  <location ref="W4:X8" firstHeaderRow="1" firstDataRow="1" firstDataCol="1" rowPageCount="1" colPageCount="1"/>
  <pivotFields count="9">
    <pivotField showAll="0"/>
    <pivotField showAll="0"/>
    <pivotField numFmtId="14" showAll="0"/>
    <pivotField axis="axisRow" multipleItemSelectionAllowed="1" showAll="0">
      <items count="324">
        <item h="1" x="45"/>
        <item h="1" x="50"/>
        <item h="1" x="35"/>
        <item h="1" x="78"/>
        <item h="1" x="96"/>
        <item h="1" x="40"/>
        <item h="1" x="59"/>
        <item h="1" x="77"/>
        <item h="1" x="27"/>
        <item h="1" x="95"/>
        <item h="1" x="87"/>
        <item h="1" x="44"/>
        <item h="1" x="3"/>
        <item h="1" x="30"/>
        <item h="1" x="80"/>
        <item h="1" x="62"/>
        <item h="1" x="64"/>
        <item h="1" x="36"/>
        <item h="1" x="46"/>
        <item h="1" x="89"/>
        <item h="1" x="91"/>
        <item h="1" x="20"/>
        <item h="1" x="82"/>
        <item h="1" x="102"/>
        <item h="1" x="7"/>
        <item h="1" x="19"/>
        <item h="1" x="21"/>
        <item h="1" x="55"/>
        <item h="1" x="41"/>
        <item h="1" x="63"/>
        <item h="1" x="47"/>
        <item h="1" x="56"/>
        <item h="1" x="65"/>
        <item h="1" x="13"/>
        <item h="1" x="76"/>
        <item h="1" x="11"/>
        <item h="1" x="58"/>
        <item x="26"/>
        <item h="1" x="54"/>
        <item h="1" x="29"/>
        <item x="1"/>
        <item h="1" x="5"/>
        <item h="1" x="0"/>
        <item h="1" x="32"/>
        <item h="1" x="52"/>
        <item h="1" x="22"/>
        <item h="1" x="39"/>
        <item h="1" x="8"/>
        <item h="1" x="66"/>
        <item h="1" x="18"/>
        <item h="1" x="60"/>
        <item h="1" x="92"/>
        <item h="1" x="9"/>
        <item h="1" x="25"/>
        <item h="1" x="49"/>
        <item h="1" x="42"/>
        <item h="1" x="23"/>
        <item h="1" x="83"/>
        <item h="1" x="67"/>
        <item h="1" x="74"/>
        <item h="1" x="43"/>
        <item h="1" x="48"/>
        <item h="1" x="61"/>
        <item h="1" x="2"/>
        <item h="1" x="37"/>
        <item h="1" x="84"/>
        <item h="1" x="72"/>
        <item h="1" x="6"/>
        <item h="1" x="94"/>
        <item h="1" x="81"/>
        <item x="31"/>
        <item h="1" x="79"/>
        <item h="1" x="73"/>
        <item h="1" x="100"/>
        <item h="1" x="16"/>
        <item h="1" x="14"/>
        <item h="1" x="90"/>
        <item h="1" x="85"/>
        <item h="1" x="68"/>
        <item h="1" x="70"/>
        <item h="1" x="15"/>
        <item h="1" x="69"/>
        <item h="1" x="33"/>
        <item h="1" x="57"/>
        <item h="1" x="101"/>
        <item h="1" x="10"/>
        <item h="1" x="99"/>
        <item h="1" x="93"/>
        <item h="1" x="98"/>
        <item h="1" x="86"/>
        <item h="1" x="17"/>
        <item h="1" x="71"/>
        <item h="1" x="28"/>
        <item h="1" x="34"/>
        <item h="1" x="97"/>
        <item h="1" x="53"/>
        <item h="1" x="88"/>
        <item h="1" x="38"/>
        <item h="1" x="24"/>
        <item h="1" m="1" x="322"/>
        <item h="1" x="4"/>
        <item h="1" x="75"/>
        <item h="1" x="51"/>
        <item h="1" x="103"/>
        <item h="1" x="104"/>
        <item h="1" x="105"/>
        <item h="1" x="106"/>
        <item h="1" x="107"/>
        <item h="1" x="108"/>
        <item h="1" x="109"/>
        <item h="1" x="12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t="default"/>
      </items>
    </pivotField>
    <pivotField dataField="1" numFmtId="44" showAll="0"/>
    <pivotField showAll="0"/>
    <pivotField showAll="0"/>
    <pivotField axis="axisPage" multipleItemSelectionAllowed="1" showAll="0">
      <items count="8">
        <item x="1"/>
        <item h="1" x="3"/>
        <item x="0"/>
        <item h="1" x="2"/>
        <item h="1" x="4"/>
        <item h="1" x="5"/>
        <item h="1" x="6"/>
        <item t="default"/>
      </items>
    </pivotField>
    <pivotField numFmtId="44" showAll="0"/>
  </pivotFields>
  <rowFields count="1">
    <field x="3"/>
  </rowFields>
  <rowItems count="4">
    <i>
      <x v="37"/>
    </i>
    <i>
      <x v="40"/>
    </i>
    <i>
      <x v="70"/>
    </i>
    <i t="grand">
      <x/>
    </i>
  </rowItems>
  <colItems count="1">
    <i/>
  </colItems>
  <pageFields count="1">
    <pageField fld="7" hier="-1"/>
  </pageFields>
  <dataFields count="1">
    <dataField name="Average of Price" fld="4" subtotal="average" baseField="0" baseItem="0" numFmtId="4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2CD62-A329-6246-AC3D-FB7F3B606B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D23:E29" firstHeaderRow="1" firstDataRow="1" firstDataCol="1" rowPageCount="1" colPageCount="1"/>
  <pivotFields count="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showAll="0"/>
    <pivotField showAll="0"/>
    <pivotField showAll="0"/>
    <pivotField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 Price" fld="4" baseField="0" baseItem="0" numFmtId="44"/>
  </dataFields>
  <formats count="1">
    <format dxfId="7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85EF5-8D2C-484E-A4BF-D76273AA29B7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ore name">
  <location ref="A23:B36" firstHeaderRow="1" firstDataRow="1" firstDataCol="1" rowPageCount="2" colPageCount="1"/>
  <pivotFields count="9">
    <pivotField showAll="0"/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Page" multipleItemSelectionAllowed="1" showAll="0">
      <items count="8">
        <item x="1"/>
        <item h="1" x="3"/>
        <item x="0"/>
        <item h="1" x="2"/>
        <item h="1" x="4"/>
        <item h="1" x="5"/>
        <item h="1" x="6"/>
        <item t="default"/>
      </items>
    </pivotField>
    <pivotField numFmtId="4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26"/>
    </i>
    <i>
      <x v="27"/>
    </i>
    <i>
      <x v="38"/>
    </i>
    <i t="grand">
      <x/>
    </i>
  </rowItems>
  <colItems count="1">
    <i/>
  </colItems>
  <pageFields count="2">
    <pageField fld="3" hier="-1"/>
    <pageField fld="7" hier="-1"/>
  </pageFields>
  <dataFields count="1">
    <dataField name=" Price" fld="4" baseField="0" baseItem="0" numFmtId="44"/>
  </dataFields>
  <formats count="1">
    <format dxfId="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75350-A367-4028-9660-9C61151A894F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1" firstHeaderRow="1" firstDataRow="2" firstDataCol="1"/>
  <pivotFields count="4">
    <pivotField axis="axisRow" compact="0" outline="0" showAll="0" defaultSubtotal="0">
      <items count="7">
        <item x="1"/>
        <item x="5"/>
        <item x="0"/>
        <item x="3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2">
    <i>
      <x/>
    </i>
    <i>
      <x v="1"/>
    </i>
  </colItems>
  <dataFields count="1">
    <dataField name="Sum of precio" fld="2" baseField="0" baseItem="0" numFmtId="44"/>
  </dataFields>
  <formats count="1"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F1F80-94BC-A343-8657-F9D03A675C0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Store name">
  <location ref="O23:U32" firstHeaderRow="1" firstDataRow="2" firstDataCol="1"/>
  <pivotFields count="9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numFmtId="14" showAll="0"/>
    <pivotField multipleItemSelectionAllowed="1" showAll="0"/>
    <pivotField dataField="1" numFmtId="44" showAll="0"/>
    <pivotField showAll="0"/>
    <pivotField showAll="0"/>
    <pivotField axis="axisRow" multipleItemSelectionAllowed="1" showAll="0">
      <items count="8">
        <item x="1"/>
        <item x="3"/>
        <item x="0"/>
        <item x="2"/>
        <item x="4"/>
        <item x="5"/>
        <item x="6"/>
        <item t="default"/>
      </items>
    </pivotField>
    <pivotField numFmtId="44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 Price" fld="4" baseField="0" baseItem="0" numFmtId="44"/>
  </dataFields>
  <formats count="1">
    <format dxfId="10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7970A-714A-E94A-BC22-B5AC41AE0F7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G23:H31" firstHeaderRow="1" firstDataRow="1" firstDataCol="1" rowPageCount="1" colPageCount="1"/>
  <pivotFields count="9">
    <pivotField axis="axisRow" showAll="0">
      <items count="8">
        <item x="0"/>
        <item x="3"/>
        <item x="2"/>
        <item x="6"/>
        <item x="5"/>
        <item x="4"/>
        <item x="1"/>
        <item t="default"/>
      </items>
    </pivotField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showAll="0"/>
    <pivotField showAll="0"/>
    <pivotField showAll="0"/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 Price" fld="4" baseField="0" baseItem="0" numFmtId="44"/>
  </dataFields>
  <formats count="1">
    <format dxfId="1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3FF82-CF82-9644-A99C-8AB97BDEA1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ore name">
  <location ref="J23:K55" firstHeaderRow="1" firstDataRow="1" firstDataCol="1" rowPageCount="2" colPageCount="1"/>
  <pivotFields count="9">
    <pivotField showAll="0"/>
    <pivotField showAll="0"/>
    <pivotField numFmtId="14" showAll="0"/>
    <pivotField axis="axisPage" multipleItemSelectionAllowed="1" showAll="0">
      <items count="324">
        <item x="45"/>
        <item x="50"/>
        <item x="35"/>
        <item x="78"/>
        <item x="96"/>
        <item x="40"/>
        <item x="59"/>
        <item x="77"/>
        <item x="27"/>
        <item x="95"/>
        <item x="87"/>
        <item x="44"/>
        <item x="3"/>
        <item x="30"/>
        <item x="80"/>
        <item x="62"/>
        <item x="64"/>
        <item x="36"/>
        <item x="46"/>
        <item x="89"/>
        <item x="91"/>
        <item x="20"/>
        <item x="82"/>
        <item x="102"/>
        <item x="7"/>
        <item x="19"/>
        <item x="21"/>
        <item x="55"/>
        <item x="41"/>
        <item x="63"/>
        <item x="47"/>
        <item x="56"/>
        <item x="65"/>
        <item x="13"/>
        <item x="76"/>
        <item x="11"/>
        <item x="58"/>
        <item x="26"/>
        <item x="54"/>
        <item x="29"/>
        <item x="1"/>
        <item x="5"/>
        <item x="0"/>
        <item x="32"/>
        <item x="52"/>
        <item x="22"/>
        <item x="39"/>
        <item x="8"/>
        <item x="66"/>
        <item x="18"/>
        <item x="60"/>
        <item x="92"/>
        <item x="9"/>
        <item x="25"/>
        <item x="49"/>
        <item x="42"/>
        <item x="23"/>
        <item x="83"/>
        <item x="67"/>
        <item x="74"/>
        <item x="43"/>
        <item x="48"/>
        <item x="61"/>
        <item x="2"/>
        <item x="37"/>
        <item x="84"/>
        <item x="72"/>
        <item x="6"/>
        <item x="94"/>
        <item x="81"/>
        <item x="31"/>
        <item x="79"/>
        <item x="73"/>
        <item x="100"/>
        <item x="16"/>
        <item x="14"/>
        <item x="90"/>
        <item x="85"/>
        <item x="68"/>
        <item x="70"/>
        <item x="15"/>
        <item x="69"/>
        <item x="33"/>
        <item x="57"/>
        <item x="101"/>
        <item x="10"/>
        <item x="99"/>
        <item x="93"/>
        <item x="98"/>
        <item x="86"/>
        <item x="17"/>
        <item x="71"/>
        <item x="28"/>
        <item x="34"/>
        <item x="97"/>
        <item x="53"/>
        <item x="88"/>
        <item x="38"/>
        <item x="24"/>
        <item m="1" x="322"/>
        <item x="4"/>
        <item x="75"/>
        <item x="51"/>
        <item x="103"/>
        <item x="104"/>
        <item x="105"/>
        <item x="106"/>
        <item x="107"/>
        <item x="108"/>
        <item x="109"/>
        <item x="1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dataField="1" numFmtId="44" showAll="0"/>
    <pivotField axis="axisRow" showAll="0">
      <items count="44">
        <item x="0"/>
        <item x="6"/>
        <item x="3"/>
        <item x="4"/>
        <item x="2"/>
        <item x="5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Page" multipleItemSelectionAllowed="1" showAll="0">
      <items count="8">
        <item h="1" x="1"/>
        <item x="3"/>
        <item h="1" x="0"/>
        <item x="2"/>
        <item h="1" x="4"/>
        <item h="1" x="5"/>
        <item h="1" x="6"/>
        <item t="default"/>
      </items>
    </pivotField>
    <pivotField numFmtId="44" showAll="0"/>
  </pivotFields>
  <rowFields count="1">
    <field x="5"/>
  </rowFields>
  <rowItems count="32">
    <i>
      <x v="5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 t="grand">
      <x/>
    </i>
  </rowItems>
  <colItems count="1">
    <i/>
  </colItems>
  <pageFields count="2">
    <pageField fld="3" hier="-1"/>
    <pageField fld="7" hier="-1"/>
  </pageFields>
  <dataFields count="1">
    <dataField name=" Price" fld="4" baseField="0" baseItem="0" numFmtId="44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6E41A-96B3-4B4A-8AE3-1A3B2EC886E6}" name="Table2" displayName="Table2" ref="A1:I655" totalsRowShown="0" headerRowDxfId="5">
  <autoFilter ref="A1:I655" xr:uid="{7C22E976-88FA-4B40-9724-DF7C2D048B5A}"/>
  <tableColumns count="9">
    <tableColumn id="5" xr3:uid="{87CA98DC-626A-4E5C-8215-D6D508C752E9}" name="Day" dataDxfId="4">
      <calculatedColumnFormula>TEXT(Table2[[#This Row],[Date]],"DDD")</calculatedColumnFormula>
    </tableColumn>
    <tableColumn id="6" xr3:uid="{D783654B-2C8D-471E-B6EC-F6AC739E1212}" name="Month" dataDxfId="3">
      <calculatedColumnFormula>TEXT(Table2[[#This Row],[Date]],"MMM")</calculatedColumnFormula>
    </tableColumn>
    <tableColumn id="1" xr3:uid="{2211BC0A-B952-40E5-B906-C399739E9414}" name="Date" dataDxfId="2"/>
    <tableColumn id="2" xr3:uid="{5D18E970-CE1F-4766-AEC9-CC9F1123E7A2}" name="Item"/>
    <tableColumn id="3" xr3:uid="{4515FFC2-4604-4348-A3D6-B5E8E577D2BA}" name="Price" dataDxfId="1" dataCellStyle="Currency"/>
    <tableColumn id="4" xr3:uid="{B3E4B203-D943-4B54-9F17-2A0C801F6FA2}" name="Store"/>
    <tableColumn id="8" xr3:uid="{44F0FE23-03B8-FB46-9B89-65D4E5D06FD6}" name="QTY"/>
    <tableColumn id="7" xr3:uid="{3A6422EE-8131-CD4E-8F19-4D8468B0EAD2}" name="Type"/>
    <tableColumn id="9" xr3:uid="{56E5EEC9-522C-7741-98B8-9E0C76E35EDD}" name="Total" dataDxfId="0">
      <calculatedColumnFormula>+Table2[[#This Row],[QTY]]*Table2[[#This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5557-19F6-45D2-910B-EE5A1BC69E3E}">
  <dimension ref="A1:B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4.5" bestFit="1" customWidth="1"/>
    <col min="2" max="2" width="13.6640625" bestFit="1" customWidth="1"/>
  </cols>
  <sheetData>
    <row r="1" spans="1:2" x14ac:dyDescent="0.2">
      <c r="A1" s="2" t="s">
        <v>12</v>
      </c>
      <c r="B1" t="s">
        <v>125</v>
      </c>
    </row>
    <row r="2" spans="1:2" x14ac:dyDescent="0.2">
      <c r="A2" s="2" t="s">
        <v>130</v>
      </c>
      <c r="B2" t="s">
        <v>125</v>
      </c>
    </row>
    <row r="3" spans="1:2" x14ac:dyDescent="0.2">
      <c r="A3" s="2" t="s">
        <v>13</v>
      </c>
      <c r="B3" t="s">
        <v>125</v>
      </c>
    </row>
    <row r="5" spans="1:2" x14ac:dyDescent="0.2">
      <c r="A5" s="2" t="s">
        <v>127</v>
      </c>
      <c r="B5" t="s">
        <v>128</v>
      </c>
    </row>
    <row r="6" spans="1:2" x14ac:dyDescent="0.2">
      <c r="A6" s="6" t="s">
        <v>17</v>
      </c>
      <c r="B6" s="3">
        <v>1158601.6666666665</v>
      </c>
    </row>
    <row r="7" spans="1:2" x14ac:dyDescent="0.2">
      <c r="A7" s="6" t="s">
        <v>115</v>
      </c>
      <c r="B7" s="3">
        <v>52000</v>
      </c>
    </row>
    <row r="8" spans="1:2" x14ac:dyDescent="0.2">
      <c r="A8" s="6" t="s">
        <v>42</v>
      </c>
      <c r="B8" s="3">
        <v>85600</v>
      </c>
    </row>
    <row r="9" spans="1:2" x14ac:dyDescent="0.2">
      <c r="A9" s="6" t="s">
        <v>70</v>
      </c>
      <c r="B9" s="3">
        <v>79193</v>
      </c>
    </row>
    <row r="10" spans="1:2" x14ac:dyDescent="0.2">
      <c r="A10" s="6" t="s">
        <v>31</v>
      </c>
      <c r="B10" s="3">
        <v>463396</v>
      </c>
    </row>
    <row r="11" spans="1:2" x14ac:dyDescent="0.2">
      <c r="A11" s="6" t="s">
        <v>102</v>
      </c>
      <c r="B11" s="3">
        <v>155350</v>
      </c>
    </row>
    <row r="12" spans="1:2" x14ac:dyDescent="0.2">
      <c r="A12" s="6" t="s">
        <v>28</v>
      </c>
      <c r="B12" s="3">
        <v>1094290.5</v>
      </c>
    </row>
    <row r="13" spans="1:2" x14ac:dyDescent="0.2">
      <c r="A13" s="6" t="s">
        <v>138</v>
      </c>
      <c r="B13" s="3">
        <v>77230</v>
      </c>
    </row>
    <row r="14" spans="1:2" x14ac:dyDescent="0.2">
      <c r="A14" s="6" t="s">
        <v>170</v>
      </c>
      <c r="B14" s="3">
        <v>249200</v>
      </c>
    </row>
    <row r="15" spans="1:2" x14ac:dyDescent="0.2">
      <c r="A15" s="6" t="s">
        <v>178</v>
      </c>
      <c r="B15" s="3">
        <v>26800</v>
      </c>
    </row>
    <row r="16" spans="1:2" x14ac:dyDescent="0.2">
      <c r="A16" s="6" t="s">
        <v>180</v>
      </c>
      <c r="B16" s="3">
        <v>244710</v>
      </c>
    </row>
    <row r="17" spans="1:2" x14ac:dyDescent="0.2">
      <c r="A17" s="6" t="s">
        <v>182</v>
      </c>
      <c r="B17" s="3">
        <v>63700</v>
      </c>
    </row>
    <row r="18" spans="1:2" x14ac:dyDescent="0.2">
      <c r="A18" s="6" t="s">
        <v>185</v>
      </c>
      <c r="B18" s="3">
        <v>178800</v>
      </c>
    </row>
    <row r="19" spans="1:2" x14ac:dyDescent="0.2">
      <c r="A19" s="6" t="s">
        <v>188</v>
      </c>
      <c r="B19" s="3">
        <v>23800</v>
      </c>
    </row>
    <row r="20" spans="1:2" x14ac:dyDescent="0.2">
      <c r="A20" s="6" t="s">
        <v>197</v>
      </c>
      <c r="B20" s="3">
        <v>149632.68999999997</v>
      </c>
    </row>
    <row r="21" spans="1:2" x14ac:dyDescent="0.2">
      <c r="A21" s="6" t="s">
        <v>207</v>
      </c>
      <c r="B21" s="3">
        <v>170100</v>
      </c>
    </row>
    <row r="22" spans="1:2" x14ac:dyDescent="0.2">
      <c r="A22" s="6" t="s">
        <v>218</v>
      </c>
      <c r="B22" s="3">
        <v>214270.5</v>
      </c>
    </row>
    <row r="23" spans="1:2" x14ac:dyDescent="0.2">
      <c r="A23" s="6" t="s">
        <v>221</v>
      </c>
      <c r="B23" s="3">
        <v>6400</v>
      </c>
    </row>
    <row r="24" spans="1:2" x14ac:dyDescent="0.2">
      <c r="A24" s="6" t="s">
        <v>222</v>
      </c>
      <c r="B24" s="3">
        <v>366600</v>
      </c>
    </row>
    <row r="25" spans="1:2" x14ac:dyDescent="0.2">
      <c r="A25" s="6" t="s">
        <v>231</v>
      </c>
      <c r="B25" s="3">
        <v>57300</v>
      </c>
    </row>
    <row r="26" spans="1:2" x14ac:dyDescent="0.2">
      <c r="A26" s="6" t="s">
        <v>233</v>
      </c>
      <c r="B26" s="3">
        <v>174350</v>
      </c>
    </row>
    <row r="27" spans="1:2" x14ac:dyDescent="0.2">
      <c r="A27" s="6" t="s">
        <v>253</v>
      </c>
      <c r="B27" s="3">
        <v>46900</v>
      </c>
    </row>
    <row r="28" spans="1:2" x14ac:dyDescent="0.2">
      <c r="A28" s="6" t="s">
        <v>254</v>
      </c>
      <c r="B28" s="3">
        <v>36900</v>
      </c>
    </row>
    <row r="29" spans="1:2" x14ac:dyDescent="0.2">
      <c r="A29" s="6" t="s">
        <v>263</v>
      </c>
      <c r="B29" s="3">
        <v>82400</v>
      </c>
    </row>
    <row r="30" spans="1:2" x14ac:dyDescent="0.2">
      <c r="A30" s="6" t="s">
        <v>270</v>
      </c>
      <c r="B30" s="3">
        <v>24900</v>
      </c>
    </row>
    <row r="31" spans="1:2" x14ac:dyDescent="0.2">
      <c r="A31" s="6" t="s">
        <v>272</v>
      </c>
      <c r="B31" s="3">
        <v>257900</v>
      </c>
    </row>
    <row r="32" spans="1:2" x14ac:dyDescent="0.2">
      <c r="A32" s="6" t="s">
        <v>274</v>
      </c>
      <c r="B32" s="3">
        <v>56100</v>
      </c>
    </row>
    <row r="33" spans="1:2" x14ac:dyDescent="0.2">
      <c r="A33" s="6" t="s">
        <v>277</v>
      </c>
      <c r="B33" s="3">
        <v>23100</v>
      </c>
    </row>
    <row r="34" spans="1:2" x14ac:dyDescent="0.2">
      <c r="A34" s="6" t="s">
        <v>287</v>
      </c>
      <c r="B34" s="3">
        <v>45000</v>
      </c>
    </row>
    <row r="35" spans="1:2" x14ac:dyDescent="0.2">
      <c r="A35" s="6" t="s">
        <v>308</v>
      </c>
      <c r="B35" s="3">
        <v>39900</v>
      </c>
    </row>
    <row r="36" spans="1:2" x14ac:dyDescent="0.2">
      <c r="A36" s="6" t="s">
        <v>320</v>
      </c>
      <c r="B36" s="3">
        <v>28900</v>
      </c>
    </row>
    <row r="37" spans="1:2" x14ac:dyDescent="0.2">
      <c r="A37" s="6" t="s">
        <v>323</v>
      </c>
      <c r="B37" s="3">
        <v>93600</v>
      </c>
    </row>
    <row r="38" spans="1:2" x14ac:dyDescent="0.2">
      <c r="A38" s="6" t="s">
        <v>329</v>
      </c>
      <c r="B38" s="3">
        <v>12500</v>
      </c>
    </row>
    <row r="39" spans="1:2" x14ac:dyDescent="0.2">
      <c r="A39" s="6" t="s">
        <v>331</v>
      </c>
      <c r="B39" s="3">
        <v>463500</v>
      </c>
    </row>
    <row r="40" spans="1:2" x14ac:dyDescent="0.2">
      <c r="A40" s="6" t="s">
        <v>339</v>
      </c>
      <c r="B40" s="3">
        <v>22300</v>
      </c>
    </row>
    <row r="41" spans="1:2" x14ac:dyDescent="0.2">
      <c r="A41" s="6" t="s">
        <v>354</v>
      </c>
      <c r="B41" s="3">
        <v>63333</v>
      </c>
    </row>
    <row r="42" spans="1:2" x14ac:dyDescent="0.2">
      <c r="A42" s="6" t="s">
        <v>360</v>
      </c>
      <c r="B42" s="3">
        <v>5000</v>
      </c>
    </row>
    <row r="43" spans="1:2" x14ac:dyDescent="0.2">
      <c r="A43" s="6" t="s">
        <v>411</v>
      </c>
      <c r="B43" s="3">
        <v>38000</v>
      </c>
    </row>
    <row r="44" spans="1:2" x14ac:dyDescent="0.2">
      <c r="A44" s="6" t="s">
        <v>379</v>
      </c>
      <c r="B44" s="3">
        <v>164100</v>
      </c>
    </row>
    <row r="45" spans="1:2" x14ac:dyDescent="0.2">
      <c r="A45" s="6" t="s">
        <v>380</v>
      </c>
      <c r="B45" s="3">
        <v>163800</v>
      </c>
    </row>
    <row r="46" spans="1:2" x14ac:dyDescent="0.2">
      <c r="A46" s="6" t="s">
        <v>394</v>
      </c>
      <c r="B46" s="3">
        <v>69400</v>
      </c>
    </row>
    <row r="47" spans="1:2" x14ac:dyDescent="0.2">
      <c r="A47" s="6" t="s">
        <v>398</v>
      </c>
      <c r="B47" s="3">
        <v>33200</v>
      </c>
    </row>
    <row r="48" spans="1:2" x14ac:dyDescent="0.2">
      <c r="A48" s="6" t="s">
        <v>408</v>
      </c>
      <c r="B48" s="3">
        <v>102500</v>
      </c>
    </row>
    <row r="49" spans="1:2" x14ac:dyDescent="0.2">
      <c r="A49" s="6" t="s">
        <v>126</v>
      </c>
      <c r="B49" s="3">
        <v>6964557.3566666665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EB1A-A7E5-4FEE-9C17-A0A3584D523D}">
  <dimension ref="A2:AA55"/>
  <sheetViews>
    <sheetView topLeftCell="A26" workbookViewId="0">
      <selection activeCell="M85" sqref="M85"/>
    </sheetView>
  </sheetViews>
  <sheetFormatPr baseColWidth="10" defaultColWidth="8.83203125" defaultRowHeight="15" x14ac:dyDescent="0.2"/>
  <cols>
    <col min="1" max="1" width="12.6640625" bestFit="1" customWidth="1"/>
    <col min="2" max="2" width="15.1640625" bestFit="1" customWidth="1"/>
    <col min="3" max="3" width="12.1640625" bestFit="1" customWidth="1"/>
    <col min="4" max="4" width="12.6640625" bestFit="1" customWidth="1"/>
    <col min="5" max="5" width="13.6640625" bestFit="1" customWidth="1"/>
    <col min="7" max="7" width="12.6640625" bestFit="1" customWidth="1"/>
    <col min="8" max="8" width="13.6640625" bestFit="1" customWidth="1"/>
    <col min="10" max="10" width="14.5" bestFit="1" customWidth="1"/>
    <col min="11" max="11" width="15.1640625" bestFit="1" customWidth="1"/>
    <col min="13" max="13" width="12.6640625" bestFit="1" customWidth="1"/>
    <col min="14" max="14" width="15.1640625" bestFit="1" customWidth="1"/>
    <col min="15" max="15" width="12.6640625" bestFit="1" customWidth="1"/>
    <col min="16" max="16" width="15.1640625" bestFit="1" customWidth="1"/>
    <col min="17" max="19" width="13.6640625" bestFit="1" customWidth="1"/>
    <col min="20" max="20" width="12.1640625" bestFit="1" customWidth="1"/>
    <col min="21" max="21" width="13.6640625" bestFit="1" customWidth="1"/>
    <col min="23" max="23" width="17.6640625" bestFit="1" customWidth="1"/>
    <col min="24" max="24" width="15.1640625" bestFit="1" customWidth="1"/>
  </cols>
  <sheetData>
    <row r="2" spans="1:27" x14ac:dyDescent="0.2">
      <c r="W2" s="2" t="s">
        <v>141</v>
      </c>
      <c r="X2" t="s">
        <v>261</v>
      </c>
    </row>
    <row r="3" spans="1:27" x14ac:dyDescent="0.2">
      <c r="A3" s="2" t="s">
        <v>11</v>
      </c>
      <c r="B3" s="2" t="s">
        <v>1</v>
      </c>
      <c r="AA3" t="s">
        <v>314</v>
      </c>
    </row>
    <row r="4" spans="1:27" x14ac:dyDescent="0.2">
      <c r="A4" s="2" t="s">
        <v>0</v>
      </c>
      <c r="B4" t="s">
        <v>9</v>
      </c>
      <c r="C4" t="s">
        <v>3</v>
      </c>
      <c r="W4" s="2" t="s">
        <v>127</v>
      </c>
      <c r="X4" t="s">
        <v>313</v>
      </c>
    </row>
    <row r="5" spans="1:27" x14ac:dyDescent="0.2">
      <c r="A5" t="s">
        <v>4</v>
      </c>
      <c r="B5" s="3">
        <v>268560</v>
      </c>
      <c r="C5" s="3">
        <v>262530</v>
      </c>
      <c r="W5" s="6" t="s">
        <v>44</v>
      </c>
      <c r="X5" s="3">
        <v>7350</v>
      </c>
    </row>
    <row r="6" spans="1:27" x14ac:dyDescent="0.2">
      <c r="A6" t="s">
        <v>7</v>
      </c>
      <c r="B6" s="3">
        <v>282150</v>
      </c>
      <c r="C6" s="3">
        <v>275500</v>
      </c>
      <c r="W6" s="6" t="s">
        <v>21</v>
      </c>
      <c r="X6" s="3">
        <v>6478.8888888888887</v>
      </c>
    </row>
    <row r="7" spans="1:27" x14ac:dyDescent="0.2">
      <c r="A7" t="s">
        <v>2</v>
      </c>
      <c r="B7" s="3"/>
      <c r="C7" s="3">
        <v>303300</v>
      </c>
      <c r="W7" s="6" t="s">
        <v>49</v>
      </c>
      <c r="X7" s="3">
        <v>7990</v>
      </c>
    </row>
    <row r="8" spans="1:27" x14ac:dyDescent="0.2">
      <c r="A8" t="s">
        <v>8</v>
      </c>
      <c r="B8" s="3">
        <v>87500</v>
      </c>
      <c r="C8" s="3">
        <v>256900</v>
      </c>
      <c r="W8" s="6" t="s">
        <v>126</v>
      </c>
      <c r="X8" s="3">
        <v>7182</v>
      </c>
    </row>
    <row r="9" spans="1:27" x14ac:dyDescent="0.2">
      <c r="A9" t="s">
        <v>5</v>
      </c>
      <c r="B9" s="3">
        <v>224515</v>
      </c>
      <c r="C9" s="3">
        <v>250000</v>
      </c>
    </row>
    <row r="10" spans="1:27" x14ac:dyDescent="0.2">
      <c r="A10" t="s">
        <v>6</v>
      </c>
      <c r="B10" s="3">
        <v>269010</v>
      </c>
      <c r="C10" s="3">
        <v>262710</v>
      </c>
    </row>
    <row r="11" spans="1:27" x14ac:dyDescent="0.2">
      <c r="A11" t="s">
        <v>10</v>
      </c>
      <c r="B11" s="3">
        <v>277512</v>
      </c>
      <c r="C11" s="3">
        <v>271281</v>
      </c>
    </row>
    <row r="20" spans="1:21" x14ac:dyDescent="0.2">
      <c r="A20" s="2" t="s">
        <v>13</v>
      </c>
      <c r="B20" t="s">
        <v>125</v>
      </c>
      <c r="J20" s="2" t="s">
        <v>13</v>
      </c>
      <c r="K20" t="s">
        <v>125</v>
      </c>
    </row>
    <row r="21" spans="1:21" x14ac:dyDescent="0.2">
      <c r="A21" s="2" t="s">
        <v>141</v>
      </c>
      <c r="B21" t="s">
        <v>261</v>
      </c>
      <c r="D21" s="2" t="s">
        <v>13</v>
      </c>
      <c r="E21" t="s">
        <v>125</v>
      </c>
      <c r="G21" s="2" t="s">
        <v>13</v>
      </c>
      <c r="H21" t="s">
        <v>125</v>
      </c>
      <c r="J21" s="2" t="s">
        <v>141</v>
      </c>
      <c r="K21" t="s">
        <v>261</v>
      </c>
    </row>
    <row r="23" spans="1:21" x14ac:dyDescent="0.2">
      <c r="A23" s="2" t="s">
        <v>127</v>
      </c>
      <c r="B23" t="s">
        <v>128</v>
      </c>
      <c r="D23" s="2" t="s">
        <v>127</v>
      </c>
      <c r="E23" t="s">
        <v>128</v>
      </c>
      <c r="G23" s="2" t="s">
        <v>127</v>
      </c>
      <c r="H23" t="s">
        <v>128</v>
      </c>
      <c r="J23" s="2" t="s">
        <v>127</v>
      </c>
      <c r="K23" t="s">
        <v>128</v>
      </c>
      <c r="O23" s="2" t="s">
        <v>128</v>
      </c>
      <c r="P23" s="2" t="s">
        <v>290</v>
      </c>
    </row>
    <row r="24" spans="1:21" x14ac:dyDescent="0.2">
      <c r="A24" s="6" t="s">
        <v>17</v>
      </c>
      <c r="B24" s="3">
        <v>1158601.6666666665</v>
      </c>
      <c r="D24" s="6" t="s">
        <v>155</v>
      </c>
      <c r="E24" s="3">
        <v>699651</v>
      </c>
      <c r="G24" s="6" t="s">
        <v>158</v>
      </c>
      <c r="H24" s="3">
        <v>827475.69</v>
      </c>
      <c r="J24" s="6" t="s">
        <v>102</v>
      </c>
      <c r="K24" s="3">
        <v>5600</v>
      </c>
      <c r="O24" s="2" t="s">
        <v>127</v>
      </c>
      <c r="P24" t="s">
        <v>155</v>
      </c>
      <c r="Q24" t="s">
        <v>156</v>
      </c>
      <c r="R24" t="s">
        <v>157</v>
      </c>
      <c r="S24" t="s">
        <v>312</v>
      </c>
      <c r="T24" t="s">
        <v>412</v>
      </c>
      <c r="U24" t="s">
        <v>126</v>
      </c>
    </row>
    <row r="25" spans="1:21" x14ac:dyDescent="0.2">
      <c r="A25" s="6" t="s">
        <v>115</v>
      </c>
      <c r="B25" s="3">
        <v>52000</v>
      </c>
      <c r="D25" s="6" t="s">
        <v>156</v>
      </c>
      <c r="E25" s="3">
        <v>1433996.5</v>
      </c>
      <c r="G25" s="6" t="s">
        <v>159</v>
      </c>
      <c r="H25" s="3">
        <v>650970.16666666663</v>
      </c>
      <c r="J25" s="6" t="s">
        <v>170</v>
      </c>
      <c r="K25" s="3">
        <v>249200</v>
      </c>
      <c r="O25" s="6" t="s">
        <v>168</v>
      </c>
      <c r="P25" s="3">
        <v>34200</v>
      </c>
      <c r="Q25" s="3">
        <v>632000</v>
      </c>
      <c r="R25" s="3">
        <v>23300</v>
      </c>
      <c r="S25" s="3">
        <v>395583.5</v>
      </c>
      <c r="T25" s="3">
        <v>9207</v>
      </c>
      <c r="U25" s="3">
        <v>1094290.5</v>
      </c>
    </row>
    <row r="26" spans="1:21" x14ac:dyDescent="0.2">
      <c r="A26" s="6" t="s">
        <v>42</v>
      </c>
      <c r="B26" s="3">
        <v>85600</v>
      </c>
      <c r="D26" s="6" t="s">
        <v>157</v>
      </c>
      <c r="E26" s="3">
        <v>1740791.3566666665</v>
      </c>
      <c r="G26" s="6" t="s">
        <v>160</v>
      </c>
      <c r="H26" s="3">
        <v>1542823.5</v>
      </c>
      <c r="J26" s="6" t="s">
        <v>178</v>
      </c>
      <c r="K26" s="3">
        <v>26800</v>
      </c>
      <c r="O26" s="6" t="s">
        <v>234</v>
      </c>
      <c r="P26" s="3"/>
      <c r="Q26" s="3"/>
      <c r="R26" s="3">
        <v>214250</v>
      </c>
      <c r="S26" s="3">
        <v>88400</v>
      </c>
      <c r="T26" s="3"/>
      <c r="U26" s="3">
        <v>302650</v>
      </c>
    </row>
    <row r="27" spans="1:21" x14ac:dyDescent="0.2">
      <c r="A27" s="6" t="s">
        <v>70</v>
      </c>
      <c r="B27" s="3">
        <v>79193</v>
      </c>
      <c r="D27" s="6" t="s">
        <v>312</v>
      </c>
      <c r="E27" s="3">
        <v>2783011.5</v>
      </c>
      <c r="G27" s="6" t="s">
        <v>161</v>
      </c>
      <c r="H27" s="3">
        <v>925668</v>
      </c>
      <c r="J27" s="6" t="s">
        <v>182</v>
      </c>
      <c r="K27" s="3">
        <v>63700</v>
      </c>
      <c r="O27" s="6" t="s">
        <v>142</v>
      </c>
      <c r="P27" s="3">
        <v>665451</v>
      </c>
      <c r="Q27" s="3">
        <v>481026</v>
      </c>
      <c r="R27" s="3">
        <v>722103.66666666663</v>
      </c>
      <c r="S27" s="3">
        <v>312090</v>
      </c>
      <c r="T27" s="3">
        <v>6900</v>
      </c>
      <c r="U27" s="3">
        <v>2187570.6666666665</v>
      </c>
    </row>
    <row r="28" spans="1:21" x14ac:dyDescent="0.2">
      <c r="A28" s="6" t="s">
        <v>31</v>
      </c>
      <c r="B28" s="3">
        <v>463396</v>
      </c>
      <c r="D28" s="6" t="s">
        <v>412</v>
      </c>
      <c r="E28" s="3">
        <v>307107</v>
      </c>
      <c r="G28" s="6" t="s">
        <v>162</v>
      </c>
      <c r="H28" s="3">
        <v>741127</v>
      </c>
      <c r="J28" s="6" t="s">
        <v>185</v>
      </c>
      <c r="K28" s="3">
        <v>178800</v>
      </c>
      <c r="O28" s="6" t="s">
        <v>171</v>
      </c>
      <c r="P28" s="3"/>
      <c r="Q28" s="3">
        <v>320970.5</v>
      </c>
      <c r="R28" s="3">
        <v>674332.69000000006</v>
      </c>
      <c r="S28" s="3">
        <v>1757033</v>
      </c>
      <c r="T28" s="3">
        <v>288100</v>
      </c>
      <c r="U28" s="3">
        <v>3040436.19</v>
      </c>
    </row>
    <row r="29" spans="1:21" x14ac:dyDescent="0.2">
      <c r="A29" s="6" t="s">
        <v>102</v>
      </c>
      <c r="B29" s="3">
        <v>144150</v>
      </c>
      <c r="D29" s="6" t="s">
        <v>126</v>
      </c>
      <c r="E29" s="3">
        <v>6964557.3566666665</v>
      </c>
      <c r="G29" s="6" t="s">
        <v>163</v>
      </c>
      <c r="H29" s="3">
        <v>1313265</v>
      </c>
      <c r="J29" s="6" t="s">
        <v>188</v>
      </c>
      <c r="K29" s="3">
        <v>23800</v>
      </c>
      <c r="O29" s="6" t="s">
        <v>286</v>
      </c>
      <c r="P29" s="3"/>
      <c r="Q29" s="3"/>
      <c r="R29" s="3">
        <v>106805</v>
      </c>
      <c r="S29" s="3">
        <v>109405</v>
      </c>
      <c r="T29" s="3"/>
      <c r="U29" s="3">
        <v>216210</v>
      </c>
    </row>
    <row r="30" spans="1:21" x14ac:dyDescent="0.2">
      <c r="A30" s="6" t="s">
        <v>28</v>
      </c>
      <c r="B30" s="3">
        <v>1094290.5</v>
      </c>
      <c r="G30" s="6" t="s">
        <v>164</v>
      </c>
      <c r="H30" s="3">
        <v>963228</v>
      </c>
      <c r="J30" s="6" t="s">
        <v>197</v>
      </c>
      <c r="K30" s="3">
        <v>149632.69</v>
      </c>
      <c r="O30" s="6" t="s">
        <v>411</v>
      </c>
      <c r="P30" s="3"/>
      <c r="Q30" s="3"/>
      <c r="R30" s="3"/>
      <c r="S30" s="3">
        <v>120500</v>
      </c>
      <c r="T30" s="3"/>
      <c r="U30" s="3">
        <v>120500</v>
      </c>
    </row>
    <row r="31" spans="1:21" x14ac:dyDescent="0.2">
      <c r="A31" s="6" t="s">
        <v>138</v>
      </c>
      <c r="B31" s="3">
        <v>77230</v>
      </c>
      <c r="G31" s="6" t="s">
        <v>126</v>
      </c>
      <c r="H31" s="3">
        <v>6964557.3566666665</v>
      </c>
      <c r="J31" s="6" t="s">
        <v>207</v>
      </c>
      <c r="K31" s="3">
        <v>170100</v>
      </c>
      <c r="O31" s="6" t="s">
        <v>410</v>
      </c>
      <c r="P31" s="3"/>
      <c r="Q31" s="3"/>
      <c r="R31" s="3"/>
      <c r="S31" s="3"/>
      <c r="T31" s="3">
        <v>2900</v>
      </c>
      <c r="U31" s="3">
        <v>2900</v>
      </c>
    </row>
    <row r="32" spans="1:21" x14ac:dyDescent="0.2">
      <c r="A32" s="6" t="s">
        <v>180</v>
      </c>
      <c r="B32" s="3">
        <v>43700</v>
      </c>
      <c r="J32" s="6" t="s">
        <v>218</v>
      </c>
      <c r="K32" s="3">
        <v>214270.5</v>
      </c>
      <c r="O32" s="6" t="s">
        <v>126</v>
      </c>
      <c r="P32" s="3">
        <v>699651</v>
      </c>
      <c r="Q32" s="3">
        <v>1433996.5</v>
      </c>
      <c r="R32" s="3">
        <v>1740791.3566666667</v>
      </c>
      <c r="S32" s="3">
        <v>2783011.5</v>
      </c>
      <c r="T32" s="3">
        <v>307107</v>
      </c>
      <c r="U32" s="3">
        <v>6964557.3566666665</v>
      </c>
    </row>
    <row r="33" spans="1:11" x14ac:dyDescent="0.2">
      <c r="A33" s="6" t="s">
        <v>274</v>
      </c>
      <c r="B33" s="3">
        <v>56100</v>
      </c>
      <c r="J33" s="6" t="s">
        <v>221</v>
      </c>
      <c r="K33" s="3">
        <v>6400</v>
      </c>
    </row>
    <row r="34" spans="1:11" x14ac:dyDescent="0.2">
      <c r="A34" s="6" t="s">
        <v>277</v>
      </c>
      <c r="B34" s="3">
        <v>23100</v>
      </c>
      <c r="J34" s="6" t="s">
        <v>222</v>
      </c>
      <c r="K34" s="3">
        <v>366600</v>
      </c>
    </row>
    <row r="35" spans="1:11" x14ac:dyDescent="0.2">
      <c r="A35" s="6" t="s">
        <v>379</v>
      </c>
      <c r="B35" s="3">
        <v>4500</v>
      </c>
      <c r="J35" s="6" t="s">
        <v>231</v>
      </c>
      <c r="K35" s="3">
        <v>57300</v>
      </c>
    </row>
    <row r="36" spans="1:11" x14ac:dyDescent="0.2">
      <c r="A36" s="6" t="s">
        <v>126</v>
      </c>
      <c r="B36" s="3">
        <v>3281861.1666666665</v>
      </c>
      <c r="J36" s="6" t="s">
        <v>233</v>
      </c>
      <c r="K36" s="3">
        <v>174350</v>
      </c>
    </row>
    <row r="37" spans="1:11" x14ac:dyDescent="0.2">
      <c r="J37" s="6" t="s">
        <v>253</v>
      </c>
      <c r="K37" s="3">
        <v>46900</v>
      </c>
    </row>
    <row r="38" spans="1:11" x14ac:dyDescent="0.2">
      <c r="J38" s="6" t="s">
        <v>254</v>
      </c>
      <c r="K38" s="3">
        <v>36900</v>
      </c>
    </row>
    <row r="39" spans="1:11" x14ac:dyDescent="0.2">
      <c r="J39" s="6" t="s">
        <v>263</v>
      </c>
      <c r="K39" s="3">
        <v>82400</v>
      </c>
    </row>
    <row r="40" spans="1:11" x14ac:dyDescent="0.2">
      <c r="J40" s="6" t="s">
        <v>270</v>
      </c>
      <c r="K40" s="3">
        <v>24900</v>
      </c>
    </row>
    <row r="41" spans="1:11" x14ac:dyDescent="0.2">
      <c r="J41" s="6" t="s">
        <v>272</v>
      </c>
      <c r="K41" s="3">
        <v>257900</v>
      </c>
    </row>
    <row r="42" spans="1:11" x14ac:dyDescent="0.2">
      <c r="J42" s="6" t="s">
        <v>287</v>
      </c>
      <c r="K42" s="3">
        <v>45000</v>
      </c>
    </row>
    <row r="43" spans="1:11" x14ac:dyDescent="0.2">
      <c r="J43" s="6" t="s">
        <v>308</v>
      </c>
      <c r="K43" s="3">
        <v>39900</v>
      </c>
    </row>
    <row r="44" spans="1:11" x14ac:dyDescent="0.2">
      <c r="J44" s="6" t="s">
        <v>320</v>
      </c>
      <c r="K44" s="3">
        <v>28900</v>
      </c>
    </row>
    <row r="45" spans="1:11" x14ac:dyDescent="0.2">
      <c r="J45" s="6" t="s">
        <v>323</v>
      </c>
      <c r="K45" s="3">
        <v>93600</v>
      </c>
    </row>
    <row r="46" spans="1:11" x14ac:dyDescent="0.2">
      <c r="J46" s="6" t="s">
        <v>331</v>
      </c>
      <c r="K46" s="3">
        <v>463500</v>
      </c>
    </row>
    <row r="47" spans="1:11" x14ac:dyDescent="0.2">
      <c r="J47" s="6" t="s">
        <v>339</v>
      </c>
      <c r="K47" s="3">
        <v>22300</v>
      </c>
    </row>
    <row r="48" spans="1:11" x14ac:dyDescent="0.2">
      <c r="J48" s="6" t="s">
        <v>354</v>
      </c>
      <c r="K48" s="3">
        <v>63333</v>
      </c>
    </row>
    <row r="49" spans="10:11" x14ac:dyDescent="0.2">
      <c r="J49" s="6" t="s">
        <v>360</v>
      </c>
      <c r="K49" s="3">
        <v>5000</v>
      </c>
    </row>
    <row r="50" spans="10:11" x14ac:dyDescent="0.2">
      <c r="J50" s="6" t="s">
        <v>411</v>
      </c>
      <c r="K50" s="3">
        <v>21900</v>
      </c>
    </row>
    <row r="51" spans="10:11" x14ac:dyDescent="0.2">
      <c r="J51" s="6" t="s">
        <v>379</v>
      </c>
      <c r="K51" s="3">
        <v>88400</v>
      </c>
    </row>
    <row r="52" spans="10:11" x14ac:dyDescent="0.2">
      <c r="J52" s="6" t="s">
        <v>380</v>
      </c>
      <c r="K52" s="3">
        <v>163800</v>
      </c>
    </row>
    <row r="53" spans="10:11" x14ac:dyDescent="0.2">
      <c r="J53" s="6" t="s">
        <v>394</v>
      </c>
      <c r="K53" s="3">
        <v>69400</v>
      </c>
    </row>
    <row r="54" spans="10:11" x14ac:dyDescent="0.2">
      <c r="J54" s="6" t="s">
        <v>408</v>
      </c>
      <c r="K54" s="3">
        <v>102500</v>
      </c>
    </row>
    <row r="55" spans="10:11" x14ac:dyDescent="0.2">
      <c r="J55" s="6" t="s">
        <v>126</v>
      </c>
      <c r="K55" s="3">
        <v>3343086.19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E976-88FA-4B40-9724-DF7C2D048B5A}">
  <dimension ref="A1:J655"/>
  <sheetViews>
    <sheetView tabSelected="1" topLeftCell="A633" zoomScale="130" zoomScaleNormal="130" workbookViewId="0">
      <selection activeCell="H655" sqref="H655"/>
    </sheetView>
  </sheetViews>
  <sheetFormatPr baseColWidth="10" defaultColWidth="8.83203125" defaultRowHeight="15" x14ac:dyDescent="0.2"/>
  <cols>
    <col min="1" max="1" width="10.5" bestFit="1" customWidth="1"/>
    <col min="2" max="2" width="10.5" customWidth="1"/>
    <col min="3" max="3" width="10.5" bestFit="1" customWidth="1"/>
    <col min="4" max="4" width="24.83203125" bestFit="1" customWidth="1"/>
    <col min="5" max="5" width="12.1640625" bestFit="1" customWidth="1"/>
    <col min="6" max="6" width="14.5" bestFit="1" customWidth="1"/>
    <col min="7" max="8" width="12.5" bestFit="1" customWidth="1"/>
    <col min="9" max="10" width="11.1640625" bestFit="1" customWidth="1"/>
    <col min="11" max="11" width="10.1640625" bestFit="1" customWidth="1"/>
  </cols>
  <sheetData>
    <row r="1" spans="1:9" x14ac:dyDescent="0.2">
      <c r="A1" s="5" t="s">
        <v>129</v>
      </c>
      <c r="B1" s="5" t="s">
        <v>130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167</v>
      </c>
      <c r="H1" s="5" t="s">
        <v>141</v>
      </c>
      <c r="I1" s="5" t="s">
        <v>174</v>
      </c>
    </row>
    <row r="2" spans="1:9" x14ac:dyDescent="0.2">
      <c r="A2" s="4" t="str">
        <f>TEXT(Table2[[#This Row],[Date]],"DDD")</f>
        <v>Sun</v>
      </c>
      <c r="B2" s="4" t="str">
        <f>TEXT(Table2[[#This Row],[Date]],"MMM")</f>
        <v>Oct</v>
      </c>
      <c r="C2" s="4">
        <v>45228</v>
      </c>
      <c r="D2" t="s">
        <v>16</v>
      </c>
      <c r="E2" s="1">
        <v>3850</v>
      </c>
      <c r="F2" t="s">
        <v>17</v>
      </c>
      <c r="H2" t="s">
        <v>142</v>
      </c>
      <c r="I2" s="3">
        <f>+Table2[[#This Row],[QTY]]*Table2[[#This Row],[Price]]</f>
        <v>0</v>
      </c>
    </row>
    <row r="3" spans="1:9" x14ac:dyDescent="0.2">
      <c r="A3" s="4" t="str">
        <f>TEXT(Table2[[#This Row],[Date]],"DDD")</f>
        <v>Sun</v>
      </c>
      <c r="B3" s="4" t="str">
        <f>TEXT(Table2[[#This Row],[Date]],"MMM")</f>
        <v>Oct</v>
      </c>
      <c r="C3" s="4">
        <v>45228</v>
      </c>
      <c r="D3" t="s">
        <v>21</v>
      </c>
      <c r="E3" s="1">
        <v>5190</v>
      </c>
      <c r="F3" t="s">
        <v>17</v>
      </c>
      <c r="H3" t="s">
        <v>142</v>
      </c>
      <c r="I3" s="3">
        <f>+Table2[[#This Row],[QTY]]*Table2[[#This Row],[Price]]</f>
        <v>0</v>
      </c>
    </row>
    <row r="4" spans="1:9" x14ac:dyDescent="0.2">
      <c r="A4" s="4" t="str">
        <f>TEXT(Table2[[#This Row],[Date]],"DDD")</f>
        <v>Sat</v>
      </c>
      <c r="B4" s="4" t="str">
        <f>TEXT(Table2[[#This Row],[Date]],"MMM")</f>
        <v>Oct</v>
      </c>
      <c r="C4" s="4">
        <v>45220</v>
      </c>
      <c r="D4" t="s">
        <v>18</v>
      </c>
      <c r="E4" s="1">
        <v>79990</v>
      </c>
      <c r="F4" t="s">
        <v>17</v>
      </c>
      <c r="H4" t="s">
        <v>142</v>
      </c>
      <c r="I4" s="3">
        <f>+Table2[[#This Row],[QTY]]*Table2[[#This Row],[Price]]</f>
        <v>0</v>
      </c>
    </row>
    <row r="5" spans="1:9" x14ac:dyDescent="0.2">
      <c r="A5" s="4" t="str">
        <f>TEXT(Table2[[#This Row],[Date]],"DDD")</f>
        <v>Sat</v>
      </c>
      <c r="B5" s="4" t="str">
        <f>TEXT(Table2[[#This Row],[Date]],"MMM")</f>
        <v>Oct</v>
      </c>
      <c r="C5" s="4">
        <v>45220</v>
      </c>
      <c r="D5" t="s">
        <v>19</v>
      </c>
      <c r="E5" s="1">
        <v>3550</v>
      </c>
      <c r="F5" t="s">
        <v>17</v>
      </c>
      <c r="H5" t="s">
        <v>142</v>
      </c>
      <c r="I5" s="3">
        <f>+Table2[[#This Row],[QTY]]*Table2[[#This Row],[Price]]</f>
        <v>0</v>
      </c>
    </row>
    <row r="6" spans="1:9" x14ac:dyDescent="0.2">
      <c r="A6" s="4" t="str">
        <f>TEXT(Table2[[#This Row],[Date]],"DDD")</f>
        <v>Sat</v>
      </c>
      <c r="B6" s="4" t="str">
        <f>TEXT(Table2[[#This Row],[Date]],"MMM")</f>
        <v>Oct</v>
      </c>
      <c r="C6" s="4">
        <v>45220</v>
      </c>
      <c r="D6" t="s">
        <v>23</v>
      </c>
      <c r="E6" s="1">
        <v>1790</v>
      </c>
      <c r="F6" t="s">
        <v>17</v>
      </c>
      <c r="H6" t="s">
        <v>142</v>
      </c>
      <c r="I6" s="3">
        <f>+Table2[[#This Row],[QTY]]*Table2[[#This Row],[Price]]</f>
        <v>0</v>
      </c>
    </row>
    <row r="7" spans="1:9" x14ac:dyDescent="0.2">
      <c r="A7" s="4" t="str">
        <f>TEXT(Table2[[#This Row],[Date]],"DDD")</f>
        <v>Sat</v>
      </c>
      <c r="B7" s="4" t="str">
        <f>TEXT(Table2[[#This Row],[Date]],"MMM")</f>
        <v>Oct</v>
      </c>
      <c r="C7" s="4">
        <v>45220</v>
      </c>
      <c r="D7" t="s">
        <v>22</v>
      </c>
      <c r="E7" s="1">
        <v>1990</v>
      </c>
      <c r="F7" t="s">
        <v>17</v>
      </c>
      <c r="H7" t="s">
        <v>142</v>
      </c>
      <c r="I7" s="3">
        <f>+Table2[[#This Row],[QTY]]*Table2[[#This Row],[Price]]</f>
        <v>0</v>
      </c>
    </row>
    <row r="8" spans="1:9" x14ac:dyDescent="0.2">
      <c r="A8" s="4" t="str">
        <f>TEXT(Table2[[#This Row],[Date]],"DDD")</f>
        <v>Sat</v>
      </c>
      <c r="B8" s="4" t="str">
        <f>TEXT(Table2[[#This Row],[Date]],"MMM")</f>
        <v>Oct</v>
      </c>
      <c r="C8" s="4">
        <v>45220</v>
      </c>
      <c r="D8" t="s">
        <v>20</v>
      </c>
      <c r="E8" s="1">
        <v>1750</v>
      </c>
      <c r="F8" t="s">
        <v>17</v>
      </c>
      <c r="H8" t="s">
        <v>142</v>
      </c>
      <c r="I8" s="3">
        <f>+Table2[[#This Row],[QTY]]*Table2[[#This Row],[Price]]</f>
        <v>0</v>
      </c>
    </row>
    <row r="9" spans="1:9" x14ac:dyDescent="0.2">
      <c r="A9" s="4" t="str">
        <f>TEXT(Table2[[#This Row],[Date]],"DDD")</f>
        <v>Sat</v>
      </c>
      <c r="B9" s="4" t="str">
        <f>TEXT(Table2[[#This Row],[Date]],"MMM")</f>
        <v>Oct</v>
      </c>
      <c r="C9" s="4">
        <v>45220</v>
      </c>
      <c r="D9" t="s">
        <v>24</v>
      </c>
      <c r="E9" s="1">
        <v>7990</v>
      </c>
      <c r="F9" t="s">
        <v>17</v>
      </c>
      <c r="H9" t="s">
        <v>142</v>
      </c>
      <c r="I9" s="3">
        <f>+Table2[[#This Row],[QTY]]*Table2[[#This Row],[Price]]</f>
        <v>0</v>
      </c>
    </row>
    <row r="10" spans="1:9" x14ac:dyDescent="0.2">
      <c r="A10" s="4" t="str">
        <f>TEXT(Table2[[#This Row],[Date]],"DDD")</f>
        <v>Sat</v>
      </c>
      <c r="B10" s="4" t="str">
        <f>TEXT(Table2[[#This Row],[Date]],"MMM")</f>
        <v>Oct</v>
      </c>
      <c r="C10" s="4">
        <v>45220</v>
      </c>
      <c r="D10" t="s">
        <v>16</v>
      </c>
      <c r="E10" s="1">
        <v>3850</v>
      </c>
      <c r="F10" t="s">
        <v>17</v>
      </c>
      <c r="H10" t="s">
        <v>142</v>
      </c>
      <c r="I10" s="3">
        <f>+Table2[[#This Row],[QTY]]*Table2[[#This Row],[Price]]</f>
        <v>0</v>
      </c>
    </row>
    <row r="11" spans="1:9" x14ac:dyDescent="0.2">
      <c r="A11" s="4" t="str">
        <f>TEXT(Table2[[#This Row],[Date]],"DDD")</f>
        <v>Sat</v>
      </c>
      <c r="B11" s="4" t="str">
        <f>TEXT(Table2[[#This Row],[Date]],"MMM")</f>
        <v>Oct</v>
      </c>
      <c r="C11" s="4">
        <v>45220</v>
      </c>
      <c r="D11" t="s">
        <v>35</v>
      </c>
      <c r="E11" s="1">
        <v>2990</v>
      </c>
      <c r="F11" t="s">
        <v>17</v>
      </c>
      <c r="H11" t="s">
        <v>142</v>
      </c>
      <c r="I11" s="3">
        <f>+Table2[[#This Row],[QTY]]*Table2[[#This Row],[Price]]</f>
        <v>0</v>
      </c>
    </row>
    <row r="12" spans="1:9" x14ac:dyDescent="0.2">
      <c r="A12" s="4" t="str">
        <f>TEXT(Table2[[#This Row],[Date]],"DDD")</f>
        <v>Sat</v>
      </c>
      <c r="B12" s="4" t="str">
        <f>TEXT(Table2[[#This Row],[Date]],"MMM")</f>
        <v>Oct</v>
      </c>
      <c r="C12" s="4">
        <v>45220</v>
      </c>
      <c r="D12" t="s">
        <v>25</v>
      </c>
      <c r="E12" s="1">
        <v>3290</v>
      </c>
      <c r="F12" t="s">
        <v>17</v>
      </c>
      <c r="H12" t="s">
        <v>142</v>
      </c>
      <c r="I12" s="3">
        <f>+Table2[[#This Row],[QTY]]*Table2[[#This Row],[Price]]</f>
        <v>0</v>
      </c>
    </row>
    <row r="13" spans="1:9" x14ac:dyDescent="0.2">
      <c r="A13" s="4" t="str">
        <f>TEXT(Table2[[#This Row],[Date]],"DDD")</f>
        <v>Sat</v>
      </c>
      <c r="B13" s="4" t="str">
        <f>TEXT(Table2[[#This Row],[Date]],"MMM")</f>
        <v>Oct</v>
      </c>
      <c r="C13" s="4">
        <v>45220</v>
      </c>
      <c r="D13" t="s">
        <v>26</v>
      </c>
      <c r="E13" s="1">
        <v>5950</v>
      </c>
      <c r="F13" t="s">
        <v>17</v>
      </c>
      <c r="H13" t="s">
        <v>142</v>
      </c>
      <c r="I13" s="3">
        <f>+Table2[[#This Row],[QTY]]*Table2[[#This Row],[Price]]</f>
        <v>0</v>
      </c>
    </row>
    <row r="14" spans="1:9" x14ac:dyDescent="0.2">
      <c r="A14" s="4" t="str">
        <f>TEXT(Table2[[#This Row],[Date]],"DDD")</f>
        <v>Sat</v>
      </c>
      <c r="B14" s="4" t="str">
        <f>TEXT(Table2[[#This Row],[Date]],"MMM")</f>
        <v>Oct</v>
      </c>
      <c r="C14" s="4">
        <v>45220</v>
      </c>
      <c r="D14" t="s">
        <v>27</v>
      </c>
      <c r="E14" s="1">
        <v>7490</v>
      </c>
      <c r="F14" t="s">
        <v>17</v>
      </c>
      <c r="H14" t="s">
        <v>142</v>
      </c>
      <c r="I14" s="3">
        <f>+Table2[[#This Row],[QTY]]*Table2[[#This Row],[Price]]</f>
        <v>0</v>
      </c>
    </row>
    <row r="15" spans="1:9" x14ac:dyDescent="0.2">
      <c r="A15" s="4" t="str">
        <f>TEXT(Table2[[#This Row],[Date]],"DDD")</f>
        <v>Tue</v>
      </c>
      <c r="B15" s="4" t="str">
        <f>TEXT(Table2[[#This Row],[Date]],"MMM")</f>
        <v>Oct</v>
      </c>
      <c r="C15" s="4">
        <v>45230</v>
      </c>
      <c r="D15" t="s">
        <v>139</v>
      </c>
      <c r="E15" s="1">
        <v>4800</v>
      </c>
      <c r="F15" t="s">
        <v>28</v>
      </c>
      <c r="H15" t="s">
        <v>168</v>
      </c>
      <c r="I15" s="3">
        <f>+Table2[[#This Row],[QTY]]*Table2[[#This Row],[Price]]</f>
        <v>0</v>
      </c>
    </row>
    <row r="16" spans="1:9" x14ac:dyDescent="0.2">
      <c r="A16" s="4" t="str">
        <f>TEXT(Table2[[#This Row],[Date]],"DDD")</f>
        <v>Tue</v>
      </c>
      <c r="B16" s="4" t="str">
        <f>TEXT(Table2[[#This Row],[Date]],"MMM")</f>
        <v>Oct</v>
      </c>
      <c r="C16" s="4">
        <v>45230</v>
      </c>
      <c r="D16" t="s">
        <v>29</v>
      </c>
      <c r="E16" s="1">
        <v>24900</v>
      </c>
      <c r="F16" t="s">
        <v>28</v>
      </c>
      <c r="H16" t="s">
        <v>168</v>
      </c>
      <c r="I16" s="3">
        <f>+Table2[[#This Row],[QTY]]*Table2[[#This Row],[Price]]</f>
        <v>0</v>
      </c>
    </row>
    <row r="17" spans="1:9" x14ac:dyDescent="0.2">
      <c r="A17" s="4" t="str">
        <f>TEXT(Table2[[#This Row],[Date]],"DDD")</f>
        <v>Mon</v>
      </c>
      <c r="B17" s="4" t="str">
        <f>TEXT(Table2[[#This Row],[Date]],"MMM")</f>
        <v>Oct</v>
      </c>
      <c r="C17" s="4">
        <v>45222</v>
      </c>
      <c r="D17" t="s">
        <v>30</v>
      </c>
      <c r="E17" s="1">
        <v>15990</v>
      </c>
      <c r="F17" t="s">
        <v>31</v>
      </c>
      <c r="H17" t="s">
        <v>142</v>
      </c>
      <c r="I17" s="3">
        <f>+Table2[[#This Row],[QTY]]*Table2[[#This Row],[Price]]</f>
        <v>0</v>
      </c>
    </row>
    <row r="18" spans="1:9" x14ac:dyDescent="0.2">
      <c r="A18" s="4" t="str">
        <f>TEXT(Table2[[#This Row],[Date]],"DDD")</f>
        <v>Sat</v>
      </c>
      <c r="B18" s="4" t="str">
        <f>TEXT(Table2[[#This Row],[Date]],"MMM")</f>
        <v>Oct</v>
      </c>
      <c r="C18" s="4">
        <v>45227</v>
      </c>
      <c r="D18" t="s">
        <v>32</v>
      </c>
      <c r="E18" s="1">
        <v>9390</v>
      </c>
      <c r="F18" t="s">
        <v>31</v>
      </c>
      <c r="H18" t="s">
        <v>142</v>
      </c>
      <c r="I18" s="3">
        <f>+Table2[[#This Row],[QTY]]*Table2[[#This Row],[Price]]</f>
        <v>0</v>
      </c>
    </row>
    <row r="19" spans="1:9" x14ac:dyDescent="0.2">
      <c r="A19" s="4" t="str">
        <f>TEXT(Table2[[#This Row],[Date]],"DDD")</f>
        <v>Sat</v>
      </c>
      <c r="B19" s="4" t="str">
        <f>TEXT(Table2[[#This Row],[Date]],"MMM")</f>
        <v>Oct</v>
      </c>
      <c r="C19" s="4">
        <v>45227</v>
      </c>
      <c r="D19" t="s">
        <v>33</v>
      </c>
      <c r="E19" s="1">
        <v>15300</v>
      </c>
      <c r="F19" t="s">
        <v>31</v>
      </c>
      <c r="H19" t="s">
        <v>142</v>
      </c>
      <c r="I19" s="3">
        <f>+Table2[[#This Row],[QTY]]*Table2[[#This Row],[Price]]</f>
        <v>0</v>
      </c>
    </row>
    <row r="20" spans="1:9" x14ac:dyDescent="0.2">
      <c r="A20" s="4" t="str">
        <f>TEXT(Table2[[#This Row],[Date]],"DDD")</f>
        <v>Sat</v>
      </c>
      <c r="B20" s="4" t="str">
        <f>TEXT(Table2[[#This Row],[Date]],"MMM")</f>
        <v>Oct</v>
      </c>
      <c r="C20" s="4">
        <v>45227</v>
      </c>
      <c r="D20" t="s">
        <v>124</v>
      </c>
      <c r="E20" s="1">
        <v>14690</v>
      </c>
      <c r="F20" t="s">
        <v>31</v>
      </c>
      <c r="H20" t="s">
        <v>142</v>
      </c>
      <c r="I20" s="3">
        <f>+Table2[[#This Row],[QTY]]*Table2[[#This Row],[Price]]</f>
        <v>0</v>
      </c>
    </row>
    <row r="21" spans="1:9" x14ac:dyDescent="0.2">
      <c r="A21" s="4" t="str">
        <f>TEXT(Table2[[#This Row],[Date]],"DDD")</f>
        <v>Sat</v>
      </c>
      <c r="B21" s="4" t="str">
        <f>TEXT(Table2[[#This Row],[Date]],"MMM")</f>
        <v>Oct</v>
      </c>
      <c r="C21" s="4">
        <v>45227</v>
      </c>
      <c r="D21" t="s">
        <v>34</v>
      </c>
      <c r="E21" s="1">
        <v>17070</v>
      </c>
      <c r="F21" t="s">
        <v>31</v>
      </c>
      <c r="H21" t="s">
        <v>142</v>
      </c>
      <c r="I21" s="3">
        <f>+Table2[[#This Row],[QTY]]*Table2[[#This Row],[Price]]</f>
        <v>0</v>
      </c>
    </row>
    <row r="22" spans="1:9" x14ac:dyDescent="0.2">
      <c r="A22" s="4" t="str">
        <f>TEXT(Table2[[#This Row],[Date]],"DDD")</f>
        <v>Fri</v>
      </c>
      <c r="B22" s="4" t="str">
        <f>TEXT(Table2[[#This Row],[Date]],"MMM")</f>
        <v>Oct</v>
      </c>
      <c r="C22" s="4">
        <v>45219</v>
      </c>
      <c r="D22" t="s">
        <v>139</v>
      </c>
      <c r="E22" s="1">
        <v>4500</v>
      </c>
      <c r="F22" t="s">
        <v>28</v>
      </c>
      <c r="H22" t="s">
        <v>168</v>
      </c>
      <c r="I22" s="3">
        <f>+Table2[[#This Row],[QTY]]*Table2[[#This Row],[Price]]</f>
        <v>0</v>
      </c>
    </row>
    <row r="23" spans="1:9" x14ac:dyDescent="0.2">
      <c r="A23" s="4" t="str">
        <f>TEXT(Table2[[#This Row],[Date]],"DDD")</f>
        <v>Sat</v>
      </c>
      <c r="B23" s="4" t="str">
        <f>TEXT(Table2[[#This Row],[Date]],"MMM")</f>
        <v>Oct</v>
      </c>
      <c r="C23" s="4">
        <v>45227</v>
      </c>
      <c r="D23" t="s">
        <v>36</v>
      </c>
      <c r="E23" s="1">
        <v>8850</v>
      </c>
      <c r="F23" t="s">
        <v>17</v>
      </c>
      <c r="H23" t="s">
        <v>142</v>
      </c>
      <c r="I23" s="3">
        <f>+Table2[[#This Row],[QTY]]*Table2[[#This Row],[Price]]</f>
        <v>0</v>
      </c>
    </row>
    <row r="24" spans="1:9" x14ac:dyDescent="0.2">
      <c r="A24" s="4" t="str">
        <f>TEXT(Table2[[#This Row],[Date]],"DDD")</f>
        <v>Sat</v>
      </c>
      <c r="B24" s="4" t="str">
        <f>TEXT(Table2[[#This Row],[Date]],"MMM")</f>
        <v>Oct</v>
      </c>
      <c r="C24" s="4">
        <v>45227</v>
      </c>
      <c r="D24" t="s">
        <v>37</v>
      </c>
      <c r="E24" s="1">
        <v>4990</v>
      </c>
      <c r="F24" t="s">
        <v>17</v>
      </c>
      <c r="H24" t="s">
        <v>142</v>
      </c>
      <c r="I24" s="3">
        <f>+Table2[[#This Row],[QTY]]*Table2[[#This Row],[Price]]</f>
        <v>0</v>
      </c>
    </row>
    <row r="25" spans="1:9" x14ac:dyDescent="0.2">
      <c r="A25" s="4" t="str">
        <f>TEXT(Table2[[#This Row],[Date]],"DDD")</f>
        <v>Sat</v>
      </c>
      <c r="B25" s="4" t="str">
        <f>TEXT(Table2[[#This Row],[Date]],"MMM")</f>
        <v>Oct</v>
      </c>
      <c r="C25" s="4">
        <v>45227</v>
      </c>
      <c r="D25" t="s">
        <v>38</v>
      </c>
      <c r="E25" s="1">
        <v>6550</v>
      </c>
      <c r="F25" t="s">
        <v>17</v>
      </c>
      <c r="H25" t="s">
        <v>142</v>
      </c>
      <c r="I25" s="3">
        <f>+Table2[[#This Row],[QTY]]*Table2[[#This Row],[Price]]</f>
        <v>0</v>
      </c>
    </row>
    <row r="26" spans="1:9" x14ac:dyDescent="0.2">
      <c r="A26" s="4" t="str">
        <f>TEXT(Table2[[#This Row],[Date]],"DDD")</f>
        <v>Sat</v>
      </c>
      <c r="B26" s="4" t="str">
        <f>TEXT(Table2[[#This Row],[Date]],"MMM")</f>
        <v>Oct</v>
      </c>
      <c r="C26" s="4">
        <v>45227</v>
      </c>
      <c r="D26" t="s">
        <v>39</v>
      </c>
      <c r="E26" s="1">
        <v>4690</v>
      </c>
      <c r="F26" t="s">
        <v>17</v>
      </c>
      <c r="H26" t="s">
        <v>142</v>
      </c>
      <c r="I26" s="3">
        <f>+Table2[[#This Row],[QTY]]*Table2[[#This Row],[Price]]</f>
        <v>0</v>
      </c>
    </row>
    <row r="27" spans="1:9" x14ac:dyDescent="0.2">
      <c r="A27" s="4" t="str">
        <f>TEXT(Table2[[#This Row],[Date]],"DDD")</f>
        <v>Sat</v>
      </c>
      <c r="B27" s="4" t="str">
        <f>TEXT(Table2[[#This Row],[Date]],"MMM")</f>
        <v>Oct</v>
      </c>
      <c r="C27" s="4">
        <v>45227</v>
      </c>
      <c r="D27" t="s">
        <v>40</v>
      </c>
      <c r="E27" s="1">
        <v>9980</v>
      </c>
      <c r="F27" t="s">
        <v>17</v>
      </c>
      <c r="H27" t="s">
        <v>142</v>
      </c>
      <c r="I27" s="3">
        <f>+Table2[[#This Row],[QTY]]*Table2[[#This Row],[Price]]</f>
        <v>0</v>
      </c>
    </row>
    <row r="28" spans="1:9" x14ac:dyDescent="0.2">
      <c r="A28" s="4" t="str">
        <f>TEXT(Table2[[#This Row],[Date]],"DDD")</f>
        <v>Sat</v>
      </c>
      <c r="B28" s="4" t="str">
        <f>TEXT(Table2[[#This Row],[Date]],"MMM")</f>
        <v>Oct</v>
      </c>
      <c r="C28" s="4">
        <v>45227</v>
      </c>
      <c r="D28" t="s">
        <v>41</v>
      </c>
      <c r="E28" s="1">
        <v>2850</v>
      </c>
      <c r="F28" t="s">
        <v>17</v>
      </c>
      <c r="H28" t="s">
        <v>142</v>
      </c>
      <c r="I28" s="3">
        <f>+Table2[[#This Row],[QTY]]*Table2[[#This Row],[Price]]</f>
        <v>0</v>
      </c>
    </row>
    <row r="29" spans="1:9" x14ac:dyDescent="0.2">
      <c r="A29" s="4" t="str">
        <f>TEXT(Table2[[#This Row],[Date]],"DDD")</f>
        <v>Fri</v>
      </c>
      <c r="B29" s="4" t="str">
        <f>TEXT(Table2[[#This Row],[Date]],"MMM")</f>
        <v>Oct</v>
      </c>
      <c r="C29" s="4">
        <v>45226</v>
      </c>
      <c r="D29" t="s">
        <v>43</v>
      </c>
      <c r="E29" s="1">
        <v>82500</v>
      </c>
      <c r="F29" t="s">
        <v>42</v>
      </c>
      <c r="H29" t="s">
        <v>142</v>
      </c>
      <c r="I29" s="3">
        <f>+Table2[[#This Row],[QTY]]*Table2[[#This Row],[Price]]</f>
        <v>0</v>
      </c>
    </row>
    <row r="30" spans="1:9" x14ac:dyDescent="0.2">
      <c r="A30" s="4" t="str">
        <f>TEXT(Table2[[#This Row],[Date]],"DDD")</f>
        <v>Thu</v>
      </c>
      <c r="B30" s="4" t="str">
        <f>TEXT(Table2[[#This Row],[Date]],"MMM")</f>
        <v>Oct</v>
      </c>
      <c r="C30" s="4">
        <v>45218</v>
      </c>
      <c r="D30" t="s">
        <v>44</v>
      </c>
      <c r="E30" s="1">
        <v>7350</v>
      </c>
      <c r="F30" t="s">
        <v>17</v>
      </c>
      <c r="H30" t="s">
        <v>142</v>
      </c>
      <c r="I30" s="3">
        <f>+Table2[[#This Row],[QTY]]*Table2[[#This Row],[Price]]</f>
        <v>0</v>
      </c>
    </row>
    <row r="31" spans="1:9" x14ac:dyDescent="0.2">
      <c r="A31" s="4" t="str">
        <f>TEXT(Table2[[#This Row],[Date]],"DDD")</f>
        <v>Thu</v>
      </c>
      <c r="B31" s="4" t="str">
        <f>TEXT(Table2[[#This Row],[Date]],"MMM")</f>
        <v>Oct</v>
      </c>
      <c r="C31" s="4">
        <v>45218</v>
      </c>
      <c r="D31" t="s">
        <v>16</v>
      </c>
      <c r="E31" s="1">
        <v>3850</v>
      </c>
      <c r="F31" t="s">
        <v>17</v>
      </c>
      <c r="H31" t="s">
        <v>142</v>
      </c>
      <c r="I31" s="3">
        <f>+Table2[[#This Row],[QTY]]*Table2[[#This Row],[Price]]</f>
        <v>0</v>
      </c>
    </row>
    <row r="32" spans="1:9" x14ac:dyDescent="0.2">
      <c r="A32" s="4" t="str">
        <f>TEXT(Table2[[#This Row],[Date]],"DDD")</f>
        <v>Thu</v>
      </c>
      <c r="B32" s="4" t="str">
        <f>TEXT(Table2[[#This Row],[Date]],"MMM")</f>
        <v>Oct</v>
      </c>
      <c r="C32" s="4">
        <v>45218</v>
      </c>
      <c r="D32" t="s">
        <v>45</v>
      </c>
      <c r="E32" s="1">
        <v>1490</v>
      </c>
      <c r="F32" t="s">
        <v>17</v>
      </c>
      <c r="H32" t="s">
        <v>142</v>
      </c>
      <c r="I32" s="3">
        <f>+Table2[[#This Row],[QTY]]*Table2[[#This Row],[Price]]</f>
        <v>0</v>
      </c>
    </row>
    <row r="33" spans="1:9" x14ac:dyDescent="0.2">
      <c r="A33" s="4" t="str">
        <f>TEXT(Table2[[#This Row],[Date]],"DDD")</f>
        <v>Sun</v>
      </c>
      <c r="B33" s="4" t="str">
        <f>TEXT(Table2[[#This Row],[Date]],"MMM")</f>
        <v>Nov</v>
      </c>
      <c r="C33" s="4">
        <v>45235</v>
      </c>
      <c r="D33" t="s">
        <v>46</v>
      </c>
      <c r="E33" s="1">
        <v>3490</v>
      </c>
      <c r="F33" t="s">
        <v>17</v>
      </c>
      <c r="H33" t="s">
        <v>142</v>
      </c>
      <c r="I33" s="3">
        <f>+Table2[[#This Row],[QTY]]*Table2[[#This Row],[Price]]</f>
        <v>0</v>
      </c>
    </row>
    <row r="34" spans="1:9" x14ac:dyDescent="0.2">
      <c r="A34" s="4" t="str">
        <f>TEXT(Table2[[#This Row],[Date]],"DDD")</f>
        <v>Sun</v>
      </c>
      <c r="B34" s="4" t="str">
        <f>TEXT(Table2[[#This Row],[Date]],"MMM")</f>
        <v>Nov</v>
      </c>
      <c r="C34" s="4">
        <v>45235</v>
      </c>
      <c r="D34" t="s">
        <v>47</v>
      </c>
      <c r="E34" s="1">
        <v>9990</v>
      </c>
      <c r="F34" t="s">
        <v>17</v>
      </c>
      <c r="H34" t="s">
        <v>142</v>
      </c>
      <c r="I34" s="3">
        <f>+Table2[[#This Row],[QTY]]*Table2[[#This Row],[Price]]</f>
        <v>0</v>
      </c>
    </row>
    <row r="35" spans="1:9" x14ac:dyDescent="0.2">
      <c r="A35" s="4" t="str">
        <f>TEXT(Table2[[#This Row],[Date]],"DDD")</f>
        <v>Sun</v>
      </c>
      <c r="B35" s="4" t="str">
        <f>TEXT(Table2[[#This Row],[Date]],"MMM")</f>
        <v>Nov</v>
      </c>
      <c r="C35" s="4">
        <v>45235</v>
      </c>
      <c r="D35" t="s">
        <v>48</v>
      </c>
      <c r="E35" s="1">
        <v>3990</v>
      </c>
      <c r="F35" t="s">
        <v>17</v>
      </c>
      <c r="H35" t="s">
        <v>142</v>
      </c>
      <c r="I35" s="3">
        <f>+Table2[[#This Row],[QTY]]*Table2[[#This Row],[Price]]</f>
        <v>0</v>
      </c>
    </row>
    <row r="36" spans="1:9" x14ac:dyDescent="0.2">
      <c r="A36" s="4" t="str">
        <f>TEXT(Table2[[#This Row],[Date]],"DDD")</f>
        <v>Sun</v>
      </c>
      <c r="B36" s="4" t="str">
        <f>TEXT(Table2[[#This Row],[Date]],"MMM")</f>
        <v>Nov</v>
      </c>
      <c r="C36" s="4">
        <v>45235</v>
      </c>
      <c r="D36" t="s">
        <v>49</v>
      </c>
      <c r="E36" s="1">
        <v>7990</v>
      </c>
      <c r="F36" t="s">
        <v>17</v>
      </c>
      <c r="H36" t="s">
        <v>142</v>
      </c>
      <c r="I36" s="3">
        <f>+Table2[[#This Row],[QTY]]*Table2[[#This Row],[Price]]</f>
        <v>0</v>
      </c>
    </row>
    <row r="37" spans="1:9" x14ac:dyDescent="0.2">
      <c r="A37" s="4" t="str">
        <f>TEXT(Table2[[#This Row],[Date]],"DDD")</f>
        <v>Sun</v>
      </c>
      <c r="B37" s="4" t="str">
        <f>TEXT(Table2[[#This Row],[Date]],"MMM")</f>
        <v>Nov</v>
      </c>
      <c r="C37" s="4">
        <v>45249</v>
      </c>
      <c r="D37" t="s">
        <v>40</v>
      </c>
      <c r="E37" s="1">
        <v>4990</v>
      </c>
      <c r="F37" t="s">
        <v>17</v>
      </c>
      <c r="H37" t="s">
        <v>142</v>
      </c>
      <c r="I37" s="3">
        <f>+Table2[[#This Row],[QTY]]*Table2[[#This Row],[Price]]</f>
        <v>0</v>
      </c>
    </row>
    <row r="38" spans="1:9" x14ac:dyDescent="0.2">
      <c r="A38" s="4" t="str">
        <f>TEXT(Table2[[#This Row],[Date]],"DDD")</f>
        <v>Sun</v>
      </c>
      <c r="B38" s="4" t="str">
        <f>TEXT(Table2[[#This Row],[Date]],"MMM")</f>
        <v>Nov</v>
      </c>
      <c r="C38" s="4">
        <v>45249</v>
      </c>
      <c r="D38" t="s">
        <v>50</v>
      </c>
      <c r="E38" s="1">
        <v>4090</v>
      </c>
      <c r="F38" t="s">
        <v>17</v>
      </c>
      <c r="H38" t="s">
        <v>142</v>
      </c>
      <c r="I38" s="3">
        <f>+Table2[[#This Row],[QTY]]*Table2[[#This Row],[Price]]</f>
        <v>0</v>
      </c>
    </row>
    <row r="39" spans="1:9" x14ac:dyDescent="0.2">
      <c r="A39" s="4" t="str">
        <f>TEXT(Table2[[#This Row],[Date]],"DDD")</f>
        <v>Sun</v>
      </c>
      <c r="B39" s="4" t="str">
        <f>TEXT(Table2[[#This Row],[Date]],"MMM")</f>
        <v>Nov</v>
      </c>
      <c r="C39" s="4">
        <v>45249</v>
      </c>
      <c r="D39" t="s">
        <v>16</v>
      </c>
      <c r="E39" s="1">
        <v>3550</v>
      </c>
      <c r="F39" t="s">
        <v>17</v>
      </c>
      <c r="H39" t="s">
        <v>142</v>
      </c>
      <c r="I39" s="3">
        <f>+Table2[[#This Row],[QTY]]*Table2[[#This Row],[Price]]</f>
        <v>0</v>
      </c>
    </row>
    <row r="40" spans="1:9" x14ac:dyDescent="0.2">
      <c r="A40" s="4" t="str">
        <f>TEXT(Table2[[#This Row],[Date]],"DDD")</f>
        <v>Thu</v>
      </c>
      <c r="B40" s="4" t="str">
        <f>TEXT(Table2[[#This Row],[Date]],"MMM")</f>
        <v>Nov</v>
      </c>
      <c r="C40" s="4">
        <v>45232</v>
      </c>
      <c r="D40" t="s">
        <v>21</v>
      </c>
      <c r="E40" s="1">
        <v>19990</v>
      </c>
      <c r="F40" t="s">
        <v>31</v>
      </c>
      <c r="H40" t="s">
        <v>142</v>
      </c>
      <c r="I40" s="3">
        <f>+Table2[[#This Row],[QTY]]*Table2[[#This Row],[Price]]</f>
        <v>0</v>
      </c>
    </row>
    <row r="41" spans="1:9" x14ac:dyDescent="0.2">
      <c r="A41" s="4" t="str">
        <f>TEXT(Table2[[#This Row],[Date]],"DDD")</f>
        <v>Thu</v>
      </c>
      <c r="B41" s="4" t="str">
        <f>TEXT(Table2[[#This Row],[Date]],"MMM")</f>
        <v>Nov</v>
      </c>
      <c r="C41" s="4">
        <v>45232</v>
      </c>
      <c r="D41" t="s">
        <v>51</v>
      </c>
      <c r="E41" s="1">
        <v>15990</v>
      </c>
      <c r="F41" t="s">
        <v>31</v>
      </c>
      <c r="H41" t="s">
        <v>142</v>
      </c>
      <c r="I41" s="3">
        <f>+Table2[[#This Row],[QTY]]*Table2[[#This Row],[Price]]</f>
        <v>0</v>
      </c>
    </row>
    <row r="42" spans="1:9" x14ac:dyDescent="0.2">
      <c r="A42" s="4" t="str">
        <f>TEXT(Table2[[#This Row],[Date]],"DDD")</f>
        <v>Thu</v>
      </c>
      <c r="B42" s="4" t="str">
        <f>TEXT(Table2[[#This Row],[Date]],"MMM")</f>
        <v>Nov</v>
      </c>
      <c r="C42" s="4">
        <v>45232</v>
      </c>
      <c r="D42" t="s">
        <v>16</v>
      </c>
      <c r="E42" s="1">
        <v>8690</v>
      </c>
      <c r="F42" t="s">
        <v>31</v>
      </c>
      <c r="H42" t="s">
        <v>142</v>
      </c>
      <c r="I42" s="3">
        <f>+Table2[[#This Row],[QTY]]*Table2[[#This Row],[Price]]</f>
        <v>0</v>
      </c>
    </row>
    <row r="43" spans="1:9" x14ac:dyDescent="0.2">
      <c r="A43" s="4" t="str">
        <f>TEXT(Table2[[#This Row],[Date]],"DDD")</f>
        <v>Thu</v>
      </c>
      <c r="B43" s="4" t="str">
        <f>TEXT(Table2[[#This Row],[Date]],"MMM")</f>
        <v>Nov</v>
      </c>
      <c r="C43" s="4">
        <v>45232</v>
      </c>
      <c r="D43" t="s">
        <v>52</v>
      </c>
      <c r="E43" s="1">
        <v>9590</v>
      </c>
      <c r="F43" t="s">
        <v>31</v>
      </c>
      <c r="H43" t="s">
        <v>142</v>
      </c>
      <c r="I43" s="3">
        <f>+Table2[[#This Row],[QTY]]*Table2[[#This Row],[Price]]</f>
        <v>0</v>
      </c>
    </row>
    <row r="44" spans="1:9" x14ac:dyDescent="0.2">
      <c r="A44" s="4" t="str">
        <f>TEXT(Table2[[#This Row],[Date]],"DDD")</f>
        <v>Thu</v>
      </c>
      <c r="B44" s="4" t="str">
        <f>TEXT(Table2[[#This Row],[Date]],"MMM")</f>
        <v>Nov</v>
      </c>
      <c r="C44" s="4">
        <v>45232</v>
      </c>
      <c r="D44" t="s">
        <v>25</v>
      </c>
      <c r="E44" s="1">
        <v>9890</v>
      </c>
      <c r="F44" t="s">
        <v>31</v>
      </c>
      <c r="H44" t="s">
        <v>142</v>
      </c>
      <c r="I44" s="3">
        <f>+Table2[[#This Row],[QTY]]*Table2[[#This Row],[Price]]</f>
        <v>0</v>
      </c>
    </row>
    <row r="45" spans="1:9" x14ac:dyDescent="0.2">
      <c r="A45" s="4" t="str">
        <f>TEXT(Table2[[#This Row],[Date]],"DDD")</f>
        <v>Fri</v>
      </c>
      <c r="B45" s="4" t="str">
        <f>TEXT(Table2[[#This Row],[Date]],"MMM")</f>
        <v>Oct</v>
      </c>
      <c r="C45" s="4">
        <v>45212</v>
      </c>
      <c r="D45" t="s">
        <v>53</v>
      </c>
      <c r="E45" s="1">
        <v>1163</v>
      </c>
      <c r="F45" t="s">
        <v>70</v>
      </c>
      <c r="H45" t="s">
        <v>142</v>
      </c>
      <c r="I45" s="3">
        <f>+Table2[[#This Row],[QTY]]*Table2[[#This Row],[Price]]</f>
        <v>0</v>
      </c>
    </row>
    <row r="46" spans="1:9" x14ac:dyDescent="0.2">
      <c r="A46" s="4" t="str">
        <f>TEXT(Table2[[#This Row],[Date]],"DDD")</f>
        <v>Fri</v>
      </c>
      <c r="B46" s="4" t="str">
        <f>TEXT(Table2[[#This Row],[Date]],"MMM")</f>
        <v>Oct</v>
      </c>
      <c r="C46" s="4">
        <v>45212</v>
      </c>
      <c r="D46" t="s">
        <v>63</v>
      </c>
      <c r="E46" s="1">
        <v>2145</v>
      </c>
      <c r="F46" t="s">
        <v>70</v>
      </c>
      <c r="H46" t="s">
        <v>142</v>
      </c>
      <c r="I46" s="3">
        <f>+Table2[[#This Row],[QTY]]*Table2[[#This Row],[Price]]</f>
        <v>0</v>
      </c>
    </row>
    <row r="47" spans="1:9" x14ac:dyDescent="0.2">
      <c r="A47" s="4" t="str">
        <f>TEXT(Table2[[#This Row],[Date]],"DDD")</f>
        <v>Fri</v>
      </c>
      <c r="B47" s="4" t="str">
        <f>TEXT(Table2[[#This Row],[Date]],"MMM")</f>
        <v>Oct</v>
      </c>
      <c r="C47" s="4">
        <v>45212</v>
      </c>
      <c r="D47" t="s">
        <v>54</v>
      </c>
      <c r="E47" s="1">
        <v>1296</v>
      </c>
      <c r="F47" t="s">
        <v>70</v>
      </c>
      <c r="H47" t="s">
        <v>142</v>
      </c>
      <c r="I47" s="3">
        <f>+Table2[[#This Row],[QTY]]*Table2[[#This Row],[Price]]</f>
        <v>0</v>
      </c>
    </row>
    <row r="48" spans="1:9" x14ac:dyDescent="0.2">
      <c r="A48" s="4" t="str">
        <f>TEXT(Table2[[#This Row],[Date]],"DDD")</f>
        <v>Fri</v>
      </c>
      <c r="B48" s="4" t="str">
        <f>TEXT(Table2[[#This Row],[Date]],"MMM")</f>
        <v>Oct</v>
      </c>
      <c r="C48" s="4">
        <v>45212</v>
      </c>
      <c r="D48" t="s">
        <v>55</v>
      </c>
      <c r="E48" s="1">
        <v>3528</v>
      </c>
      <c r="F48" t="s">
        <v>70</v>
      </c>
      <c r="H48" t="s">
        <v>142</v>
      </c>
      <c r="I48" s="3">
        <f>+Table2[[#This Row],[QTY]]*Table2[[#This Row],[Price]]</f>
        <v>0</v>
      </c>
    </row>
    <row r="49" spans="1:9" x14ac:dyDescent="0.2">
      <c r="A49" s="4" t="str">
        <f>TEXT(Table2[[#This Row],[Date]],"DDD")</f>
        <v>Fri</v>
      </c>
      <c r="B49" s="4" t="str">
        <f>TEXT(Table2[[#This Row],[Date]],"MMM")</f>
        <v>Oct</v>
      </c>
      <c r="C49" s="4">
        <v>45212</v>
      </c>
      <c r="D49" t="s">
        <v>56</v>
      </c>
      <c r="E49" s="1">
        <v>29637</v>
      </c>
      <c r="F49" t="s">
        <v>70</v>
      </c>
      <c r="H49" t="s">
        <v>142</v>
      </c>
      <c r="I49" s="3">
        <f>+Table2[[#This Row],[QTY]]*Table2[[#This Row],[Price]]</f>
        <v>0</v>
      </c>
    </row>
    <row r="50" spans="1:9" x14ac:dyDescent="0.2">
      <c r="A50" s="4" t="str">
        <f>TEXT(Table2[[#This Row],[Date]],"DDD")</f>
        <v>Fri</v>
      </c>
      <c r="B50" s="4" t="str">
        <f>TEXT(Table2[[#This Row],[Date]],"MMM")</f>
        <v>Oct</v>
      </c>
      <c r="C50" s="4">
        <v>45212</v>
      </c>
      <c r="D50" t="s">
        <v>57</v>
      </c>
      <c r="E50" s="1">
        <v>2112</v>
      </c>
      <c r="F50" t="s">
        <v>70</v>
      </c>
      <c r="H50" t="s">
        <v>142</v>
      </c>
      <c r="I50" s="3">
        <f>+Table2[[#This Row],[QTY]]*Table2[[#This Row],[Price]]</f>
        <v>0</v>
      </c>
    </row>
    <row r="51" spans="1:9" x14ac:dyDescent="0.2">
      <c r="A51" s="4" t="str">
        <f>TEXT(Table2[[#This Row],[Date]],"DDD")</f>
        <v>Fri</v>
      </c>
      <c r="B51" s="4" t="str">
        <f>TEXT(Table2[[#This Row],[Date]],"MMM")</f>
        <v>Oct</v>
      </c>
      <c r="C51" s="4">
        <v>45212</v>
      </c>
      <c r="D51" t="s">
        <v>58</v>
      </c>
      <c r="E51" s="1">
        <v>3870</v>
      </c>
      <c r="F51" t="s">
        <v>70</v>
      </c>
      <c r="H51" t="s">
        <v>142</v>
      </c>
      <c r="I51" s="3">
        <f>+Table2[[#This Row],[QTY]]*Table2[[#This Row],[Price]]</f>
        <v>0</v>
      </c>
    </row>
    <row r="52" spans="1:9" x14ac:dyDescent="0.2">
      <c r="A52" s="4" t="str">
        <f>TEXT(Table2[[#This Row],[Date]],"DDD")</f>
        <v>Fri</v>
      </c>
      <c r="B52" s="4" t="str">
        <f>TEXT(Table2[[#This Row],[Date]],"MMM")</f>
        <v>Oct</v>
      </c>
      <c r="C52" s="4">
        <v>45212</v>
      </c>
      <c r="D52" t="s">
        <v>59</v>
      </c>
      <c r="E52" s="1">
        <v>6900</v>
      </c>
      <c r="F52" t="s">
        <v>70</v>
      </c>
      <c r="H52" t="s">
        <v>142</v>
      </c>
      <c r="I52" s="3">
        <f>+Table2[[#This Row],[QTY]]*Table2[[#This Row],[Price]]</f>
        <v>0</v>
      </c>
    </row>
    <row r="53" spans="1:9" x14ac:dyDescent="0.2">
      <c r="A53" s="4" t="str">
        <f>TEXT(Table2[[#This Row],[Date]],"DDD")</f>
        <v>Fri</v>
      </c>
      <c r="B53" s="4" t="str">
        <f>TEXT(Table2[[#This Row],[Date]],"MMM")</f>
        <v>Oct</v>
      </c>
      <c r="C53" s="4">
        <v>45212</v>
      </c>
      <c r="D53" t="s">
        <v>60</v>
      </c>
      <c r="E53" s="1">
        <v>4097</v>
      </c>
      <c r="F53" t="s">
        <v>70</v>
      </c>
      <c r="H53" t="s">
        <v>142</v>
      </c>
      <c r="I53" s="3">
        <f>+Table2[[#This Row],[QTY]]*Table2[[#This Row],[Price]]</f>
        <v>0</v>
      </c>
    </row>
    <row r="54" spans="1:9" x14ac:dyDescent="0.2">
      <c r="A54" s="4" t="str">
        <f>TEXT(Table2[[#This Row],[Date]],"DDD")</f>
        <v>Fri</v>
      </c>
      <c r="B54" s="4" t="str">
        <f>TEXT(Table2[[#This Row],[Date]],"MMM")</f>
        <v>Oct</v>
      </c>
      <c r="C54" s="4">
        <v>45212</v>
      </c>
      <c r="D54" t="s">
        <v>61</v>
      </c>
      <c r="E54" s="1">
        <v>3410</v>
      </c>
      <c r="F54" t="s">
        <v>70</v>
      </c>
      <c r="H54" t="s">
        <v>142</v>
      </c>
      <c r="I54" s="3">
        <f>+Table2[[#This Row],[QTY]]*Table2[[#This Row],[Price]]</f>
        <v>0</v>
      </c>
    </row>
    <row r="55" spans="1:9" x14ac:dyDescent="0.2">
      <c r="A55" s="4" t="str">
        <f>TEXT(Table2[[#This Row],[Date]],"DDD")</f>
        <v>Fri</v>
      </c>
      <c r="B55" s="4" t="str">
        <f>TEXT(Table2[[#This Row],[Date]],"MMM")</f>
        <v>Oct</v>
      </c>
      <c r="C55" s="4">
        <v>45212</v>
      </c>
      <c r="D55" t="s">
        <v>62</v>
      </c>
      <c r="E55" s="1">
        <v>6159</v>
      </c>
      <c r="F55" t="s">
        <v>70</v>
      </c>
      <c r="H55" t="s">
        <v>142</v>
      </c>
      <c r="I55" s="3">
        <f>+Table2[[#This Row],[QTY]]*Table2[[#This Row],[Price]]</f>
        <v>0</v>
      </c>
    </row>
    <row r="56" spans="1:9" x14ac:dyDescent="0.2">
      <c r="A56" s="4" t="str">
        <f>TEXT(Table2[[#This Row],[Date]],"DDD")</f>
        <v>Fri</v>
      </c>
      <c r="B56" s="4" t="str">
        <f>TEXT(Table2[[#This Row],[Date]],"MMM")</f>
        <v>Oct</v>
      </c>
      <c r="C56" s="4">
        <v>45212</v>
      </c>
      <c r="D56" t="s">
        <v>64</v>
      </c>
      <c r="E56" s="1">
        <v>2100</v>
      </c>
      <c r="F56" t="s">
        <v>70</v>
      </c>
      <c r="H56" t="s">
        <v>142</v>
      </c>
      <c r="I56" s="3">
        <f>+Table2[[#This Row],[QTY]]*Table2[[#This Row],[Price]]</f>
        <v>0</v>
      </c>
    </row>
    <row r="57" spans="1:9" x14ac:dyDescent="0.2">
      <c r="A57" s="4" t="str">
        <f>TEXT(Table2[[#This Row],[Date]],"DDD")</f>
        <v>Fri</v>
      </c>
      <c r="B57" s="4" t="str">
        <f>TEXT(Table2[[#This Row],[Date]],"MMM")</f>
        <v>Oct</v>
      </c>
      <c r="C57" s="4">
        <v>45212</v>
      </c>
      <c r="D57" t="s">
        <v>65</v>
      </c>
      <c r="E57" s="1">
        <v>5800</v>
      </c>
      <c r="F57" t="s">
        <v>70</v>
      </c>
      <c r="H57" t="s">
        <v>142</v>
      </c>
      <c r="I57" s="3">
        <f>+Table2[[#This Row],[QTY]]*Table2[[#This Row],[Price]]</f>
        <v>0</v>
      </c>
    </row>
    <row r="58" spans="1:9" x14ac:dyDescent="0.2">
      <c r="A58" s="4" t="str">
        <f>TEXT(Table2[[#This Row],[Date]],"DDD")</f>
        <v>Fri</v>
      </c>
      <c r="B58" s="4" t="str">
        <f>TEXT(Table2[[#This Row],[Date]],"MMM")</f>
        <v>Oct</v>
      </c>
      <c r="C58" s="4">
        <v>45212</v>
      </c>
      <c r="D58" t="s">
        <v>66</v>
      </c>
      <c r="E58" s="1">
        <v>1400</v>
      </c>
      <c r="F58" t="s">
        <v>70</v>
      </c>
      <c r="H58" t="s">
        <v>142</v>
      </c>
      <c r="I58" s="3">
        <f>+Table2[[#This Row],[QTY]]*Table2[[#This Row],[Price]]</f>
        <v>0</v>
      </c>
    </row>
    <row r="59" spans="1:9" x14ac:dyDescent="0.2">
      <c r="A59" s="4" t="str">
        <f>TEXT(Table2[[#This Row],[Date]],"DDD")</f>
        <v>Fri</v>
      </c>
      <c r="B59" s="4" t="str">
        <f>TEXT(Table2[[#This Row],[Date]],"MMM")</f>
        <v>Oct</v>
      </c>
      <c r="C59" s="4">
        <v>45212</v>
      </c>
      <c r="D59" t="s">
        <v>67</v>
      </c>
      <c r="E59" s="1">
        <v>1000</v>
      </c>
      <c r="F59" t="s">
        <v>70</v>
      </c>
      <c r="H59" t="s">
        <v>142</v>
      </c>
      <c r="I59" s="3">
        <f>+Table2[[#This Row],[QTY]]*Table2[[#This Row],[Price]]</f>
        <v>0</v>
      </c>
    </row>
    <row r="60" spans="1:9" x14ac:dyDescent="0.2">
      <c r="A60" s="4" t="str">
        <f>TEXT(Table2[[#This Row],[Date]],"DDD")</f>
        <v>Fri</v>
      </c>
      <c r="B60" s="4" t="str">
        <f>TEXT(Table2[[#This Row],[Date]],"MMM")</f>
        <v>Oct</v>
      </c>
      <c r="C60" s="4">
        <v>45212</v>
      </c>
      <c r="D60" t="s">
        <v>68</v>
      </c>
      <c r="E60" s="1">
        <v>1540</v>
      </c>
      <c r="F60" t="s">
        <v>70</v>
      </c>
      <c r="H60" t="s">
        <v>142</v>
      </c>
      <c r="I60" s="3">
        <f>+Table2[[#This Row],[QTY]]*Table2[[#This Row],[Price]]</f>
        <v>0</v>
      </c>
    </row>
    <row r="61" spans="1:9" x14ac:dyDescent="0.2">
      <c r="A61" s="4" t="str">
        <f>TEXT(Table2[[#This Row],[Date]],"DDD")</f>
        <v>Fri</v>
      </c>
      <c r="B61" s="4" t="str">
        <f>TEXT(Table2[[#This Row],[Date]],"MMM")</f>
        <v>Oct</v>
      </c>
      <c r="C61" s="4">
        <v>45212</v>
      </c>
      <c r="D61" t="s">
        <v>69</v>
      </c>
      <c r="E61" s="1">
        <v>924</v>
      </c>
      <c r="F61" t="s">
        <v>70</v>
      </c>
      <c r="H61" t="s">
        <v>142</v>
      </c>
      <c r="I61" s="3">
        <f>+Table2[[#This Row],[QTY]]*Table2[[#This Row],[Price]]</f>
        <v>0</v>
      </c>
    </row>
    <row r="62" spans="1:9" x14ac:dyDescent="0.2">
      <c r="A62" s="4" t="str">
        <f>TEXT(Table2[[#This Row],[Date]],"DDD")</f>
        <v>Fri</v>
      </c>
      <c r="B62" s="4" t="str">
        <f>TEXT(Table2[[#This Row],[Date]],"MMM")</f>
        <v>Oct</v>
      </c>
      <c r="C62" s="4">
        <v>45212</v>
      </c>
      <c r="D62" t="s">
        <v>71</v>
      </c>
      <c r="E62" s="1">
        <v>2750</v>
      </c>
      <c r="F62" t="s">
        <v>17</v>
      </c>
      <c r="H62" t="s">
        <v>142</v>
      </c>
      <c r="I62" s="3">
        <f>+Table2[[#This Row],[QTY]]*Table2[[#This Row],[Price]]</f>
        <v>0</v>
      </c>
    </row>
    <row r="63" spans="1:9" x14ac:dyDescent="0.2">
      <c r="A63" s="4" t="str">
        <f>TEXT(Table2[[#This Row],[Date]],"DDD")</f>
        <v>Fri</v>
      </c>
      <c r="B63" s="4" t="str">
        <f>TEXT(Table2[[#This Row],[Date]],"MMM")</f>
        <v>Oct</v>
      </c>
      <c r="C63" s="4">
        <v>45212</v>
      </c>
      <c r="D63" t="s">
        <v>72</v>
      </c>
      <c r="E63" s="1">
        <v>4590</v>
      </c>
      <c r="F63" t="s">
        <v>17</v>
      </c>
      <c r="H63" t="s">
        <v>142</v>
      </c>
      <c r="I63" s="3">
        <f>+Table2[[#This Row],[QTY]]*Table2[[#This Row],[Price]]</f>
        <v>0</v>
      </c>
    </row>
    <row r="64" spans="1:9" x14ac:dyDescent="0.2">
      <c r="A64" s="4" t="str">
        <f>TEXT(Table2[[#This Row],[Date]],"DDD")</f>
        <v>Fri</v>
      </c>
      <c r="B64" s="4" t="str">
        <f>TEXT(Table2[[#This Row],[Date]],"MMM")</f>
        <v>Oct</v>
      </c>
      <c r="C64" s="4">
        <v>45212</v>
      </c>
      <c r="D64" t="s">
        <v>73</v>
      </c>
      <c r="E64" s="1">
        <v>4990</v>
      </c>
      <c r="F64" t="s">
        <v>17</v>
      </c>
      <c r="H64" t="s">
        <v>142</v>
      </c>
      <c r="I64" s="3">
        <f>+Table2[[#This Row],[QTY]]*Table2[[#This Row],[Price]]</f>
        <v>0</v>
      </c>
    </row>
    <row r="65" spans="1:9" x14ac:dyDescent="0.2">
      <c r="A65" s="4" t="str">
        <f>TEXT(Table2[[#This Row],[Date]],"DDD")</f>
        <v>Fri</v>
      </c>
      <c r="B65" s="4" t="str">
        <f>TEXT(Table2[[#This Row],[Date]],"MMM")</f>
        <v>Oct</v>
      </c>
      <c r="C65" s="4">
        <v>45212</v>
      </c>
      <c r="D65" t="s">
        <v>74</v>
      </c>
      <c r="E65" s="1">
        <v>5490</v>
      </c>
      <c r="F65" t="s">
        <v>17</v>
      </c>
      <c r="H65" t="s">
        <v>142</v>
      </c>
      <c r="I65" s="3">
        <f>+Table2[[#This Row],[QTY]]*Table2[[#This Row],[Price]]</f>
        <v>0</v>
      </c>
    </row>
    <row r="66" spans="1:9" x14ac:dyDescent="0.2">
      <c r="A66" s="4" t="str">
        <f>TEXT(Table2[[#This Row],[Date]],"DDD")</f>
        <v>Fri</v>
      </c>
      <c r="B66" s="4" t="str">
        <f>TEXT(Table2[[#This Row],[Date]],"MMM")</f>
        <v>Oct</v>
      </c>
      <c r="C66" s="4">
        <v>45212</v>
      </c>
      <c r="D66" t="s">
        <v>75</v>
      </c>
      <c r="E66" s="1">
        <v>5990</v>
      </c>
      <c r="F66" t="s">
        <v>17</v>
      </c>
      <c r="H66" t="s">
        <v>142</v>
      </c>
      <c r="I66" s="3">
        <f>+Table2[[#This Row],[QTY]]*Table2[[#This Row],[Price]]</f>
        <v>0</v>
      </c>
    </row>
    <row r="67" spans="1:9" x14ac:dyDescent="0.2">
      <c r="A67" s="4" t="str">
        <f>TEXT(Table2[[#This Row],[Date]],"DDD")</f>
        <v>Fri</v>
      </c>
      <c r="B67" s="4" t="str">
        <f>TEXT(Table2[[#This Row],[Date]],"MMM")</f>
        <v>Oct</v>
      </c>
      <c r="C67" s="4">
        <v>45212</v>
      </c>
      <c r="D67" t="s">
        <v>76</v>
      </c>
      <c r="E67" s="1">
        <v>2190</v>
      </c>
      <c r="F67" t="s">
        <v>17</v>
      </c>
      <c r="H67" t="s">
        <v>142</v>
      </c>
      <c r="I67" s="3">
        <f>+Table2[[#This Row],[QTY]]*Table2[[#This Row],[Price]]</f>
        <v>0</v>
      </c>
    </row>
    <row r="68" spans="1:9" x14ac:dyDescent="0.2">
      <c r="A68" s="4" t="str">
        <f>TEXT(Table2[[#This Row],[Date]],"DDD")</f>
        <v>Fri</v>
      </c>
      <c r="B68" s="4" t="str">
        <f>TEXT(Table2[[#This Row],[Date]],"MMM")</f>
        <v>Oct</v>
      </c>
      <c r="C68" s="4">
        <v>45212</v>
      </c>
      <c r="D68" t="s">
        <v>77</v>
      </c>
      <c r="E68" s="1">
        <v>3650</v>
      </c>
      <c r="F68" t="s">
        <v>17</v>
      </c>
      <c r="H68" t="s">
        <v>142</v>
      </c>
      <c r="I68" s="3">
        <f>+Table2[[#This Row],[QTY]]*Table2[[#This Row],[Price]]</f>
        <v>0</v>
      </c>
    </row>
    <row r="69" spans="1:9" x14ac:dyDescent="0.2">
      <c r="A69" s="4" t="str">
        <f>TEXT(Table2[[#This Row],[Date]],"DDD")</f>
        <v>Fri</v>
      </c>
      <c r="B69" s="4" t="str">
        <f>TEXT(Table2[[#This Row],[Date]],"MMM")</f>
        <v>Oct</v>
      </c>
      <c r="C69" s="4">
        <v>45212</v>
      </c>
      <c r="D69" t="s">
        <v>78</v>
      </c>
      <c r="E69" s="1">
        <v>4200</v>
      </c>
      <c r="F69" t="s">
        <v>17</v>
      </c>
      <c r="H69" t="s">
        <v>142</v>
      </c>
      <c r="I69" s="3">
        <f>+Table2[[#This Row],[QTY]]*Table2[[#This Row],[Price]]</f>
        <v>0</v>
      </c>
    </row>
    <row r="70" spans="1:9" x14ac:dyDescent="0.2">
      <c r="A70" s="4" t="str">
        <f>TEXT(Table2[[#This Row],[Date]],"DDD")</f>
        <v>Fri</v>
      </c>
      <c r="B70" s="4" t="str">
        <f>TEXT(Table2[[#This Row],[Date]],"MMM")</f>
        <v>Oct</v>
      </c>
      <c r="C70" s="4">
        <v>45212</v>
      </c>
      <c r="D70" t="s">
        <v>79</v>
      </c>
      <c r="E70" s="1">
        <v>2690</v>
      </c>
      <c r="F70" t="s">
        <v>17</v>
      </c>
      <c r="H70" t="s">
        <v>142</v>
      </c>
      <c r="I70" s="3">
        <f>+Table2[[#This Row],[QTY]]*Table2[[#This Row],[Price]]</f>
        <v>0</v>
      </c>
    </row>
    <row r="71" spans="1:9" x14ac:dyDescent="0.2">
      <c r="A71" s="4" t="str">
        <f>TEXT(Table2[[#This Row],[Date]],"DDD")</f>
        <v>Fri</v>
      </c>
      <c r="B71" s="4" t="str">
        <f>TEXT(Table2[[#This Row],[Date]],"MMM")</f>
        <v>Oct</v>
      </c>
      <c r="C71" s="4">
        <v>45212</v>
      </c>
      <c r="D71" t="s">
        <v>25</v>
      </c>
      <c r="E71" s="1">
        <v>3290</v>
      </c>
      <c r="F71" t="s">
        <v>17</v>
      </c>
      <c r="H71" t="s">
        <v>142</v>
      </c>
      <c r="I71" s="3">
        <f>+Table2[[#This Row],[QTY]]*Table2[[#This Row],[Price]]</f>
        <v>0</v>
      </c>
    </row>
    <row r="72" spans="1:9" x14ac:dyDescent="0.2">
      <c r="A72" s="4" t="str">
        <f>TEXT(Table2[[#This Row],[Date]],"DDD")</f>
        <v>Fri</v>
      </c>
      <c r="B72" s="4" t="str">
        <f>TEXT(Table2[[#This Row],[Date]],"MMM")</f>
        <v>Oct</v>
      </c>
      <c r="C72" s="4">
        <v>45212</v>
      </c>
      <c r="D72" t="s">
        <v>80</v>
      </c>
      <c r="E72" s="1">
        <v>7790</v>
      </c>
      <c r="F72" t="s">
        <v>17</v>
      </c>
      <c r="H72" t="s">
        <v>142</v>
      </c>
      <c r="I72" s="3">
        <f>+Table2[[#This Row],[QTY]]*Table2[[#This Row],[Price]]</f>
        <v>0</v>
      </c>
    </row>
    <row r="73" spans="1:9" x14ac:dyDescent="0.2">
      <c r="A73" s="4" t="str">
        <f>TEXT(Table2[[#This Row],[Date]],"DDD")</f>
        <v>Fri</v>
      </c>
      <c r="B73" s="4" t="str">
        <f>TEXT(Table2[[#This Row],[Date]],"MMM")</f>
        <v>Oct</v>
      </c>
      <c r="C73" s="4">
        <v>45212</v>
      </c>
      <c r="D73" t="s">
        <v>81</v>
      </c>
      <c r="E73" s="1">
        <v>12990</v>
      </c>
      <c r="F73" t="s">
        <v>17</v>
      </c>
      <c r="H73" t="s">
        <v>142</v>
      </c>
      <c r="I73" s="3">
        <f>+Table2[[#This Row],[QTY]]*Table2[[#This Row],[Price]]</f>
        <v>0</v>
      </c>
    </row>
    <row r="74" spans="1:9" x14ac:dyDescent="0.2">
      <c r="A74" s="4" t="str">
        <f>TEXT(Table2[[#This Row],[Date]],"DDD")</f>
        <v>Fri</v>
      </c>
      <c r="B74" s="4" t="str">
        <f>TEXT(Table2[[#This Row],[Date]],"MMM")</f>
        <v>Oct</v>
      </c>
      <c r="C74" s="4">
        <v>45212</v>
      </c>
      <c r="D74" t="s">
        <v>82</v>
      </c>
      <c r="E74" s="1">
        <v>22390</v>
      </c>
      <c r="F74" t="s">
        <v>17</v>
      </c>
      <c r="H74" t="s">
        <v>142</v>
      </c>
      <c r="I74" s="3">
        <f>+Table2[[#This Row],[QTY]]*Table2[[#This Row],[Price]]</f>
        <v>0</v>
      </c>
    </row>
    <row r="75" spans="1:9" x14ac:dyDescent="0.2">
      <c r="A75" s="4" t="str">
        <f>TEXT(Table2[[#This Row],[Date]],"DDD")</f>
        <v>Fri</v>
      </c>
      <c r="B75" s="4" t="str">
        <f>TEXT(Table2[[#This Row],[Date]],"MMM")</f>
        <v>Oct</v>
      </c>
      <c r="C75" s="4">
        <v>45212</v>
      </c>
      <c r="D75" t="s">
        <v>83</v>
      </c>
      <c r="E75" s="1">
        <v>10990</v>
      </c>
      <c r="F75" t="s">
        <v>17</v>
      </c>
      <c r="H75" t="s">
        <v>142</v>
      </c>
      <c r="I75" s="3">
        <f>+Table2[[#This Row],[QTY]]*Table2[[#This Row],[Price]]</f>
        <v>0</v>
      </c>
    </row>
    <row r="76" spans="1:9" x14ac:dyDescent="0.2">
      <c r="A76" s="4" t="str">
        <f>TEXT(Table2[[#This Row],[Date]],"DDD")</f>
        <v>Fri</v>
      </c>
      <c r="B76" s="4" t="str">
        <f>TEXT(Table2[[#This Row],[Date]],"MMM")</f>
        <v>Oct</v>
      </c>
      <c r="C76" s="4">
        <v>45212</v>
      </c>
      <c r="D76" t="s">
        <v>84</v>
      </c>
      <c r="E76" s="1">
        <v>4490</v>
      </c>
      <c r="F76" t="s">
        <v>17</v>
      </c>
      <c r="H76" t="s">
        <v>142</v>
      </c>
      <c r="I76" s="3">
        <f>+Table2[[#This Row],[QTY]]*Table2[[#This Row],[Price]]</f>
        <v>0</v>
      </c>
    </row>
    <row r="77" spans="1:9" x14ac:dyDescent="0.2">
      <c r="A77" s="4" t="str">
        <f>TEXT(Table2[[#This Row],[Date]],"DDD")</f>
        <v>Fri</v>
      </c>
      <c r="B77" s="4" t="str">
        <f>TEXT(Table2[[#This Row],[Date]],"MMM")</f>
        <v>Oct</v>
      </c>
      <c r="C77" s="4">
        <v>45212</v>
      </c>
      <c r="D77" t="s">
        <v>85</v>
      </c>
      <c r="E77" s="1">
        <v>4390</v>
      </c>
      <c r="F77" t="s">
        <v>17</v>
      </c>
      <c r="H77" t="s">
        <v>142</v>
      </c>
      <c r="I77" s="3">
        <f>+Table2[[#This Row],[QTY]]*Table2[[#This Row],[Price]]</f>
        <v>0</v>
      </c>
    </row>
    <row r="78" spans="1:9" x14ac:dyDescent="0.2">
      <c r="A78" s="4" t="str">
        <f>TEXT(Table2[[#This Row],[Date]],"DDD")</f>
        <v>Fri</v>
      </c>
      <c r="B78" s="4" t="str">
        <f>TEXT(Table2[[#This Row],[Date]],"MMM")</f>
        <v>Oct</v>
      </c>
      <c r="C78" s="4">
        <v>45212</v>
      </c>
      <c r="D78" t="s">
        <v>86</v>
      </c>
      <c r="E78" s="1">
        <v>15990</v>
      </c>
      <c r="F78" t="s">
        <v>17</v>
      </c>
      <c r="H78" t="s">
        <v>142</v>
      </c>
      <c r="I78" s="3">
        <f>+Table2[[#This Row],[QTY]]*Table2[[#This Row],[Price]]</f>
        <v>0</v>
      </c>
    </row>
    <row r="79" spans="1:9" x14ac:dyDescent="0.2">
      <c r="A79" s="4" t="str">
        <f>TEXT(Table2[[#This Row],[Date]],"DDD")</f>
        <v>Fri</v>
      </c>
      <c r="B79" s="4" t="str">
        <f>TEXT(Table2[[#This Row],[Date]],"MMM")</f>
        <v>Oct</v>
      </c>
      <c r="C79" s="4">
        <v>45212</v>
      </c>
      <c r="D79" t="s">
        <v>87</v>
      </c>
      <c r="E79" s="1">
        <v>7490</v>
      </c>
      <c r="F79" t="s">
        <v>17</v>
      </c>
      <c r="H79" t="s">
        <v>142</v>
      </c>
      <c r="I79" s="3">
        <f>+Table2[[#This Row],[QTY]]*Table2[[#This Row],[Price]]</f>
        <v>0</v>
      </c>
    </row>
    <row r="80" spans="1:9" x14ac:dyDescent="0.2">
      <c r="A80" s="4" t="str">
        <f>TEXT(Table2[[#This Row],[Date]],"DDD")</f>
        <v>Fri</v>
      </c>
      <c r="B80" s="4" t="str">
        <f>TEXT(Table2[[#This Row],[Date]],"MMM")</f>
        <v>Oct</v>
      </c>
      <c r="C80" s="4">
        <v>45212</v>
      </c>
      <c r="D80" t="s">
        <v>88</v>
      </c>
      <c r="E80" s="1">
        <v>3150</v>
      </c>
      <c r="F80" t="s">
        <v>17</v>
      </c>
      <c r="H80" t="s">
        <v>142</v>
      </c>
      <c r="I80" s="3">
        <f>+Table2[[#This Row],[QTY]]*Table2[[#This Row],[Price]]</f>
        <v>0</v>
      </c>
    </row>
    <row r="81" spans="1:9" x14ac:dyDescent="0.2">
      <c r="A81" s="4" t="str">
        <f>TEXT(Table2[[#This Row],[Date]],"DDD")</f>
        <v>Fri</v>
      </c>
      <c r="B81" s="4" t="str">
        <f>TEXT(Table2[[#This Row],[Date]],"MMM")</f>
        <v>Oct</v>
      </c>
      <c r="C81" s="4">
        <v>45212</v>
      </c>
      <c r="D81" t="s">
        <v>89</v>
      </c>
      <c r="E81" s="1">
        <v>5990</v>
      </c>
      <c r="F81" t="s">
        <v>17</v>
      </c>
      <c r="H81" t="s">
        <v>142</v>
      </c>
      <c r="I81" s="3">
        <f>+Table2[[#This Row],[QTY]]*Table2[[#This Row],[Price]]</f>
        <v>0</v>
      </c>
    </row>
    <row r="82" spans="1:9" x14ac:dyDescent="0.2">
      <c r="A82" s="4" t="str">
        <f>TEXT(Table2[[#This Row],[Date]],"DDD")</f>
        <v>Fri</v>
      </c>
      <c r="B82" s="4" t="str">
        <f>TEXT(Table2[[#This Row],[Date]],"MMM")</f>
        <v>Oct</v>
      </c>
      <c r="C82" s="4">
        <v>45212</v>
      </c>
      <c r="D82" t="s">
        <v>90</v>
      </c>
      <c r="E82" s="1">
        <v>4490</v>
      </c>
      <c r="F82" t="s">
        <v>17</v>
      </c>
      <c r="H82" t="s">
        <v>142</v>
      </c>
      <c r="I82" s="3">
        <f>+Table2[[#This Row],[QTY]]*Table2[[#This Row],[Price]]</f>
        <v>0</v>
      </c>
    </row>
    <row r="83" spans="1:9" x14ac:dyDescent="0.2">
      <c r="A83" s="4" t="str">
        <f>TEXT(Table2[[#This Row],[Date]],"DDD")</f>
        <v>Fri</v>
      </c>
      <c r="B83" s="4" t="str">
        <f>TEXT(Table2[[#This Row],[Date]],"MMM")</f>
        <v>Oct</v>
      </c>
      <c r="C83" s="4">
        <v>45212</v>
      </c>
      <c r="D83" t="s">
        <v>91</v>
      </c>
      <c r="E83" s="1">
        <v>3990</v>
      </c>
      <c r="F83" t="s">
        <v>17</v>
      </c>
      <c r="H83" t="s">
        <v>142</v>
      </c>
      <c r="I83" s="3">
        <f>+Table2[[#This Row],[QTY]]*Table2[[#This Row],[Price]]</f>
        <v>0</v>
      </c>
    </row>
    <row r="84" spans="1:9" x14ac:dyDescent="0.2">
      <c r="A84" s="4" t="str">
        <f>TEXT(Table2[[#This Row],[Date]],"DDD")</f>
        <v>Fri</v>
      </c>
      <c r="B84" s="4" t="str">
        <f>TEXT(Table2[[#This Row],[Date]],"MMM")</f>
        <v>Oct</v>
      </c>
      <c r="C84" s="4">
        <v>45212</v>
      </c>
      <c r="D84" t="s">
        <v>50</v>
      </c>
      <c r="E84" s="1">
        <v>5590</v>
      </c>
      <c r="F84" t="s">
        <v>17</v>
      </c>
      <c r="H84" t="s">
        <v>142</v>
      </c>
      <c r="I84" s="3">
        <f>+Table2[[#This Row],[QTY]]*Table2[[#This Row],[Price]]</f>
        <v>0</v>
      </c>
    </row>
    <row r="85" spans="1:9" x14ac:dyDescent="0.2">
      <c r="A85" s="4" t="str">
        <f>TEXT(Table2[[#This Row],[Date]],"DDD")</f>
        <v>Fri</v>
      </c>
      <c r="B85" s="4" t="str">
        <f>TEXT(Table2[[#This Row],[Date]],"MMM")</f>
        <v>Oct</v>
      </c>
      <c r="C85" s="4">
        <v>45212</v>
      </c>
      <c r="D85" t="s">
        <v>92</v>
      </c>
      <c r="E85" s="1">
        <v>7990</v>
      </c>
      <c r="F85" t="s">
        <v>17</v>
      </c>
      <c r="H85" t="s">
        <v>142</v>
      </c>
      <c r="I85" s="3">
        <f>+Table2[[#This Row],[QTY]]*Table2[[#This Row],[Price]]</f>
        <v>0</v>
      </c>
    </row>
    <row r="86" spans="1:9" x14ac:dyDescent="0.2">
      <c r="A86" s="4" t="str">
        <f>TEXT(Table2[[#This Row],[Date]],"DDD")</f>
        <v>Fri</v>
      </c>
      <c r="B86" s="4" t="str">
        <f>TEXT(Table2[[#This Row],[Date]],"MMM")</f>
        <v>Oct</v>
      </c>
      <c r="C86" s="4">
        <v>45212</v>
      </c>
      <c r="D86" t="s">
        <v>93</v>
      </c>
      <c r="E86" s="1">
        <v>4490</v>
      </c>
      <c r="F86" t="s">
        <v>17</v>
      </c>
      <c r="H86" t="s">
        <v>142</v>
      </c>
      <c r="I86" s="3">
        <f>+Table2[[#This Row],[QTY]]*Table2[[#This Row],[Price]]</f>
        <v>0</v>
      </c>
    </row>
    <row r="87" spans="1:9" x14ac:dyDescent="0.2">
      <c r="A87" s="4" t="str">
        <f>TEXT(Table2[[#This Row],[Date]],"DDD")</f>
        <v>Fri</v>
      </c>
      <c r="B87" s="4" t="str">
        <f>TEXT(Table2[[#This Row],[Date]],"MMM")</f>
        <v>Oct</v>
      </c>
      <c r="C87" s="4">
        <v>45212</v>
      </c>
      <c r="D87" t="s">
        <v>94</v>
      </c>
      <c r="E87" s="1">
        <v>3990</v>
      </c>
      <c r="F87" t="s">
        <v>17</v>
      </c>
      <c r="H87" t="s">
        <v>142</v>
      </c>
      <c r="I87" s="3">
        <f>+Table2[[#This Row],[QTY]]*Table2[[#This Row],[Price]]</f>
        <v>0</v>
      </c>
    </row>
    <row r="88" spans="1:9" x14ac:dyDescent="0.2">
      <c r="A88" s="4" t="str">
        <f>TEXT(Table2[[#This Row],[Date]],"DDD")</f>
        <v>Fri</v>
      </c>
      <c r="B88" s="4" t="str">
        <f>TEXT(Table2[[#This Row],[Date]],"MMM")</f>
        <v>Oct</v>
      </c>
      <c r="C88" s="4">
        <v>45212</v>
      </c>
      <c r="D88" t="s">
        <v>16</v>
      </c>
      <c r="E88" s="1">
        <v>3850</v>
      </c>
      <c r="F88" t="s">
        <v>17</v>
      </c>
      <c r="H88" t="s">
        <v>142</v>
      </c>
      <c r="I88" s="3">
        <f>+Table2[[#This Row],[QTY]]*Table2[[#This Row],[Price]]</f>
        <v>0</v>
      </c>
    </row>
    <row r="89" spans="1:9" x14ac:dyDescent="0.2">
      <c r="A89" s="4" t="str">
        <f>TEXT(Table2[[#This Row],[Date]],"DDD")</f>
        <v>Fri</v>
      </c>
      <c r="B89" s="4" t="str">
        <f>TEXT(Table2[[#This Row],[Date]],"MMM")</f>
        <v>Oct</v>
      </c>
      <c r="C89" s="4">
        <v>45212</v>
      </c>
      <c r="D89" t="s">
        <v>95</v>
      </c>
      <c r="E89" s="1">
        <v>4990</v>
      </c>
      <c r="F89" t="s">
        <v>17</v>
      </c>
      <c r="H89" t="s">
        <v>142</v>
      </c>
      <c r="I89" s="3">
        <f>+Table2[[#This Row],[QTY]]*Table2[[#This Row],[Price]]</f>
        <v>0</v>
      </c>
    </row>
    <row r="90" spans="1:9" x14ac:dyDescent="0.2">
      <c r="A90" s="4" t="str">
        <f>TEXT(Table2[[#This Row],[Date]],"DDD")</f>
        <v>Fri</v>
      </c>
      <c r="B90" s="4" t="str">
        <f>TEXT(Table2[[#This Row],[Date]],"MMM")</f>
        <v>Oct</v>
      </c>
      <c r="C90" s="4">
        <v>45212</v>
      </c>
      <c r="D90" t="s">
        <v>21</v>
      </c>
      <c r="E90" s="1">
        <v>5190</v>
      </c>
      <c r="F90" t="s">
        <v>17</v>
      </c>
      <c r="H90" t="s">
        <v>142</v>
      </c>
      <c r="I90" s="3">
        <f>+Table2[[#This Row],[QTY]]*Table2[[#This Row],[Price]]</f>
        <v>0</v>
      </c>
    </row>
    <row r="91" spans="1:9" x14ac:dyDescent="0.2">
      <c r="A91" s="4" t="str">
        <f>TEXT(Table2[[#This Row],[Date]],"DDD")</f>
        <v>Fri</v>
      </c>
      <c r="B91" s="4" t="str">
        <f>TEXT(Table2[[#This Row],[Date]],"MMM")</f>
        <v>Oct</v>
      </c>
      <c r="C91" s="4">
        <v>45212</v>
      </c>
      <c r="D91" t="s">
        <v>96</v>
      </c>
      <c r="E91" s="1">
        <v>4950</v>
      </c>
      <c r="F91" t="s">
        <v>17</v>
      </c>
      <c r="H91" t="s">
        <v>142</v>
      </c>
      <c r="I91" s="3">
        <f>+Table2[[#This Row],[QTY]]*Table2[[#This Row],[Price]]</f>
        <v>0</v>
      </c>
    </row>
    <row r="92" spans="1:9" x14ac:dyDescent="0.2">
      <c r="A92" s="4" t="str">
        <f>TEXT(Table2[[#This Row],[Date]],"DDD")</f>
        <v>Fri</v>
      </c>
      <c r="B92" s="4" t="str">
        <f>TEXT(Table2[[#This Row],[Date]],"MMM")</f>
        <v>Oct</v>
      </c>
      <c r="C92" s="4">
        <v>45212</v>
      </c>
      <c r="D92" t="s">
        <v>97</v>
      </c>
      <c r="E92" s="1">
        <v>13790</v>
      </c>
      <c r="F92" t="s">
        <v>17</v>
      </c>
      <c r="H92" t="s">
        <v>142</v>
      </c>
      <c r="I92" s="3">
        <f>+Table2[[#This Row],[QTY]]*Table2[[#This Row],[Price]]</f>
        <v>0</v>
      </c>
    </row>
    <row r="93" spans="1:9" x14ac:dyDescent="0.2">
      <c r="A93" s="4" t="str">
        <f>TEXT(Table2[[#This Row],[Date]],"DDD")</f>
        <v>Fri</v>
      </c>
      <c r="B93" s="4" t="str">
        <f>TEXT(Table2[[#This Row],[Date]],"MMM")</f>
        <v>Oct</v>
      </c>
      <c r="C93" s="4">
        <v>45212</v>
      </c>
      <c r="D93" t="s">
        <v>98</v>
      </c>
      <c r="E93" s="1">
        <v>12390</v>
      </c>
      <c r="F93" t="s">
        <v>17</v>
      </c>
      <c r="H93" t="s">
        <v>142</v>
      </c>
      <c r="I93" s="3">
        <f>+Table2[[#This Row],[QTY]]*Table2[[#This Row],[Price]]</f>
        <v>0</v>
      </c>
    </row>
    <row r="94" spans="1:9" x14ac:dyDescent="0.2">
      <c r="A94" s="4" t="str">
        <f>TEXT(Table2[[#This Row],[Date]],"DDD")</f>
        <v>Fri</v>
      </c>
      <c r="B94" s="4" t="str">
        <f>TEXT(Table2[[#This Row],[Date]],"MMM")</f>
        <v>Oct</v>
      </c>
      <c r="C94" s="4">
        <v>45212</v>
      </c>
      <c r="D94" t="s">
        <v>38</v>
      </c>
      <c r="E94" s="1">
        <v>6550</v>
      </c>
      <c r="F94" t="s">
        <v>17</v>
      </c>
      <c r="H94" t="s">
        <v>142</v>
      </c>
      <c r="I94" s="3">
        <f>+Table2[[#This Row],[QTY]]*Table2[[#This Row],[Price]]</f>
        <v>0</v>
      </c>
    </row>
    <row r="95" spans="1:9" x14ac:dyDescent="0.2">
      <c r="A95" s="4" t="str">
        <f>TEXT(Table2[[#This Row],[Date]],"DDD")</f>
        <v>Fri</v>
      </c>
      <c r="B95" s="4" t="str">
        <f>TEXT(Table2[[#This Row],[Date]],"MMM")</f>
        <v>Oct</v>
      </c>
      <c r="C95" s="4">
        <v>45212</v>
      </c>
      <c r="D95" t="s">
        <v>40</v>
      </c>
      <c r="E95" s="1">
        <v>4990</v>
      </c>
      <c r="F95" t="s">
        <v>17</v>
      </c>
      <c r="H95" t="s">
        <v>142</v>
      </c>
      <c r="I95" s="3">
        <f>+Table2[[#This Row],[QTY]]*Table2[[#This Row],[Price]]</f>
        <v>0</v>
      </c>
    </row>
    <row r="96" spans="1:9" x14ac:dyDescent="0.2">
      <c r="A96" s="4" t="str">
        <f>TEXT(Table2[[#This Row],[Date]],"DDD")</f>
        <v>Fri</v>
      </c>
      <c r="B96" s="4" t="str">
        <f>TEXT(Table2[[#This Row],[Date]],"MMM")</f>
        <v>Oct</v>
      </c>
      <c r="C96" s="4">
        <v>45212</v>
      </c>
      <c r="D96" t="s">
        <v>99</v>
      </c>
      <c r="E96" s="1">
        <v>12750</v>
      </c>
      <c r="F96" t="s">
        <v>17</v>
      </c>
      <c r="H96" t="s">
        <v>142</v>
      </c>
      <c r="I96" s="3">
        <f>+Table2[[#This Row],[QTY]]*Table2[[#This Row],[Price]]</f>
        <v>0</v>
      </c>
    </row>
    <row r="97" spans="1:9" x14ac:dyDescent="0.2">
      <c r="A97" s="4" t="str">
        <f>TEXT(Table2[[#This Row],[Date]],"DDD")</f>
        <v>Fri</v>
      </c>
      <c r="B97" s="4" t="str">
        <f>TEXT(Table2[[#This Row],[Date]],"MMM")</f>
        <v>Oct</v>
      </c>
      <c r="C97" s="4">
        <v>45212</v>
      </c>
      <c r="D97" t="s">
        <v>49</v>
      </c>
      <c r="E97" s="1">
        <v>7990</v>
      </c>
      <c r="F97" t="s">
        <v>17</v>
      </c>
      <c r="H97" t="s">
        <v>142</v>
      </c>
      <c r="I97" s="3">
        <f>+Table2[[#This Row],[QTY]]*Table2[[#This Row],[Price]]</f>
        <v>0</v>
      </c>
    </row>
    <row r="98" spans="1:9" x14ac:dyDescent="0.2">
      <c r="A98" s="4" t="str">
        <f>TEXT(Table2[[#This Row],[Date]],"DDD")</f>
        <v>Fri</v>
      </c>
      <c r="B98" s="4" t="str">
        <f>TEXT(Table2[[#This Row],[Date]],"MMM")</f>
        <v>Oct</v>
      </c>
      <c r="C98" s="4">
        <v>45212</v>
      </c>
      <c r="D98" t="s">
        <v>100</v>
      </c>
      <c r="E98" s="1">
        <v>9690</v>
      </c>
      <c r="F98" t="s">
        <v>17</v>
      </c>
      <c r="H98" t="s">
        <v>142</v>
      </c>
      <c r="I98" s="3">
        <f>+Table2[[#This Row],[QTY]]*Table2[[#This Row],[Price]]</f>
        <v>0</v>
      </c>
    </row>
    <row r="99" spans="1:9" x14ac:dyDescent="0.2">
      <c r="A99" s="4" t="str">
        <f>TEXT(Table2[[#This Row],[Date]],"DDD")</f>
        <v>Sun</v>
      </c>
      <c r="B99" s="4" t="str">
        <f>TEXT(Table2[[#This Row],[Date]],"MMM")</f>
        <v>Nov</v>
      </c>
      <c r="C99" s="4">
        <v>45242</v>
      </c>
      <c r="D99" t="s">
        <v>101</v>
      </c>
      <c r="E99" s="1">
        <v>3800</v>
      </c>
      <c r="F99" t="s">
        <v>102</v>
      </c>
      <c r="H99" t="s">
        <v>142</v>
      </c>
      <c r="I99" s="3">
        <f>+Table2[[#This Row],[QTY]]*Table2[[#This Row],[Price]]</f>
        <v>0</v>
      </c>
    </row>
    <row r="100" spans="1:9" x14ac:dyDescent="0.2">
      <c r="A100" s="4" t="str">
        <f>TEXT(Table2[[#This Row],[Date]],"DDD")</f>
        <v>Sun</v>
      </c>
      <c r="B100" s="4" t="str">
        <f>TEXT(Table2[[#This Row],[Date]],"MMM")</f>
        <v>Nov</v>
      </c>
      <c r="C100" s="4">
        <v>45242</v>
      </c>
      <c r="D100" t="s">
        <v>103</v>
      </c>
      <c r="E100" s="1">
        <v>6600</v>
      </c>
      <c r="F100" t="s">
        <v>102</v>
      </c>
      <c r="H100" t="s">
        <v>142</v>
      </c>
      <c r="I100" s="3">
        <f>+Table2[[#This Row],[QTY]]*Table2[[#This Row],[Price]]</f>
        <v>0</v>
      </c>
    </row>
    <row r="101" spans="1:9" x14ac:dyDescent="0.2">
      <c r="A101" s="4" t="str">
        <f>TEXT(Table2[[#This Row],[Date]],"DDD")</f>
        <v>Sun</v>
      </c>
      <c r="B101" s="4" t="str">
        <f>TEXT(Table2[[#This Row],[Date]],"MMM")</f>
        <v>Nov</v>
      </c>
      <c r="C101" s="4">
        <v>45242</v>
      </c>
      <c r="D101" t="s">
        <v>104</v>
      </c>
      <c r="E101" s="1">
        <v>3700</v>
      </c>
      <c r="F101" t="s">
        <v>102</v>
      </c>
      <c r="H101" t="s">
        <v>142</v>
      </c>
      <c r="I101" s="3">
        <f>+Table2[[#This Row],[QTY]]*Table2[[#This Row],[Price]]</f>
        <v>0</v>
      </c>
    </row>
    <row r="102" spans="1:9" x14ac:dyDescent="0.2">
      <c r="A102" s="4" t="str">
        <f>TEXT(Table2[[#This Row],[Date]],"DDD")</f>
        <v>Sun</v>
      </c>
      <c r="B102" s="4" t="str">
        <f>TEXT(Table2[[#This Row],[Date]],"MMM")</f>
        <v>Nov</v>
      </c>
      <c r="C102" s="4">
        <v>45242</v>
      </c>
      <c r="D102" t="s">
        <v>105</v>
      </c>
      <c r="E102" s="1">
        <v>4200</v>
      </c>
      <c r="F102" t="s">
        <v>102</v>
      </c>
      <c r="H102" t="s">
        <v>142</v>
      </c>
      <c r="I102" s="3">
        <f>+Table2[[#This Row],[QTY]]*Table2[[#This Row],[Price]]</f>
        <v>0</v>
      </c>
    </row>
    <row r="103" spans="1:9" x14ac:dyDescent="0.2">
      <c r="A103" s="4" t="str">
        <f>TEXT(Table2[[#This Row],[Date]],"DDD")</f>
        <v>Sun</v>
      </c>
      <c r="B103" s="4" t="str">
        <f>TEXT(Table2[[#This Row],[Date]],"MMM")</f>
        <v>Nov</v>
      </c>
      <c r="C103" s="4">
        <v>45242</v>
      </c>
      <c r="D103" t="s">
        <v>123</v>
      </c>
      <c r="E103" s="1">
        <v>2800</v>
      </c>
      <c r="F103" t="s">
        <v>102</v>
      </c>
      <c r="H103" t="s">
        <v>142</v>
      </c>
      <c r="I103" s="3">
        <f>+Table2[[#This Row],[QTY]]*Table2[[#This Row],[Price]]</f>
        <v>0</v>
      </c>
    </row>
    <row r="104" spans="1:9" x14ac:dyDescent="0.2">
      <c r="A104" s="4" t="str">
        <f>TEXT(Table2[[#This Row],[Date]],"DDD")</f>
        <v>Sun</v>
      </c>
      <c r="B104" s="4" t="str">
        <f>TEXT(Table2[[#This Row],[Date]],"MMM")</f>
        <v>Nov</v>
      </c>
      <c r="C104" s="4">
        <v>45242</v>
      </c>
      <c r="D104" t="s">
        <v>106</v>
      </c>
      <c r="E104" s="1">
        <v>2600</v>
      </c>
      <c r="F104" t="s">
        <v>102</v>
      </c>
      <c r="H104" t="s">
        <v>142</v>
      </c>
      <c r="I104" s="3">
        <f>+Table2[[#This Row],[QTY]]*Table2[[#This Row],[Price]]</f>
        <v>0</v>
      </c>
    </row>
    <row r="105" spans="1:9" x14ac:dyDescent="0.2">
      <c r="A105" s="4" t="str">
        <f>TEXT(Table2[[#This Row],[Date]],"DDD")</f>
        <v>Sun</v>
      </c>
      <c r="B105" s="4" t="str">
        <f>TEXT(Table2[[#This Row],[Date]],"MMM")</f>
        <v>Nov</v>
      </c>
      <c r="C105" s="4">
        <v>45242</v>
      </c>
      <c r="D105" t="s">
        <v>107</v>
      </c>
      <c r="E105" s="1">
        <v>2800</v>
      </c>
      <c r="F105" t="s">
        <v>102</v>
      </c>
      <c r="H105" t="s">
        <v>142</v>
      </c>
      <c r="I105" s="3">
        <f>+Table2[[#This Row],[QTY]]*Table2[[#This Row],[Price]]</f>
        <v>0</v>
      </c>
    </row>
    <row r="106" spans="1:9" x14ac:dyDescent="0.2">
      <c r="A106" s="4" t="str">
        <f>TEXT(Table2[[#This Row],[Date]],"DDD")</f>
        <v>Mon</v>
      </c>
      <c r="B106" s="4" t="str">
        <f>TEXT(Table2[[#This Row],[Date]],"MMM")</f>
        <v>Nov</v>
      </c>
      <c r="C106" s="4">
        <v>45243</v>
      </c>
      <c r="D106" t="s">
        <v>108</v>
      </c>
      <c r="E106" s="1">
        <v>4990</v>
      </c>
      <c r="F106" t="s">
        <v>31</v>
      </c>
      <c r="H106" t="s">
        <v>142</v>
      </c>
      <c r="I106" s="3">
        <f>+Table2[[#This Row],[QTY]]*Table2[[#This Row],[Price]]</f>
        <v>0</v>
      </c>
    </row>
    <row r="107" spans="1:9" x14ac:dyDescent="0.2">
      <c r="A107" s="4" t="str">
        <f>TEXT(Table2[[#This Row],[Date]],"DDD")</f>
        <v>Mon</v>
      </c>
      <c r="B107" s="4" t="str">
        <f>TEXT(Table2[[#This Row],[Date]],"MMM")</f>
        <v>Nov</v>
      </c>
      <c r="C107" s="4">
        <v>45243</v>
      </c>
      <c r="D107" t="s">
        <v>83</v>
      </c>
      <c r="E107" s="1">
        <v>8558</v>
      </c>
      <c r="F107" t="s">
        <v>31</v>
      </c>
      <c r="H107" t="s">
        <v>142</v>
      </c>
      <c r="I107" s="3">
        <f>+Table2[[#This Row],[QTY]]*Table2[[#This Row],[Price]]</f>
        <v>0</v>
      </c>
    </row>
    <row r="108" spans="1:9" x14ac:dyDescent="0.2">
      <c r="A108" s="4" t="str">
        <f>TEXT(Table2[[#This Row],[Date]],"DDD")</f>
        <v>Mon</v>
      </c>
      <c r="B108" s="4" t="str">
        <f>TEXT(Table2[[#This Row],[Date]],"MMM")</f>
        <v>Nov</v>
      </c>
      <c r="C108" s="4">
        <v>45243</v>
      </c>
      <c r="D108" t="s">
        <v>123</v>
      </c>
      <c r="E108" s="1">
        <v>2690</v>
      </c>
      <c r="F108" t="s">
        <v>31</v>
      </c>
      <c r="H108" t="s">
        <v>142</v>
      </c>
      <c r="I108" s="3">
        <f>+Table2[[#This Row],[QTY]]*Table2[[#This Row],[Price]]</f>
        <v>0</v>
      </c>
    </row>
    <row r="109" spans="1:9" x14ac:dyDescent="0.2">
      <c r="A109" s="4" t="str">
        <f>TEXT(Table2[[#This Row],[Date]],"DDD")</f>
        <v>Mon</v>
      </c>
      <c r="B109" s="4" t="str">
        <f>TEXT(Table2[[#This Row],[Date]],"MMM")</f>
        <v>Nov</v>
      </c>
      <c r="C109" s="4">
        <v>45243</v>
      </c>
      <c r="D109" t="s">
        <v>109</v>
      </c>
      <c r="E109" s="1">
        <v>5100</v>
      </c>
      <c r="F109" t="s">
        <v>31</v>
      </c>
      <c r="H109" t="s">
        <v>142</v>
      </c>
      <c r="I109" s="3">
        <f>+Table2[[#This Row],[QTY]]*Table2[[#This Row],[Price]]</f>
        <v>0</v>
      </c>
    </row>
    <row r="110" spans="1:9" x14ac:dyDescent="0.2">
      <c r="A110" s="4" t="str">
        <f>TEXT(Table2[[#This Row],[Date]],"DDD")</f>
        <v>Mon</v>
      </c>
      <c r="B110" s="4" t="str">
        <f>TEXT(Table2[[#This Row],[Date]],"MMM")</f>
        <v>Nov</v>
      </c>
      <c r="C110" s="4">
        <v>45243</v>
      </c>
      <c r="D110" t="s">
        <v>101</v>
      </c>
      <c r="E110" s="1">
        <v>4190</v>
      </c>
      <c r="F110" t="s">
        <v>31</v>
      </c>
      <c r="H110" t="s">
        <v>142</v>
      </c>
      <c r="I110" s="3">
        <f>+Table2[[#This Row],[QTY]]*Table2[[#This Row],[Price]]</f>
        <v>0</v>
      </c>
    </row>
    <row r="111" spans="1:9" x14ac:dyDescent="0.2">
      <c r="A111" s="4" t="str">
        <f>TEXT(Table2[[#This Row],[Date]],"DDD")</f>
        <v>Mon</v>
      </c>
      <c r="B111" s="4" t="str">
        <f>TEXT(Table2[[#This Row],[Date]],"MMM")</f>
        <v>Nov</v>
      </c>
      <c r="C111" s="4">
        <v>45243</v>
      </c>
      <c r="D111" t="s">
        <v>110</v>
      </c>
      <c r="E111" s="1">
        <v>4500</v>
      </c>
      <c r="F111" t="s">
        <v>31</v>
      </c>
      <c r="H111" t="s">
        <v>142</v>
      </c>
      <c r="I111" s="3">
        <f>+Table2[[#This Row],[QTY]]*Table2[[#This Row],[Price]]</f>
        <v>0</v>
      </c>
    </row>
    <row r="112" spans="1:9" x14ac:dyDescent="0.2">
      <c r="A112" s="4" t="str">
        <f>TEXT(Table2[[#This Row],[Date]],"DDD")</f>
        <v>Sun</v>
      </c>
      <c r="B112" s="4" t="str">
        <f>TEXT(Table2[[#This Row],[Date]],"MMM")</f>
        <v>Nov</v>
      </c>
      <c r="C112" s="4">
        <v>45242</v>
      </c>
      <c r="D112" t="s">
        <v>111</v>
      </c>
      <c r="E112" s="1">
        <v>3690</v>
      </c>
      <c r="F112" t="s">
        <v>17</v>
      </c>
      <c r="H112" t="s">
        <v>142</v>
      </c>
      <c r="I112" s="3">
        <f>+Table2[[#This Row],[QTY]]*Table2[[#This Row],[Price]]</f>
        <v>0</v>
      </c>
    </row>
    <row r="113" spans="1:9" x14ac:dyDescent="0.2">
      <c r="A113" s="4" t="str">
        <f>TEXT(Table2[[#This Row],[Date]],"DDD")</f>
        <v>Sun</v>
      </c>
      <c r="B113" s="4" t="str">
        <f>TEXT(Table2[[#This Row],[Date]],"MMM")</f>
        <v>Nov</v>
      </c>
      <c r="C113" s="4">
        <v>45242</v>
      </c>
      <c r="D113" t="s">
        <v>112</v>
      </c>
      <c r="E113" s="1">
        <v>4690</v>
      </c>
      <c r="F113" t="s">
        <v>17</v>
      </c>
      <c r="H113" t="s">
        <v>142</v>
      </c>
      <c r="I113" s="3">
        <f>+Table2[[#This Row],[QTY]]*Table2[[#This Row],[Price]]</f>
        <v>0</v>
      </c>
    </row>
    <row r="114" spans="1:9" x14ac:dyDescent="0.2">
      <c r="A114" s="4" t="str">
        <f>TEXT(Table2[[#This Row],[Date]],"DDD")</f>
        <v>Mon</v>
      </c>
      <c r="B114" s="4" t="str">
        <f>TEXT(Table2[[#This Row],[Date]],"MMM")</f>
        <v>Nov</v>
      </c>
      <c r="C114" s="4">
        <v>45243</v>
      </c>
      <c r="D114" t="s">
        <v>113</v>
      </c>
      <c r="E114" s="1">
        <v>7990</v>
      </c>
      <c r="F114" t="s">
        <v>17</v>
      </c>
      <c r="H114" t="s">
        <v>142</v>
      </c>
      <c r="I114" s="3">
        <f>+Table2[[#This Row],[QTY]]*Table2[[#This Row],[Price]]</f>
        <v>0</v>
      </c>
    </row>
    <row r="115" spans="1:9" x14ac:dyDescent="0.2">
      <c r="A115" s="4" t="str">
        <f>TEXT(Table2[[#This Row],[Date]],"DDD")</f>
        <v>Mon</v>
      </c>
      <c r="B115" s="4" t="str">
        <f>TEXT(Table2[[#This Row],[Date]],"MMM")</f>
        <v>Nov</v>
      </c>
      <c r="C115" s="4">
        <v>45243</v>
      </c>
      <c r="D115" t="s">
        <v>16</v>
      </c>
      <c r="E115" s="1">
        <v>3550</v>
      </c>
      <c r="F115" t="s">
        <v>17</v>
      </c>
      <c r="H115" t="s">
        <v>142</v>
      </c>
      <c r="I115" s="3">
        <f>+Table2[[#This Row],[QTY]]*Table2[[#This Row],[Price]]</f>
        <v>0</v>
      </c>
    </row>
    <row r="116" spans="1:9" x14ac:dyDescent="0.2">
      <c r="A116" s="4" t="str">
        <f>TEXT(Table2[[#This Row],[Date]],"DDD")</f>
        <v>Mon</v>
      </c>
      <c r="B116" s="4" t="str">
        <f>TEXT(Table2[[#This Row],[Date]],"MMM")</f>
        <v>Nov</v>
      </c>
      <c r="C116" s="4">
        <v>45243</v>
      </c>
      <c r="D116" t="s">
        <v>40</v>
      </c>
      <c r="E116" s="1">
        <v>4990</v>
      </c>
      <c r="F116" t="s">
        <v>17</v>
      </c>
      <c r="H116" t="s">
        <v>142</v>
      </c>
      <c r="I116" s="3">
        <f>+Table2[[#This Row],[QTY]]*Table2[[#This Row],[Price]]</f>
        <v>0</v>
      </c>
    </row>
    <row r="117" spans="1:9" x14ac:dyDescent="0.2">
      <c r="A117" s="4" t="str">
        <f>TEXT(Table2[[#This Row],[Date]],"DDD")</f>
        <v>Mon</v>
      </c>
      <c r="B117" s="4" t="str">
        <f>TEXT(Table2[[#This Row],[Date]],"MMM")</f>
        <v>Nov</v>
      </c>
      <c r="C117" s="4">
        <v>45243</v>
      </c>
      <c r="D117" t="s">
        <v>21</v>
      </c>
      <c r="E117" s="1">
        <v>1990</v>
      </c>
      <c r="F117" t="s">
        <v>17</v>
      </c>
      <c r="H117" t="s">
        <v>142</v>
      </c>
      <c r="I117" s="3">
        <f>+Table2[[#This Row],[QTY]]*Table2[[#This Row],[Price]]</f>
        <v>0</v>
      </c>
    </row>
    <row r="118" spans="1:9" x14ac:dyDescent="0.2">
      <c r="A118" s="4" t="str">
        <f>TEXT(Table2[[#This Row],[Date]],"DDD")</f>
        <v>Tue</v>
      </c>
      <c r="B118" s="4" t="str">
        <f>TEXT(Table2[[#This Row],[Date]],"MMM")</f>
        <v>Nov</v>
      </c>
      <c r="C118" s="4">
        <v>45244</v>
      </c>
      <c r="D118" t="s">
        <v>83</v>
      </c>
      <c r="E118" s="1">
        <v>8524</v>
      </c>
      <c r="F118" t="s">
        <v>31</v>
      </c>
      <c r="H118" t="s">
        <v>142</v>
      </c>
      <c r="I118" s="3">
        <f>+Table2[[#This Row],[QTY]]*Table2[[#This Row],[Price]]</f>
        <v>0</v>
      </c>
    </row>
    <row r="119" spans="1:9" x14ac:dyDescent="0.2">
      <c r="A119" s="4" t="str">
        <f>TEXT(Table2[[#This Row],[Date]],"DDD")</f>
        <v>Tue</v>
      </c>
      <c r="B119" s="4" t="str">
        <f>TEXT(Table2[[#This Row],[Date]],"MMM")</f>
        <v>Nov</v>
      </c>
      <c r="C119" s="4">
        <v>45244</v>
      </c>
      <c r="D119" t="s">
        <v>114</v>
      </c>
      <c r="E119" s="1">
        <v>6250</v>
      </c>
      <c r="F119" t="s">
        <v>31</v>
      </c>
      <c r="H119" t="s">
        <v>142</v>
      </c>
      <c r="I119" s="3">
        <f>+Table2[[#This Row],[QTY]]*Table2[[#This Row],[Price]]</f>
        <v>0</v>
      </c>
    </row>
    <row r="120" spans="1:9" x14ac:dyDescent="0.2">
      <c r="A120" s="4" t="str">
        <f>TEXT(Table2[[#This Row],[Date]],"DDD")</f>
        <v>Thu</v>
      </c>
      <c r="B120" s="4" t="str">
        <f>TEXT(Table2[[#This Row],[Date]],"MMM")</f>
        <v>Nov</v>
      </c>
      <c r="C120" s="4">
        <v>45246</v>
      </c>
      <c r="D120" t="s">
        <v>139</v>
      </c>
      <c r="E120" s="1">
        <v>4800</v>
      </c>
      <c r="F120" t="s">
        <v>28</v>
      </c>
      <c r="H120" t="s">
        <v>168</v>
      </c>
      <c r="I120" s="3">
        <f>+Table2[[#This Row],[QTY]]*Table2[[#This Row],[Price]]</f>
        <v>0</v>
      </c>
    </row>
    <row r="121" spans="1:9" x14ac:dyDescent="0.2">
      <c r="A121" s="4" t="str">
        <f>TEXT(Table2[[#This Row],[Date]],"DDD")</f>
        <v>Sat</v>
      </c>
      <c r="B121" s="4" t="str">
        <f>TEXT(Table2[[#This Row],[Date]],"MMM")</f>
        <v>Nov</v>
      </c>
      <c r="C121" s="4">
        <v>45248</v>
      </c>
      <c r="D121" t="s">
        <v>90</v>
      </c>
      <c r="E121" s="1">
        <v>3000</v>
      </c>
      <c r="F121" t="s">
        <v>115</v>
      </c>
      <c r="H121" t="s">
        <v>142</v>
      </c>
      <c r="I121" s="3">
        <f>+Table2[[#This Row],[QTY]]*Table2[[#This Row],[Price]]</f>
        <v>0</v>
      </c>
    </row>
    <row r="122" spans="1:9" x14ac:dyDescent="0.2">
      <c r="A122" s="4" t="str">
        <f>TEXT(Table2[[#This Row],[Date]],"DDD")</f>
        <v>Sat</v>
      </c>
      <c r="B122" s="4" t="str">
        <f>TEXT(Table2[[#This Row],[Date]],"MMM")</f>
        <v>Nov</v>
      </c>
      <c r="C122" s="4">
        <v>45248</v>
      </c>
      <c r="D122" t="s">
        <v>116</v>
      </c>
      <c r="E122" s="1">
        <v>10000</v>
      </c>
      <c r="F122" t="s">
        <v>115</v>
      </c>
      <c r="H122" t="s">
        <v>142</v>
      </c>
      <c r="I122" s="3">
        <f>+Table2[[#This Row],[QTY]]*Table2[[#This Row],[Price]]</f>
        <v>0</v>
      </c>
    </row>
    <row r="123" spans="1:9" x14ac:dyDescent="0.2">
      <c r="A123" s="4" t="str">
        <f>TEXT(Table2[[#This Row],[Date]],"DDD")</f>
        <v>Sat</v>
      </c>
      <c r="B123" s="4" t="str">
        <f>TEXT(Table2[[#This Row],[Date]],"MMM")</f>
        <v>Nov</v>
      </c>
      <c r="C123" s="4">
        <v>45248</v>
      </c>
      <c r="D123" t="s">
        <v>117</v>
      </c>
      <c r="E123" s="1">
        <v>16000</v>
      </c>
      <c r="F123" t="s">
        <v>115</v>
      </c>
      <c r="H123" t="s">
        <v>142</v>
      </c>
      <c r="I123" s="3">
        <f>+Table2[[#This Row],[QTY]]*Table2[[#This Row],[Price]]</f>
        <v>0</v>
      </c>
    </row>
    <row r="124" spans="1:9" x14ac:dyDescent="0.2">
      <c r="A124" s="4" t="str">
        <f>TEXT(Table2[[#This Row],[Date]],"DDD")</f>
        <v>Sat</v>
      </c>
      <c r="B124" s="4" t="str">
        <f>TEXT(Table2[[#This Row],[Date]],"MMM")</f>
        <v>Nov</v>
      </c>
      <c r="C124" s="4">
        <v>45248</v>
      </c>
      <c r="D124" t="s">
        <v>118</v>
      </c>
      <c r="E124" s="1">
        <v>2500</v>
      </c>
      <c r="F124" t="s">
        <v>115</v>
      </c>
      <c r="H124" t="s">
        <v>142</v>
      </c>
      <c r="I124" s="3">
        <f>+Table2[[#This Row],[QTY]]*Table2[[#This Row],[Price]]</f>
        <v>0</v>
      </c>
    </row>
    <row r="125" spans="1:9" x14ac:dyDescent="0.2">
      <c r="A125" s="4" t="str">
        <f>TEXT(Table2[[#This Row],[Date]],"DDD")</f>
        <v>Sat</v>
      </c>
      <c r="B125" s="4" t="str">
        <f>TEXT(Table2[[#This Row],[Date]],"MMM")</f>
        <v>Nov</v>
      </c>
      <c r="C125" s="4">
        <v>45248</v>
      </c>
      <c r="D125" t="s">
        <v>119</v>
      </c>
      <c r="E125" s="1">
        <v>2500</v>
      </c>
      <c r="F125" t="s">
        <v>115</v>
      </c>
      <c r="H125" t="s">
        <v>142</v>
      </c>
      <c r="I125" s="3">
        <f>+Table2[[#This Row],[QTY]]*Table2[[#This Row],[Price]]</f>
        <v>0</v>
      </c>
    </row>
    <row r="126" spans="1:9" x14ac:dyDescent="0.2">
      <c r="A126" s="4" t="str">
        <f>TEXT(Table2[[#This Row],[Date]],"DDD")</f>
        <v>Sat</v>
      </c>
      <c r="B126" s="4" t="str">
        <f>TEXT(Table2[[#This Row],[Date]],"MMM")</f>
        <v>Nov</v>
      </c>
      <c r="C126" s="4">
        <v>45248</v>
      </c>
      <c r="D126" t="s">
        <v>101</v>
      </c>
      <c r="E126" s="1">
        <v>4000</v>
      </c>
      <c r="F126" t="s">
        <v>115</v>
      </c>
      <c r="H126" t="s">
        <v>142</v>
      </c>
      <c r="I126" s="3">
        <f>+Table2[[#This Row],[QTY]]*Table2[[#This Row],[Price]]</f>
        <v>0</v>
      </c>
    </row>
    <row r="127" spans="1:9" x14ac:dyDescent="0.2">
      <c r="A127" s="4" t="str">
        <f>TEXT(Table2[[#This Row],[Date]],"DDD")</f>
        <v>Sat</v>
      </c>
      <c r="B127" s="4" t="str">
        <f>TEXT(Table2[[#This Row],[Date]],"MMM")</f>
        <v>Nov</v>
      </c>
      <c r="C127" s="4">
        <v>45248</v>
      </c>
      <c r="D127" t="s">
        <v>120</v>
      </c>
      <c r="E127" s="1">
        <v>6000</v>
      </c>
      <c r="F127" t="s">
        <v>115</v>
      </c>
      <c r="H127" t="s">
        <v>142</v>
      </c>
      <c r="I127" s="3">
        <f>+Table2[[#This Row],[QTY]]*Table2[[#This Row],[Price]]</f>
        <v>0</v>
      </c>
    </row>
    <row r="128" spans="1:9" x14ac:dyDescent="0.2">
      <c r="A128" s="4" t="str">
        <f>TEXT(Table2[[#This Row],[Date]],"DDD")</f>
        <v>Sat</v>
      </c>
      <c r="B128" s="4" t="str">
        <f>TEXT(Table2[[#This Row],[Date]],"MMM")</f>
        <v>Nov</v>
      </c>
      <c r="C128" s="4">
        <v>45248</v>
      </c>
      <c r="D128" t="s">
        <v>121</v>
      </c>
      <c r="E128" s="1">
        <v>8000</v>
      </c>
      <c r="F128" t="s">
        <v>115</v>
      </c>
      <c r="H128" t="s">
        <v>142</v>
      </c>
      <c r="I128" s="3">
        <f>+Table2[[#This Row],[QTY]]*Table2[[#This Row],[Price]]</f>
        <v>0</v>
      </c>
    </row>
    <row r="129" spans="1:9" x14ac:dyDescent="0.2">
      <c r="A129" s="4" t="str">
        <f>TEXT(Table2[[#This Row],[Date]],"DDD")</f>
        <v>Wed</v>
      </c>
      <c r="B129" s="4" t="str">
        <f>TEXT(Table2[[#This Row],[Date]],"MMM")</f>
        <v>Nov</v>
      </c>
      <c r="C129" s="4">
        <v>45245</v>
      </c>
      <c r="D129" t="s">
        <v>21</v>
      </c>
      <c r="E129" s="1">
        <v>5190</v>
      </c>
      <c r="F129" t="s">
        <v>17</v>
      </c>
      <c r="H129" t="s">
        <v>142</v>
      </c>
      <c r="I129" s="3">
        <f>+Table2[[#This Row],[QTY]]*Table2[[#This Row],[Price]]</f>
        <v>0</v>
      </c>
    </row>
    <row r="130" spans="1:9" x14ac:dyDescent="0.2">
      <c r="A130" s="4" t="str">
        <f>TEXT(Table2[[#This Row],[Date]],"DDD")</f>
        <v>Wed</v>
      </c>
      <c r="B130" s="4" t="str">
        <f>TEXT(Table2[[#This Row],[Date]],"MMM")</f>
        <v>Nov</v>
      </c>
      <c r="C130" s="4">
        <v>45245</v>
      </c>
      <c r="D130" t="s">
        <v>32</v>
      </c>
      <c r="E130" s="1">
        <v>3890</v>
      </c>
      <c r="F130" t="s">
        <v>17</v>
      </c>
      <c r="H130" t="s">
        <v>142</v>
      </c>
      <c r="I130" s="3">
        <f>+Table2[[#This Row],[QTY]]*Table2[[#This Row],[Price]]</f>
        <v>0</v>
      </c>
    </row>
    <row r="131" spans="1:9" x14ac:dyDescent="0.2">
      <c r="A131" s="4" t="str">
        <f>TEXT(Table2[[#This Row],[Date]],"DDD")</f>
        <v>Wed</v>
      </c>
      <c r="B131" s="4" t="str">
        <f>TEXT(Table2[[#This Row],[Date]],"MMM")</f>
        <v>Nov</v>
      </c>
      <c r="C131" s="4">
        <v>45245</v>
      </c>
      <c r="D131" t="s">
        <v>122</v>
      </c>
      <c r="E131" s="1">
        <v>1750</v>
      </c>
      <c r="F131" t="s">
        <v>17</v>
      </c>
      <c r="H131" t="s">
        <v>142</v>
      </c>
      <c r="I131" s="3">
        <f>+Table2[[#This Row],[QTY]]*Table2[[#This Row],[Price]]</f>
        <v>0</v>
      </c>
    </row>
    <row r="132" spans="1:9" x14ac:dyDescent="0.2">
      <c r="A132" s="4" t="str">
        <f>TEXT(Table2[[#This Row],[Date]],"DDD")</f>
        <v>Wed</v>
      </c>
      <c r="B132" s="4" t="str">
        <f>TEXT(Table2[[#This Row],[Date]],"MMM")</f>
        <v>Nov</v>
      </c>
      <c r="C132" s="4">
        <v>45245</v>
      </c>
      <c r="D132" t="s">
        <v>112</v>
      </c>
      <c r="E132" s="1">
        <v>4690</v>
      </c>
      <c r="F132" t="s">
        <v>17</v>
      </c>
      <c r="H132" t="s">
        <v>142</v>
      </c>
      <c r="I132" s="3">
        <f>+Table2[[#This Row],[QTY]]*Table2[[#This Row],[Price]]</f>
        <v>0</v>
      </c>
    </row>
    <row r="133" spans="1:9" x14ac:dyDescent="0.2">
      <c r="A133" s="4" t="str">
        <f>TEXT(Table2[[#This Row],[Date]],"DDD")</f>
        <v>Wed</v>
      </c>
      <c r="B133" s="4" t="str">
        <f>TEXT(Table2[[#This Row],[Date]],"MMM")</f>
        <v>Nov</v>
      </c>
      <c r="C133" s="4">
        <v>45245</v>
      </c>
      <c r="D133" t="s">
        <v>123</v>
      </c>
      <c r="E133" s="1">
        <v>2800</v>
      </c>
      <c r="F133" t="s">
        <v>102</v>
      </c>
      <c r="H133" t="s">
        <v>142</v>
      </c>
      <c r="I133" s="3">
        <f>+Table2[[#This Row],[QTY]]*Table2[[#This Row],[Price]]</f>
        <v>0</v>
      </c>
    </row>
    <row r="134" spans="1:9" x14ac:dyDescent="0.2">
      <c r="A134" s="7" t="str">
        <f>TEXT(Table2[[#This Row],[Date]],"DDD")</f>
        <v>Sun</v>
      </c>
      <c r="B134" s="7" t="str">
        <f>TEXT(Table2[[#This Row],[Date]],"MMM")</f>
        <v>Dec</v>
      </c>
      <c r="C134" s="4">
        <v>45263</v>
      </c>
      <c r="D134" t="s">
        <v>40</v>
      </c>
      <c r="E134" s="1">
        <v>4990</v>
      </c>
      <c r="F134" t="s">
        <v>17</v>
      </c>
      <c r="H134" t="s">
        <v>142</v>
      </c>
      <c r="I134" s="3">
        <f>+Table2[[#This Row],[QTY]]*Table2[[#This Row],[Price]]</f>
        <v>0</v>
      </c>
    </row>
    <row r="135" spans="1:9" x14ac:dyDescent="0.2">
      <c r="A135" s="7" t="str">
        <f>TEXT(Table2[[#This Row],[Date]],"DDD")</f>
        <v>Sun</v>
      </c>
      <c r="B135" s="7" t="str">
        <f>TEXT(Table2[[#This Row],[Date]],"MMM")</f>
        <v>Dec</v>
      </c>
      <c r="C135" s="4">
        <v>45263</v>
      </c>
      <c r="D135" t="s">
        <v>49</v>
      </c>
      <c r="E135" s="1">
        <v>7990</v>
      </c>
      <c r="F135" t="s">
        <v>17</v>
      </c>
      <c r="H135" t="s">
        <v>142</v>
      </c>
      <c r="I135" s="3">
        <f>+Table2[[#This Row],[QTY]]*Table2[[#This Row],[Price]]</f>
        <v>0</v>
      </c>
    </row>
    <row r="136" spans="1:9" x14ac:dyDescent="0.2">
      <c r="A136" s="7" t="str">
        <f>TEXT(Table2[[#This Row],[Date]],"DDD")</f>
        <v>Thu</v>
      </c>
      <c r="B136" s="7" t="str">
        <f>TEXT(Table2[[#This Row],[Date]],"MMM")</f>
        <v>Nov</v>
      </c>
      <c r="C136" s="7">
        <v>45253</v>
      </c>
      <c r="D136" t="s">
        <v>72</v>
      </c>
      <c r="E136" s="1">
        <v>4590</v>
      </c>
      <c r="F136" t="s">
        <v>17</v>
      </c>
      <c r="H136" t="s">
        <v>142</v>
      </c>
      <c r="I136" s="3">
        <f>+Table2[[#This Row],[QTY]]*Table2[[#This Row],[Price]]</f>
        <v>0</v>
      </c>
    </row>
    <row r="137" spans="1:9" x14ac:dyDescent="0.2">
      <c r="A137" s="7" t="str">
        <f>TEXT(Table2[[#This Row],[Date]],"DDD")</f>
        <v>Sat</v>
      </c>
      <c r="B137" s="7" t="str">
        <f>TEXT(Table2[[#This Row],[Date]],"MMM")</f>
        <v>Nov</v>
      </c>
      <c r="C137" s="7">
        <v>45234</v>
      </c>
      <c r="D137" t="s">
        <v>131</v>
      </c>
      <c r="E137" s="1">
        <v>4990</v>
      </c>
      <c r="F137" t="s">
        <v>17</v>
      </c>
      <c r="H137" t="s">
        <v>142</v>
      </c>
      <c r="I137" s="3">
        <f>+Table2[[#This Row],[QTY]]*Table2[[#This Row],[Price]]</f>
        <v>0</v>
      </c>
    </row>
    <row r="138" spans="1:9" x14ac:dyDescent="0.2">
      <c r="A138" s="7" t="str">
        <f>TEXT(Table2[[#This Row],[Date]],"DDD")</f>
        <v>Sat</v>
      </c>
      <c r="B138" s="7" t="str">
        <f>TEXT(Table2[[#This Row],[Date]],"MMM")</f>
        <v>Nov</v>
      </c>
      <c r="C138" s="7">
        <v>45234</v>
      </c>
      <c r="D138" t="s">
        <v>72</v>
      </c>
      <c r="E138" s="1">
        <v>4590</v>
      </c>
      <c r="F138" t="s">
        <v>17</v>
      </c>
      <c r="H138" t="s">
        <v>142</v>
      </c>
      <c r="I138" s="3">
        <f>+Table2[[#This Row],[QTY]]*Table2[[#This Row],[Price]]</f>
        <v>0</v>
      </c>
    </row>
    <row r="139" spans="1:9" x14ac:dyDescent="0.2">
      <c r="A139" s="7" t="str">
        <f>TEXT(Table2[[#This Row],[Date]],"DDD")</f>
        <v>Sat</v>
      </c>
      <c r="B139" s="7" t="str">
        <f>TEXT(Table2[[#This Row],[Date]],"MMM")</f>
        <v>Nov</v>
      </c>
      <c r="C139" s="7">
        <v>45234</v>
      </c>
      <c r="D139" t="s">
        <v>132</v>
      </c>
      <c r="E139" s="1">
        <v>12590</v>
      </c>
      <c r="F139" t="s">
        <v>17</v>
      </c>
      <c r="H139" t="s">
        <v>142</v>
      </c>
      <c r="I139" s="3">
        <f>+Table2[[#This Row],[QTY]]*Table2[[#This Row],[Price]]</f>
        <v>0</v>
      </c>
    </row>
    <row r="140" spans="1:9" x14ac:dyDescent="0.2">
      <c r="A140" s="7" t="str">
        <f>TEXT(Table2[[#This Row],[Date]],"DDD")</f>
        <v>Sat</v>
      </c>
      <c r="B140" s="7" t="str">
        <f>TEXT(Table2[[#This Row],[Date]],"MMM")</f>
        <v>Nov</v>
      </c>
      <c r="C140" s="7">
        <v>45234</v>
      </c>
      <c r="D140" t="s">
        <v>133</v>
      </c>
      <c r="E140" s="1">
        <v>19450</v>
      </c>
      <c r="F140" t="s">
        <v>17</v>
      </c>
      <c r="H140" t="s">
        <v>142</v>
      </c>
      <c r="I140" s="3">
        <f>+Table2[[#This Row],[QTY]]*Table2[[#This Row],[Price]]</f>
        <v>0</v>
      </c>
    </row>
    <row r="141" spans="1:9" x14ac:dyDescent="0.2">
      <c r="A141" s="7" t="str">
        <f>TEXT(Table2[[#This Row],[Date]],"DDD")</f>
        <v>Sat</v>
      </c>
      <c r="B141" s="7" t="str">
        <f>TEXT(Table2[[#This Row],[Date]],"MMM")</f>
        <v>Nov</v>
      </c>
      <c r="C141" s="7">
        <v>45234</v>
      </c>
      <c r="D141" t="s">
        <v>134</v>
      </c>
      <c r="E141" s="1">
        <v>2290</v>
      </c>
      <c r="F141" t="s">
        <v>17</v>
      </c>
      <c r="H141" t="s">
        <v>142</v>
      </c>
      <c r="I141" s="3">
        <f>+Table2[[#This Row],[QTY]]*Table2[[#This Row],[Price]]</f>
        <v>0</v>
      </c>
    </row>
    <row r="142" spans="1:9" x14ac:dyDescent="0.2">
      <c r="A142" s="7" t="str">
        <f>TEXT(Table2[[#This Row],[Date]],"DDD")</f>
        <v>Sun</v>
      </c>
      <c r="B142" s="7" t="str">
        <f>TEXT(Table2[[#This Row],[Date]],"MMM")</f>
        <v>Dec</v>
      </c>
      <c r="C142" s="7">
        <v>45263</v>
      </c>
      <c r="D142" t="s">
        <v>135</v>
      </c>
      <c r="E142" s="1">
        <v>15990</v>
      </c>
      <c r="F142" t="s">
        <v>17</v>
      </c>
      <c r="H142" t="s">
        <v>142</v>
      </c>
      <c r="I142" s="3">
        <f>+Table2[[#This Row],[QTY]]*Table2[[#This Row],[Price]]</f>
        <v>0</v>
      </c>
    </row>
    <row r="143" spans="1:9" x14ac:dyDescent="0.2">
      <c r="A143" s="7" t="str">
        <f>TEXT(Table2[[#This Row],[Date]],"DDD")</f>
        <v>Sun</v>
      </c>
      <c r="B143" s="7" t="str">
        <f>TEXT(Table2[[#This Row],[Date]],"MMM")</f>
        <v>Dec</v>
      </c>
      <c r="C143" s="7">
        <v>45263</v>
      </c>
      <c r="D143" t="s">
        <v>16</v>
      </c>
      <c r="E143" s="1">
        <v>3550</v>
      </c>
      <c r="F143" t="s">
        <v>17</v>
      </c>
      <c r="H143" t="s">
        <v>142</v>
      </c>
      <c r="I143" s="3">
        <f>+Table2[[#This Row],[QTY]]*Table2[[#This Row],[Price]]</f>
        <v>0</v>
      </c>
    </row>
    <row r="144" spans="1:9" x14ac:dyDescent="0.2">
      <c r="A144" s="7" t="str">
        <f>TEXT(Table2[[#This Row],[Date]],"DDD")</f>
        <v>Sun</v>
      </c>
      <c r="B144" s="7" t="str">
        <f>TEXT(Table2[[#This Row],[Date]],"MMM")</f>
        <v>Dec</v>
      </c>
      <c r="C144" s="7">
        <v>45263</v>
      </c>
      <c r="D144" t="s">
        <v>50</v>
      </c>
      <c r="E144" s="1">
        <v>2890</v>
      </c>
      <c r="F144" t="s">
        <v>17</v>
      </c>
      <c r="H144" t="s">
        <v>142</v>
      </c>
      <c r="I144" s="3">
        <f>+Table2[[#This Row],[QTY]]*Table2[[#This Row],[Price]]</f>
        <v>0</v>
      </c>
    </row>
    <row r="145" spans="1:9" x14ac:dyDescent="0.2">
      <c r="A145" s="7" t="str">
        <f>TEXT(Table2[[#This Row],[Date]],"DDD")</f>
        <v>Sat</v>
      </c>
      <c r="B145" s="7" t="str">
        <f>TEXT(Table2[[#This Row],[Date]],"MMM")</f>
        <v>Dec</v>
      </c>
      <c r="C145" s="7">
        <v>45262</v>
      </c>
      <c r="D145" t="s">
        <v>136</v>
      </c>
      <c r="E145" s="1">
        <v>3100</v>
      </c>
      <c r="F145" t="s">
        <v>42</v>
      </c>
      <c r="H145" t="s">
        <v>142</v>
      </c>
      <c r="I145" s="3">
        <f>+Table2[[#This Row],[QTY]]*Table2[[#This Row],[Price]]</f>
        <v>0</v>
      </c>
    </row>
    <row r="146" spans="1:9" x14ac:dyDescent="0.2">
      <c r="A146" s="7" t="str">
        <f>TEXT(Table2[[#This Row],[Date]],"DDD")</f>
        <v>Fri</v>
      </c>
      <c r="B146" s="7" t="str">
        <f>TEXT(Table2[[#This Row],[Date]],"MMM")</f>
        <v>Dec</v>
      </c>
      <c r="C146" s="7">
        <v>45261</v>
      </c>
      <c r="D146" t="s">
        <v>137</v>
      </c>
      <c r="E146" s="1">
        <v>5350</v>
      </c>
      <c r="F146" t="s">
        <v>138</v>
      </c>
      <c r="H146" t="s">
        <v>142</v>
      </c>
      <c r="I146" s="3">
        <f>+Table2[[#This Row],[QTY]]*Table2[[#This Row],[Price]]</f>
        <v>0</v>
      </c>
    </row>
    <row r="147" spans="1:9" x14ac:dyDescent="0.2">
      <c r="A147" s="7" t="str">
        <f>TEXT(Table2[[#This Row],[Date]],"DDD")</f>
        <v>Fri</v>
      </c>
      <c r="B147" s="7" t="str">
        <f>TEXT(Table2[[#This Row],[Date]],"MMM")</f>
        <v>Dec</v>
      </c>
      <c r="C147" s="7">
        <v>45261</v>
      </c>
      <c r="D147" t="s">
        <v>136</v>
      </c>
      <c r="E147" s="1">
        <v>3100</v>
      </c>
      <c r="F147" t="s">
        <v>138</v>
      </c>
      <c r="H147" t="s">
        <v>142</v>
      </c>
      <c r="I147" s="3">
        <f>+Table2[[#This Row],[QTY]]*Table2[[#This Row],[Price]]</f>
        <v>0</v>
      </c>
    </row>
    <row r="148" spans="1:9" x14ac:dyDescent="0.2">
      <c r="A148" s="7" t="str">
        <f>TEXT(Table2[[#This Row],[Date]],"DDD")</f>
        <v>Tue</v>
      </c>
      <c r="B148" s="7" t="str">
        <f>TEXT(Table2[[#This Row],[Date]],"MMM")</f>
        <v>Nov</v>
      </c>
      <c r="C148" s="7">
        <v>45258</v>
      </c>
      <c r="D148" t="s">
        <v>139</v>
      </c>
      <c r="E148" s="1">
        <v>4800</v>
      </c>
      <c r="F148" t="s">
        <v>28</v>
      </c>
      <c r="H148" t="s">
        <v>168</v>
      </c>
      <c r="I148" s="3">
        <f>+Table2[[#This Row],[QTY]]*Table2[[#This Row],[Price]]</f>
        <v>0</v>
      </c>
    </row>
    <row r="149" spans="1:9" x14ac:dyDescent="0.2">
      <c r="A149" s="7" t="str">
        <f>TEXT(Table2[[#This Row],[Date]],"DDD")</f>
        <v>Tue</v>
      </c>
      <c r="B149" s="7" t="str">
        <f>TEXT(Table2[[#This Row],[Date]],"MMM")</f>
        <v>Nov</v>
      </c>
      <c r="C149" s="7">
        <v>45258</v>
      </c>
      <c r="D149" t="s">
        <v>140</v>
      </c>
      <c r="E149" s="1">
        <v>24900</v>
      </c>
      <c r="F149" t="s">
        <v>28</v>
      </c>
      <c r="H149" t="s">
        <v>168</v>
      </c>
      <c r="I149" s="3">
        <f>+Table2[[#This Row],[QTY]]*Table2[[#This Row],[Price]]</f>
        <v>0</v>
      </c>
    </row>
    <row r="150" spans="1:9" x14ac:dyDescent="0.2">
      <c r="A150" s="7" t="str">
        <f>TEXT(Table2[[#This Row],[Date]],"DDD")</f>
        <v>Thu</v>
      </c>
      <c r="B150" s="7" t="str">
        <f>TEXT(Table2[[#This Row],[Date]],"MMM")</f>
        <v>Nov</v>
      </c>
      <c r="C150" s="7">
        <v>45246</v>
      </c>
      <c r="D150" t="s">
        <v>79</v>
      </c>
      <c r="E150" s="1">
        <v>2690</v>
      </c>
      <c r="F150" t="s">
        <v>17</v>
      </c>
      <c r="H150" t="s">
        <v>142</v>
      </c>
      <c r="I150" s="3">
        <f>+Table2[[#This Row],[QTY]]*Table2[[#This Row],[Price]]</f>
        <v>0</v>
      </c>
    </row>
    <row r="151" spans="1:9" x14ac:dyDescent="0.2">
      <c r="A151" s="7" t="str">
        <f>TEXT(Table2[[#This Row],[Date]],"DDD")</f>
        <v>Thu</v>
      </c>
      <c r="B151" s="7" t="str">
        <f>TEXT(Table2[[#This Row],[Date]],"MMM")</f>
        <v>Nov</v>
      </c>
      <c r="C151" s="7">
        <v>45246</v>
      </c>
      <c r="D151" t="s">
        <v>137</v>
      </c>
      <c r="E151" s="1">
        <v>4550</v>
      </c>
      <c r="F151" t="s">
        <v>17</v>
      </c>
      <c r="H151" t="s">
        <v>142</v>
      </c>
      <c r="I151" s="3">
        <f>+Table2[[#This Row],[QTY]]*Table2[[#This Row],[Price]]</f>
        <v>0</v>
      </c>
    </row>
    <row r="152" spans="1:9" x14ac:dyDescent="0.2">
      <c r="A152" s="7" t="str">
        <f>TEXT(Table2[[#This Row],[Date]],"DDD")</f>
        <v>Thu</v>
      </c>
      <c r="B152" s="7" t="str">
        <f>TEXT(Table2[[#This Row],[Date]],"MMM")</f>
        <v>Nov</v>
      </c>
      <c r="C152" s="7">
        <v>45246</v>
      </c>
      <c r="D152" t="s">
        <v>16</v>
      </c>
      <c r="E152" s="1">
        <v>3550</v>
      </c>
      <c r="F152" t="s">
        <v>17</v>
      </c>
      <c r="H152" t="s">
        <v>142</v>
      </c>
      <c r="I152" s="3">
        <f>+Table2[[#This Row],[QTY]]*Table2[[#This Row],[Price]]</f>
        <v>0</v>
      </c>
    </row>
    <row r="153" spans="1:9" x14ac:dyDescent="0.2">
      <c r="A153" s="7" t="str">
        <f>TEXT(Table2[[#This Row],[Date]],"DDD")</f>
        <v>Thu</v>
      </c>
      <c r="B153" s="7" t="str">
        <f>TEXT(Table2[[#This Row],[Date]],"MMM")</f>
        <v>Nov</v>
      </c>
      <c r="C153" s="7">
        <v>45246</v>
      </c>
      <c r="D153" t="s">
        <v>40</v>
      </c>
      <c r="E153" s="1">
        <v>4990</v>
      </c>
      <c r="F153" t="s">
        <v>17</v>
      </c>
      <c r="H153" t="s">
        <v>142</v>
      </c>
      <c r="I153" s="3">
        <f>+Table2[[#This Row],[QTY]]*Table2[[#This Row],[Price]]</f>
        <v>0</v>
      </c>
    </row>
    <row r="154" spans="1:9" x14ac:dyDescent="0.2">
      <c r="A154" s="7" t="str">
        <f>TEXT(Table2[[#This Row],[Date]],"DDD")</f>
        <v>Thu</v>
      </c>
      <c r="B154" s="7" t="str">
        <f>TEXT(Table2[[#This Row],[Date]],"MMM")</f>
        <v>Nov</v>
      </c>
      <c r="C154" s="7">
        <v>45246</v>
      </c>
      <c r="D154" t="s">
        <v>49</v>
      </c>
      <c r="E154" s="1">
        <v>7990</v>
      </c>
      <c r="F154" t="s">
        <v>17</v>
      </c>
      <c r="H154" t="s">
        <v>142</v>
      </c>
      <c r="I154" s="3">
        <f>+Table2[[#This Row],[QTY]]*Table2[[#This Row],[Price]]</f>
        <v>0</v>
      </c>
    </row>
    <row r="155" spans="1:9" x14ac:dyDescent="0.2">
      <c r="A155" s="7" t="str">
        <f>TEXT(Table2[[#This Row],[Date]],"DDD")</f>
        <v>Thu</v>
      </c>
      <c r="B155" s="7" t="str">
        <f>TEXT(Table2[[#This Row],[Date]],"MMM")</f>
        <v>Nov</v>
      </c>
      <c r="C155" s="7">
        <v>45246</v>
      </c>
      <c r="D155" t="s">
        <v>122</v>
      </c>
      <c r="E155" s="1">
        <v>1750</v>
      </c>
      <c r="F155" t="s">
        <v>17</v>
      </c>
      <c r="H155" t="s">
        <v>142</v>
      </c>
      <c r="I155" s="3">
        <f>+Table2[[#This Row],[QTY]]*Table2[[#This Row],[Price]]</f>
        <v>0</v>
      </c>
    </row>
    <row r="156" spans="1:9" x14ac:dyDescent="0.2">
      <c r="A156" s="7" t="str">
        <f>TEXT(Table2[[#This Row],[Date]],"DDD")</f>
        <v>Thu</v>
      </c>
      <c r="B156" s="7" t="str">
        <f>TEXT(Table2[[#This Row],[Date]],"MMM")</f>
        <v>Nov</v>
      </c>
      <c r="C156" s="7">
        <v>45246</v>
      </c>
      <c r="D156" t="s">
        <v>112</v>
      </c>
      <c r="E156" s="1">
        <v>4690</v>
      </c>
      <c r="F156" t="s">
        <v>17</v>
      </c>
      <c r="H156" t="s">
        <v>142</v>
      </c>
      <c r="I156" s="3">
        <f>+Table2[[#This Row],[QTY]]*Table2[[#This Row],[Price]]</f>
        <v>0</v>
      </c>
    </row>
    <row r="157" spans="1:9" x14ac:dyDescent="0.2">
      <c r="A157" s="7" t="str">
        <f>TEXT(Table2[[#This Row],[Date]],"DDD")</f>
        <v>Sat</v>
      </c>
      <c r="B157" s="7" t="str">
        <f>TEXT(Table2[[#This Row],[Date]],"MMM")</f>
        <v>Dec</v>
      </c>
      <c r="C157" s="7">
        <v>45262</v>
      </c>
      <c r="D157" t="s">
        <v>16</v>
      </c>
      <c r="E157" s="1">
        <v>3550</v>
      </c>
      <c r="F157" t="s">
        <v>17</v>
      </c>
      <c r="H157" t="s">
        <v>142</v>
      </c>
      <c r="I157" s="3">
        <f>+Table2[[#This Row],[QTY]]*Table2[[#This Row],[Price]]</f>
        <v>0</v>
      </c>
    </row>
    <row r="158" spans="1:9" x14ac:dyDescent="0.2">
      <c r="A158" s="7" t="str">
        <f>TEXT(Table2[[#This Row],[Date]],"DDD")</f>
        <v>Sat</v>
      </c>
      <c r="B158" s="7" t="str">
        <f>TEXT(Table2[[#This Row],[Date]],"MMM")</f>
        <v>Dec</v>
      </c>
      <c r="C158" s="7">
        <v>45262</v>
      </c>
      <c r="D158" t="s">
        <v>143</v>
      </c>
      <c r="E158" s="1">
        <v>4790</v>
      </c>
      <c r="F158" t="s">
        <v>17</v>
      </c>
      <c r="H158" t="s">
        <v>142</v>
      </c>
      <c r="I158" s="3">
        <f>+Table2[[#This Row],[QTY]]*Table2[[#This Row],[Price]]</f>
        <v>0</v>
      </c>
    </row>
    <row r="159" spans="1:9" x14ac:dyDescent="0.2">
      <c r="A159" s="7" t="str">
        <f>TEXT(Table2[[#This Row],[Date]],"DDD")</f>
        <v>Sat</v>
      </c>
      <c r="B159" s="7" t="str">
        <f>TEXT(Table2[[#This Row],[Date]],"MMM")</f>
        <v>Dec</v>
      </c>
      <c r="C159" s="7">
        <v>45262</v>
      </c>
      <c r="D159" t="s">
        <v>144</v>
      </c>
      <c r="E159" s="1">
        <v>2100</v>
      </c>
      <c r="F159" t="s">
        <v>17</v>
      </c>
      <c r="H159" t="s">
        <v>142</v>
      </c>
      <c r="I159" s="3">
        <f>+Table2[[#This Row],[QTY]]*Table2[[#This Row],[Price]]</f>
        <v>0</v>
      </c>
    </row>
    <row r="160" spans="1:9" x14ac:dyDescent="0.2">
      <c r="A160" s="7" t="str">
        <f>TEXT(Table2[[#This Row],[Date]],"DDD")</f>
        <v>Sat</v>
      </c>
      <c r="B160" s="7" t="str">
        <f>TEXT(Table2[[#This Row],[Date]],"MMM")</f>
        <v>Dec</v>
      </c>
      <c r="C160" s="7">
        <v>45262</v>
      </c>
      <c r="D160" t="s">
        <v>145</v>
      </c>
      <c r="E160" s="1">
        <v>2490</v>
      </c>
      <c r="F160" t="s">
        <v>17</v>
      </c>
      <c r="H160" t="s">
        <v>142</v>
      </c>
      <c r="I160" s="3">
        <f>+Table2[[#This Row],[QTY]]*Table2[[#This Row],[Price]]</f>
        <v>0</v>
      </c>
    </row>
    <row r="161" spans="1:9" x14ac:dyDescent="0.2">
      <c r="A161" s="7" t="str">
        <f>TEXT(Table2[[#This Row],[Date]],"DDD")</f>
        <v>Sat</v>
      </c>
      <c r="B161" s="7" t="str">
        <f>TEXT(Table2[[#This Row],[Date]],"MMM")</f>
        <v>Dec</v>
      </c>
      <c r="C161" s="7">
        <v>45262</v>
      </c>
      <c r="D161" t="s">
        <v>146</v>
      </c>
      <c r="E161" s="1">
        <v>3990</v>
      </c>
      <c r="F161" t="s">
        <v>17</v>
      </c>
      <c r="H161" t="s">
        <v>142</v>
      </c>
      <c r="I161" s="3">
        <f>+Table2[[#This Row],[QTY]]*Table2[[#This Row],[Price]]</f>
        <v>0</v>
      </c>
    </row>
    <row r="162" spans="1:9" x14ac:dyDescent="0.2">
      <c r="A162" s="7" t="str">
        <f>TEXT(Table2[[#This Row],[Date]],"DDD")</f>
        <v>Sat</v>
      </c>
      <c r="B162" s="7" t="str">
        <f>TEXT(Table2[[#This Row],[Date]],"MMM")</f>
        <v>Dec</v>
      </c>
      <c r="C162" s="7">
        <v>45262</v>
      </c>
      <c r="D162" t="s">
        <v>122</v>
      </c>
      <c r="E162" s="1">
        <v>1750</v>
      </c>
      <c r="F162" t="s">
        <v>17</v>
      </c>
      <c r="H162" t="s">
        <v>142</v>
      </c>
      <c r="I162" s="3">
        <f>+Table2[[#This Row],[QTY]]*Table2[[#This Row],[Price]]</f>
        <v>0</v>
      </c>
    </row>
    <row r="163" spans="1:9" x14ac:dyDescent="0.2">
      <c r="A163" s="7" t="str">
        <f>TEXT(Table2[[#This Row],[Date]],"DDD")</f>
        <v>Sat</v>
      </c>
      <c r="B163" s="7" t="str">
        <f>TEXT(Table2[[#This Row],[Date]],"MMM")</f>
        <v>Nov</v>
      </c>
      <c r="C163" s="7">
        <v>45255</v>
      </c>
      <c r="D163" t="s">
        <v>147</v>
      </c>
      <c r="E163" s="1">
        <v>19990</v>
      </c>
      <c r="F163" t="s">
        <v>31</v>
      </c>
      <c r="H163" t="s">
        <v>142</v>
      </c>
      <c r="I163" s="3">
        <f>+Table2[[#This Row],[QTY]]*Table2[[#This Row],[Price]]</f>
        <v>0</v>
      </c>
    </row>
    <row r="164" spans="1:9" x14ac:dyDescent="0.2">
      <c r="A164" s="7" t="str">
        <f>TEXT(Table2[[#This Row],[Date]],"DDD")</f>
        <v>Sat</v>
      </c>
      <c r="B164" s="7" t="str">
        <f>TEXT(Table2[[#This Row],[Date]],"MMM")</f>
        <v>Nov</v>
      </c>
      <c r="C164" s="7">
        <v>45255</v>
      </c>
      <c r="D164" t="s">
        <v>148</v>
      </c>
      <c r="E164" s="1">
        <v>2000</v>
      </c>
      <c r="F164" t="s">
        <v>31</v>
      </c>
      <c r="H164" t="s">
        <v>142</v>
      </c>
      <c r="I164" s="3">
        <f>+Table2[[#This Row],[QTY]]*Table2[[#This Row],[Price]]</f>
        <v>0</v>
      </c>
    </row>
    <row r="165" spans="1:9" x14ac:dyDescent="0.2">
      <c r="A165" s="7" t="str">
        <f>TEXT(Table2[[#This Row],[Date]],"DDD")</f>
        <v>Sat</v>
      </c>
      <c r="B165" s="7" t="str">
        <f>TEXT(Table2[[#This Row],[Date]],"MMM")</f>
        <v>Nov</v>
      </c>
      <c r="C165" s="7">
        <v>45255</v>
      </c>
      <c r="D165" t="s">
        <v>123</v>
      </c>
      <c r="E165" s="1">
        <v>2690</v>
      </c>
      <c r="F165" t="s">
        <v>31</v>
      </c>
      <c r="H165" t="s">
        <v>142</v>
      </c>
      <c r="I165" s="3">
        <f>+Table2[[#This Row],[QTY]]*Table2[[#This Row],[Price]]</f>
        <v>0</v>
      </c>
    </row>
    <row r="166" spans="1:9" x14ac:dyDescent="0.2">
      <c r="A166" s="7" t="str">
        <f>TEXT(Table2[[#This Row],[Date]],"DDD")</f>
        <v>Tue</v>
      </c>
      <c r="B166" s="7" t="str">
        <f>TEXT(Table2[[#This Row],[Date]],"MMM")</f>
        <v>Nov</v>
      </c>
      <c r="C166" s="7">
        <v>45251</v>
      </c>
      <c r="D166" t="s">
        <v>149</v>
      </c>
      <c r="E166" s="1">
        <v>1950</v>
      </c>
      <c r="F166" t="s">
        <v>31</v>
      </c>
      <c r="H166" t="s">
        <v>142</v>
      </c>
      <c r="I166" s="3">
        <f>+Table2[[#This Row],[QTY]]*Table2[[#This Row],[Price]]</f>
        <v>0</v>
      </c>
    </row>
    <row r="167" spans="1:9" x14ac:dyDescent="0.2">
      <c r="A167" s="7" t="str">
        <f>TEXT(Table2[[#This Row],[Date]],"DDD")</f>
        <v>Tue</v>
      </c>
      <c r="B167" s="7" t="str">
        <f>TEXT(Table2[[#This Row],[Date]],"MMM")</f>
        <v>Nov</v>
      </c>
      <c r="C167" s="7">
        <v>45251</v>
      </c>
      <c r="D167" t="s">
        <v>83</v>
      </c>
      <c r="E167" s="1">
        <v>11386</v>
      </c>
      <c r="F167" t="s">
        <v>31</v>
      </c>
      <c r="H167" t="s">
        <v>142</v>
      </c>
      <c r="I167" s="3">
        <f>+Table2[[#This Row],[QTY]]*Table2[[#This Row],[Price]]</f>
        <v>0</v>
      </c>
    </row>
    <row r="168" spans="1:9" x14ac:dyDescent="0.2">
      <c r="A168" s="7" t="str">
        <f>TEXT(Table2[[#This Row],[Date]],"DDD")</f>
        <v>Tue</v>
      </c>
      <c r="B168" s="7" t="str">
        <f>TEXT(Table2[[#This Row],[Date]],"MMM")</f>
        <v>Nov</v>
      </c>
      <c r="C168" s="7">
        <v>45251</v>
      </c>
      <c r="D168" t="s">
        <v>150</v>
      </c>
      <c r="E168" s="1">
        <v>1950</v>
      </c>
      <c r="F168" t="s">
        <v>31</v>
      </c>
      <c r="H168" t="s">
        <v>142</v>
      </c>
      <c r="I168" s="3">
        <f>+Table2[[#This Row],[QTY]]*Table2[[#This Row],[Price]]</f>
        <v>0</v>
      </c>
    </row>
    <row r="169" spans="1:9" x14ac:dyDescent="0.2">
      <c r="A169" s="7" t="str">
        <f>TEXT(Table2[[#This Row],[Date]],"DDD")</f>
        <v>Tue</v>
      </c>
      <c r="B169" s="7" t="str">
        <f>TEXT(Table2[[#This Row],[Date]],"MMM")</f>
        <v>Nov</v>
      </c>
      <c r="C169" s="7">
        <v>45251</v>
      </c>
      <c r="D169" t="s">
        <v>87</v>
      </c>
      <c r="E169" s="1">
        <v>14890</v>
      </c>
      <c r="F169" t="s">
        <v>31</v>
      </c>
      <c r="H169" t="s">
        <v>142</v>
      </c>
      <c r="I169" s="3">
        <f>+Table2[[#This Row],[QTY]]*Table2[[#This Row],[Price]]</f>
        <v>0</v>
      </c>
    </row>
    <row r="170" spans="1:9" x14ac:dyDescent="0.2">
      <c r="A170" s="7" t="str">
        <f>TEXT(Table2[[#This Row],[Date]],"DDD")</f>
        <v>Tue</v>
      </c>
      <c r="B170" s="7" t="str">
        <f>TEXT(Table2[[#This Row],[Date]],"MMM")</f>
        <v>Nov</v>
      </c>
      <c r="C170" s="7">
        <v>45251</v>
      </c>
      <c r="D170" t="s">
        <v>101</v>
      </c>
      <c r="E170" s="1">
        <v>4190</v>
      </c>
      <c r="F170" t="s">
        <v>31</v>
      </c>
      <c r="H170" t="s">
        <v>142</v>
      </c>
      <c r="I170" s="3">
        <f>+Table2[[#This Row],[QTY]]*Table2[[#This Row],[Price]]</f>
        <v>0</v>
      </c>
    </row>
    <row r="171" spans="1:9" x14ac:dyDescent="0.2">
      <c r="A171" s="7" t="str">
        <f>TEXT(Table2[[#This Row],[Date]],"DDD")</f>
        <v>Sun</v>
      </c>
      <c r="B171" s="7" t="str">
        <f>TEXT(Table2[[#This Row],[Date]],"MMM")</f>
        <v>Nov</v>
      </c>
      <c r="C171" s="7">
        <v>45256</v>
      </c>
      <c r="D171" t="s">
        <v>151</v>
      </c>
      <c r="E171" s="1">
        <v>26900</v>
      </c>
      <c r="F171" t="s">
        <v>28</v>
      </c>
      <c r="H171" t="s">
        <v>168</v>
      </c>
      <c r="I171" s="3">
        <f>+Table2[[#This Row],[QTY]]*Table2[[#This Row],[Price]]</f>
        <v>0</v>
      </c>
    </row>
    <row r="172" spans="1:9" x14ac:dyDescent="0.2">
      <c r="A172" s="7" t="str">
        <f>TEXT(Table2[[#This Row],[Date]],"DDD")</f>
        <v>Sat</v>
      </c>
      <c r="B172" s="7" t="str">
        <f>TEXT(Table2[[#This Row],[Date]],"MMM")</f>
        <v>Nov</v>
      </c>
      <c r="C172" s="7">
        <v>45255</v>
      </c>
      <c r="D172" t="s">
        <v>21</v>
      </c>
      <c r="E172" s="1">
        <v>5190</v>
      </c>
      <c r="F172" t="s">
        <v>17</v>
      </c>
      <c r="H172" t="s">
        <v>142</v>
      </c>
      <c r="I172" s="3">
        <f>+Table2[[#This Row],[QTY]]*Table2[[#This Row],[Price]]</f>
        <v>0</v>
      </c>
    </row>
    <row r="173" spans="1:9" x14ac:dyDescent="0.2">
      <c r="A173" s="7" t="str">
        <f>TEXT(Table2[[#This Row],[Date]],"DDD")</f>
        <v>Sat</v>
      </c>
      <c r="B173" s="7" t="str">
        <f>TEXT(Table2[[#This Row],[Date]],"MMM")</f>
        <v>Nov</v>
      </c>
      <c r="C173" s="7">
        <v>45255</v>
      </c>
      <c r="D173" t="s">
        <v>16</v>
      </c>
      <c r="E173" s="1">
        <v>3550</v>
      </c>
      <c r="F173" t="s">
        <v>17</v>
      </c>
      <c r="H173" t="s">
        <v>142</v>
      </c>
      <c r="I173" s="3">
        <f>+Table2[[#This Row],[QTY]]*Table2[[#This Row],[Price]]</f>
        <v>0</v>
      </c>
    </row>
    <row r="174" spans="1:9" x14ac:dyDescent="0.2">
      <c r="A174" s="7" t="str">
        <f>TEXT(Table2[[#This Row],[Date]],"DDD")</f>
        <v>Sat</v>
      </c>
      <c r="B174" s="7" t="str">
        <f>TEXT(Table2[[#This Row],[Date]],"MMM")</f>
        <v>Nov</v>
      </c>
      <c r="C174" s="7">
        <v>45255</v>
      </c>
      <c r="D174" t="s">
        <v>25</v>
      </c>
      <c r="E174" s="1">
        <v>3290</v>
      </c>
      <c r="F174" t="s">
        <v>17</v>
      </c>
      <c r="H174" t="s">
        <v>142</v>
      </c>
      <c r="I174" s="3">
        <f>+Table2[[#This Row],[QTY]]*Table2[[#This Row],[Price]]</f>
        <v>0</v>
      </c>
    </row>
    <row r="175" spans="1:9" x14ac:dyDescent="0.2">
      <c r="A175" s="7" t="str">
        <f>TEXT(Table2[[#This Row],[Date]],"DDD")</f>
        <v>Thu</v>
      </c>
      <c r="B175" s="7" t="str">
        <f>TEXT(Table2[[#This Row],[Date]],"MMM")</f>
        <v>Nov</v>
      </c>
      <c r="C175" s="7">
        <v>45253</v>
      </c>
      <c r="D175" t="s">
        <v>122</v>
      </c>
      <c r="E175" s="1">
        <v>1750</v>
      </c>
      <c r="F175" t="s">
        <v>17</v>
      </c>
      <c r="H175" t="s">
        <v>142</v>
      </c>
      <c r="I175" s="3">
        <f>+Table2[[#This Row],[QTY]]*Table2[[#This Row],[Price]]</f>
        <v>0</v>
      </c>
    </row>
    <row r="176" spans="1:9" x14ac:dyDescent="0.2">
      <c r="A176" s="7" t="str">
        <f>TEXT(Table2[[#This Row],[Date]],"DDD")</f>
        <v>Sun</v>
      </c>
      <c r="B176" s="7" t="str">
        <f>TEXT(Table2[[#This Row],[Date]],"MMM")</f>
        <v>Nov</v>
      </c>
      <c r="C176" s="7">
        <v>45256</v>
      </c>
      <c r="D176" t="s">
        <v>111</v>
      </c>
      <c r="E176" s="1">
        <v>3690</v>
      </c>
      <c r="F176" t="s">
        <v>17</v>
      </c>
      <c r="H176" t="s">
        <v>142</v>
      </c>
      <c r="I176" s="3">
        <f>+Table2[[#This Row],[QTY]]*Table2[[#This Row],[Price]]</f>
        <v>0</v>
      </c>
    </row>
    <row r="177" spans="1:9" x14ac:dyDescent="0.2">
      <c r="A177" s="7" t="str">
        <f>TEXT(Table2[[#This Row],[Date]],"DDD")</f>
        <v>Sun</v>
      </c>
      <c r="B177" s="7" t="str">
        <f>TEXT(Table2[[#This Row],[Date]],"MMM")</f>
        <v>Nov</v>
      </c>
      <c r="C177" s="7">
        <v>45256</v>
      </c>
      <c r="D177" t="s">
        <v>32</v>
      </c>
      <c r="E177" s="1">
        <v>9590</v>
      </c>
      <c r="F177" t="s">
        <v>17</v>
      </c>
      <c r="H177" t="s">
        <v>142</v>
      </c>
      <c r="I177" s="3">
        <f>+Table2[[#This Row],[QTY]]*Table2[[#This Row],[Price]]</f>
        <v>0</v>
      </c>
    </row>
    <row r="178" spans="1:9" x14ac:dyDescent="0.2">
      <c r="A178" s="7" t="str">
        <f>TEXT(Table2[[#This Row],[Date]],"DDD")</f>
        <v>Sun</v>
      </c>
      <c r="B178" s="7" t="str">
        <f>TEXT(Table2[[#This Row],[Date]],"MMM")</f>
        <v>Nov</v>
      </c>
      <c r="C178" s="7">
        <v>45256</v>
      </c>
      <c r="D178" t="s">
        <v>137</v>
      </c>
      <c r="E178" s="1">
        <v>4550</v>
      </c>
      <c r="F178" t="s">
        <v>17</v>
      </c>
      <c r="H178" t="s">
        <v>142</v>
      </c>
      <c r="I178" s="3">
        <f>+Table2[[#This Row],[QTY]]*Table2[[#This Row],[Price]]</f>
        <v>0</v>
      </c>
    </row>
    <row r="179" spans="1:9" x14ac:dyDescent="0.2">
      <c r="A179" s="7" t="str">
        <f>TEXT(Table2[[#This Row],[Date]],"DDD")</f>
        <v>Sun</v>
      </c>
      <c r="B179" s="7" t="str">
        <f>TEXT(Table2[[#This Row],[Date]],"MMM")</f>
        <v>Nov</v>
      </c>
      <c r="C179" s="7">
        <v>45256</v>
      </c>
      <c r="D179" t="s">
        <v>40</v>
      </c>
      <c r="E179" s="1">
        <v>4990</v>
      </c>
      <c r="F179" t="s">
        <v>17</v>
      </c>
      <c r="H179" t="s">
        <v>142</v>
      </c>
      <c r="I179" s="3">
        <f>+Table2[[#This Row],[QTY]]*Table2[[#This Row],[Price]]</f>
        <v>0</v>
      </c>
    </row>
    <row r="180" spans="1:9" x14ac:dyDescent="0.2">
      <c r="A180" s="7" t="str">
        <f>TEXT(Table2[[#This Row],[Date]],"DDD")</f>
        <v>Tue</v>
      </c>
      <c r="B180" s="7" t="str">
        <f>TEXT(Table2[[#This Row],[Date]],"MMM")</f>
        <v>Nov</v>
      </c>
      <c r="C180" s="7">
        <v>45244</v>
      </c>
      <c r="D180" t="s">
        <v>152</v>
      </c>
      <c r="E180" s="1">
        <v>6200</v>
      </c>
      <c r="F180" t="s">
        <v>102</v>
      </c>
      <c r="H180" t="s">
        <v>142</v>
      </c>
      <c r="I180" s="3">
        <f>+Table2[[#This Row],[QTY]]*Table2[[#This Row],[Price]]</f>
        <v>0</v>
      </c>
    </row>
    <row r="181" spans="1:9" x14ac:dyDescent="0.2">
      <c r="A181" s="7" t="str">
        <f>TEXT(Table2[[#This Row],[Date]],"DDD")</f>
        <v>Tue</v>
      </c>
      <c r="B181" s="7" t="str">
        <f>TEXT(Table2[[#This Row],[Date]],"MMM")</f>
        <v>Nov</v>
      </c>
      <c r="C181" s="7">
        <v>45244</v>
      </c>
      <c r="D181" t="s">
        <v>101</v>
      </c>
      <c r="E181" s="1">
        <v>3800</v>
      </c>
      <c r="F181" t="s">
        <v>102</v>
      </c>
      <c r="H181" t="s">
        <v>142</v>
      </c>
      <c r="I181" s="3">
        <f>+Table2[[#This Row],[QTY]]*Table2[[#This Row],[Price]]</f>
        <v>0</v>
      </c>
    </row>
    <row r="182" spans="1:9" x14ac:dyDescent="0.2">
      <c r="A182" s="7" t="str">
        <f>TEXT(Table2[[#This Row],[Date]],"DDD")</f>
        <v>Tue</v>
      </c>
      <c r="B182" s="7" t="str">
        <f>TEXT(Table2[[#This Row],[Date]],"MMM")</f>
        <v>Nov</v>
      </c>
      <c r="C182" s="7">
        <v>45244</v>
      </c>
      <c r="D182" t="s">
        <v>153</v>
      </c>
      <c r="E182" s="1">
        <v>9800</v>
      </c>
      <c r="F182" t="s">
        <v>102</v>
      </c>
      <c r="H182" t="s">
        <v>142</v>
      </c>
      <c r="I182" s="3">
        <f>+Table2[[#This Row],[QTY]]*Table2[[#This Row],[Price]]</f>
        <v>0</v>
      </c>
    </row>
    <row r="183" spans="1:9" x14ac:dyDescent="0.2">
      <c r="A183" s="7" t="str">
        <f>TEXT(Table2[[#This Row],[Date]],"DDD")</f>
        <v>Tue</v>
      </c>
      <c r="B183" s="7" t="str">
        <f>TEXT(Table2[[#This Row],[Date]],"MMM")</f>
        <v>Nov</v>
      </c>
      <c r="C183" s="7">
        <v>45244</v>
      </c>
      <c r="D183" t="s">
        <v>154</v>
      </c>
      <c r="E183" s="1">
        <v>3600</v>
      </c>
      <c r="F183" t="s">
        <v>102</v>
      </c>
      <c r="H183" t="s">
        <v>142</v>
      </c>
      <c r="I183" s="3">
        <f>+Table2[[#This Row],[QTY]]*Table2[[#This Row],[Price]]</f>
        <v>0</v>
      </c>
    </row>
    <row r="184" spans="1:9" x14ac:dyDescent="0.2">
      <c r="A184" s="7" t="str">
        <f>TEXT(Table2[[#This Row],[Date]],"DDD")</f>
        <v>Tue</v>
      </c>
      <c r="B184" s="7" t="str">
        <f>TEXT(Table2[[#This Row],[Date]],"MMM")</f>
        <v>Nov</v>
      </c>
      <c r="C184" s="7">
        <v>45244</v>
      </c>
      <c r="D184" t="s">
        <v>106</v>
      </c>
      <c r="E184" s="1">
        <v>2600</v>
      </c>
      <c r="F184" t="s">
        <v>102</v>
      </c>
      <c r="H184" t="s">
        <v>142</v>
      </c>
      <c r="I184" s="3">
        <f>+Table2[[#This Row],[QTY]]*Table2[[#This Row],[Price]]</f>
        <v>0</v>
      </c>
    </row>
    <row r="185" spans="1:9" x14ac:dyDescent="0.2">
      <c r="A185" s="7" t="str">
        <f>TEXT(Table2[[#This Row],[Date]],"DDD")</f>
        <v>Tue</v>
      </c>
      <c r="B185" s="7" t="str">
        <f>TEXT(Table2[[#This Row],[Date]],"MMM")</f>
        <v>Nov</v>
      </c>
      <c r="C185" s="7">
        <v>45251</v>
      </c>
      <c r="D185" t="s">
        <v>139</v>
      </c>
      <c r="E185" s="1">
        <v>4800</v>
      </c>
      <c r="F185" t="s">
        <v>28</v>
      </c>
      <c r="H185" t="s">
        <v>168</v>
      </c>
      <c r="I185" s="3">
        <f>+Table2[[#This Row],[QTY]]*Table2[[#This Row],[Price]]</f>
        <v>0</v>
      </c>
    </row>
    <row r="186" spans="1:9" x14ac:dyDescent="0.2">
      <c r="A186" s="7" t="str">
        <f>TEXT(Table2[[#This Row],[Date]],"DDD")</f>
        <v>Tue</v>
      </c>
      <c r="B186" s="7" t="str">
        <f>TEXT(Table2[[#This Row],[Date]],"MMM")</f>
        <v>Nov</v>
      </c>
      <c r="C186" s="7">
        <v>45251</v>
      </c>
      <c r="D186" t="s">
        <v>165</v>
      </c>
      <c r="E186" s="1">
        <v>107900</v>
      </c>
      <c r="F186" t="s">
        <v>28</v>
      </c>
      <c r="H186" t="s">
        <v>168</v>
      </c>
      <c r="I186" s="3">
        <f>+Table2[[#This Row],[QTY]]*Table2[[#This Row],[Price]]</f>
        <v>0</v>
      </c>
    </row>
    <row r="187" spans="1:9" x14ac:dyDescent="0.2">
      <c r="A187" s="7" t="str">
        <f>TEXT(Table2[[#This Row],[Date]],"DDD")</f>
        <v>Tue</v>
      </c>
      <c r="B187" s="7" t="str">
        <f>TEXT(Table2[[#This Row],[Date]],"MMM")</f>
        <v>Nov</v>
      </c>
      <c r="C187" s="7">
        <v>45251</v>
      </c>
      <c r="D187" t="s">
        <v>166</v>
      </c>
      <c r="E187" s="1">
        <v>457900</v>
      </c>
      <c r="F187" t="s">
        <v>28</v>
      </c>
      <c r="H187" t="s">
        <v>168</v>
      </c>
      <c r="I187" s="3">
        <f>+Table2[[#This Row],[QTY]]*Table2[[#This Row],[Price]]</f>
        <v>0</v>
      </c>
    </row>
    <row r="188" spans="1:9" x14ac:dyDescent="0.2">
      <c r="A188" s="7" t="str">
        <f>TEXT(Table2[[#This Row],[Date]],"DDD")</f>
        <v>Sun</v>
      </c>
      <c r="B188" s="7" t="str">
        <f>TEXT(Table2[[#This Row],[Date]],"MMM")</f>
        <v>Nov</v>
      </c>
      <c r="C188" s="7">
        <v>45256</v>
      </c>
      <c r="D188" t="s">
        <v>83</v>
      </c>
      <c r="E188" s="1">
        <v>9908</v>
      </c>
      <c r="F188" t="s">
        <v>31</v>
      </c>
      <c r="G188">
        <v>1</v>
      </c>
      <c r="H188" t="s">
        <v>142</v>
      </c>
      <c r="I188" s="3">
        <f>+Table2[[#This Row],[QTY]]*Table2[[#This Row],[Price]]</f>
        <v>9908</v>
      </c>
    </row>
    <row r="189" spans="1:9" x14ac:dyDescent="0.2">
      <c r="A189" s="7" t="str">
        <f>TEXT(Table2[[#This Row],[Date]],"DDD")</f>
        <v>Wed</v>
      </c>
      <c r="B189" s="7" t="str">
        <f>TEXT(Table2[[#This Row],[Date]],"MMM")</f>
        <v>Dec</v>
      </c>
      <c r="C189" s="7">
        <v>45273</v>
      </c>
      <c r="D189" t="s">
        <v>147</v>
      </c>
      <c r="E189" s="1">
        <v>19990</v>
      </c>
      <c r="F189" t="s">
        <v>31</v>
      </c>
      <c r="G189">
        <v>1</v>
      </c>
      <c r="H189" t="s">
        <v>142</v>
      </c>
      <c r="I189" s="3">
        <f>+Table2[[#This Row],[QTY]]*Table2[[#This Row],[Price]]</f>
        <v>19990</v>
      </c>
    </row>
    <row r="190" spans="1:9" x14ac:dyDescent="0.2">
      <c r="A190" s="7" t="str">
        <f>TEXT(Table2[[#This Row],[Date]],"DDD")</f>
        <v>Wed</v>
      </c>
      <c r="B190" s="7" t="str">
        <f>TEXT(Table2[[#This Row],[Date]],"MMM")</f>
        <v>Dec</v>
      </c>
      <c r="C190" s="7">
        <v>45273</v>
      </c>
      <c r="D190" t="s">
        <v>123</v>
      </c>
      <c r="E190" s="1">
        <v>2690</v>
      </c>
      <c r="F190" t="s">
        <v>31</v>
      </c>
      <c r="G190">
        <v>1</v>
      </c>
      <c r="H190" t="s">
        <v>142</v>
      </c>
      <c r="I190" s="3">
        <f>+Table2[[#This Row],[QTY]]*Table2[[#This Row],[Price]]</f>
        <v>2690</v>
      </c>
    </row>
    <row r="191" spans="1:9" x14ac:dyDescent="0.2">
      <c r="A191" s="7" t="str">
        <f>TEXT(Table2[[#This Row],[Date]],"DDD")</f>
        <v>Tue</v>
      </c>
      <c r="B191" s="7" t="str">
        <f>TEXT(Table2[[#This Row],[Date]],"MMM")</f>
        <v>Dec</v>
      </c>
      <c r="C191" s="7">
        <v>45272</v>
      </c>
      <c r="D191" t="s">
        <v>139</v>
      </c>
      <c r="E191" s="1">
        <v>4800</v>
      </c>
      <c r="F191" t="s">
        <v>28</v>
      </c>
      <c r="G191">
        <v>4</v>
      </c>
      <c r="H191" t="s">
        <v>168</v>
      </c>
      <c r="I191" s="3">
        <f>+Table2[[#This Row],[QTY]]*Table2[[#This Row],[Price]]</f>
        <v>19200</v>
      </c>
    </row>
    <row r="192" spans="1:9" x14ac:dyDescent="0.2">
      <c r="A192" s="7" t="str">
        <f>TEXT(Table2[[#This Row],[Date]],"DDD")</f>
        <v>Tue</v>
      </c>
      <c r="B192" s="7" t="str">
        <f>TEXT(Table2[[#This Row],[Date]],"MMM")</f>
        <v>Dec</v>
      </c>
      <c r="C192" s="7">
        <v>45272</v>
      </c>
      <c r="D192" t="s">
        <v>169</v>
      </c>
      <c r="E192" s="1">
        <v>34900</v>
      </c>
      <c r="F192" t="s">
        <v>170</v>
      </c>
      <c r="G192">
        <v>2</v>
      </c>
      <c r="H192" t="s">
        <v>171</v>
      </c>
      <c r="I192" s="3">
        <f>+Table2[[#This Row],[QTY]]*Table2[[#This Row],[Price]]</f>
        <v>69800</v>
      </c>
    </row>
    <row r="193" spans="1:10" x14ac:dyDescent="0.2">
      <c r="A193" s="7" t="str">
        <f>TEXT(Table2[[#This Row],[Date]],"DDD")</f>
        <v>Tue</v>
      </c>
      <c r="B193" s="7" t="str">
        <f>TEXT(Table2[[#This Row],[Date]],"MMM")</f>
        <v>Dec</v>
      </c>
      <c r="C193" s="7">
        <v>45265</v>
      </c>
      <c r="D193" t="s">
        <v>25</v>
      </c>
      <c r="E193" s="1">
        <v>3290</v>
      </c>
      <c r="F193" t="s">
        <v>17</v>
      </c>
      <c r="G193">
        <v>1</v>
      </c>
      <c r="H193" t="s">
        <v>142</v>
      </c>
      <c r="I193" s="3">
        <f>+Table2[[#This Row],[QTY]]*Table2[[#This Row],[Price]]</f>
        <v>3290</v>
      </c>
    </row>
    <row r="194" spans="1:10" x14ac:dyDescent="0.2">
      <c r="A194" s="7" t="str">
        <f>TEXT(Table2[[#This Row],[Date]],"DDD")</f>
        <v>Tue</v>
      </c>
      <c r="B194" s="7" t="str">
        <f>TEXT(Table2[[#This Row],[Date]],"MMM")</f>
        <v>Dec</v>
      </c>
      <c r="C194" s="7">
        <v>45265</v>
      </c>
      <c r="D194" t="s">
        <v>122</v>
      </c>
      <c r="E194" s="1">
        <v>1750</v>
      </c>
      <c r="F194" t="s">
        <v>17</v>
      </c>
      <c r="G194">
        <v>1</v>
      </c>
      <c r="H194" t="s">
        <v>142</v>
      </c>
      <c r="I194" s="3">
        <f>+Table2[[#This Row],[QTY]]*Table2[[#This Row],[Price]]</f>
        <v>1750</v>
      </c>
    </row>
    <row r="195" spans="1:10" x14ac:dyDescent="0.2">
      <c r="A195" s="7" t="str">
        <f>TEXT(Table2[[#This Row],[Date]],"DDD")</f>
        <v>Tue</v>
      </c>
      <c r="B195" s="7" t="str">
        <f>TEXT(Table2[[#This Row],[Date]],"MMM")</f>
        <v>Dec</v>
      </c>
      <c r="C195" s="7">
        <v>45265</v>
      </c>
      <c r="D195" t="s">
        <v>172</v>
      </c>
      <c r="E195" s="1">
        <v>2490</v>
      </c>
      <c r="F195" t="s">
        <v>17</v>
      </c>
      <c r="G195">
        <v>2</v>
      </c>
      <c r="H195" t="s">
        <v>142</v>
      </c>
      <c r="I195" s="3">
        <f>+Table2[[#This Row],[QTY]]*Table2[[#This Row],[Price]]</f>
        <v>4980</v>
      </c>
    </row>
    <row r="196" spans="1:10" x14ac:dyDescent="0.2">
      <c r="A196" s="7" t="str">
        <f>TEXT(Table2[[#This Row],[Date]],"DDD")</f>
        <v>Tue</v>
      </c>
      <c r="B196" s="7" t="str">
        <f>TEXT(Table2[[#This Row],[Date]],"MMM")</f>
        <v>Dec</v>
      </c>
      <c r="C196" s="7">
        <v>45265</v>
      </c>
      <c r="D196" t="s">
        <v>16</v>
      </c>
      <c r="E196" s="1">
        <v>3490</v>
      </c>
      <c r="F196" t="s">
        <v>17</v>
      </c>
      <c r="G196">
        <v>1</v>
      </c>
      <c r="H196" t="s">
        <v>142</v>
      </c>
      <c r="I196" s="3">
        <v>3550</v>
      </c>
    </row>
    <row r="197" spans="1:10" x14ac:dyDescent="0.2">
      <c r="A197" s="7" t="str">
        <f>TEXT(Table2[[#This Row],[Date]],"DDD")</f>
        <v>Tue</v>
      </c>
      <c r="B197" s="7" t="str">
        <f>TEXT(Table2[[#This Row],[Date]],"MMM")</f>
        <v>Dec</v>
      </c>
      <c r="C197" s="7">
        <v>45265</v>
      </c>
      <c r="D197" t="s">
        <v>46</v>
      </c>
      <c r="E197" s="1">
        <v>3490</v>
      </c>
      <c r="F197" t="s">
        <v>17</v>
      </c>
      <c r="G197">
        <v>1</v>
      </c>
      <c r="H197" t="s">
        <v>142</v>
      </c>
      <c r="I197" s="3">
        <f>+Table2[[#This Row],[QTY]]*Table2[[#This Row],[Price]]</f>
        <v>3490</v>
      </c>
    </row>
    <row r="198" spans="1:10" x14ac:dyDescent="0.2">
      <c r="A198" s="7" t="str">
        <f>TEXT(Table2[[#This Row],[Date]],"DDD")</f>
        <v>Tue</v>
      </c>
      <c r="B198" s="7" t="str">
        <f>TEXT(Table2[[#This Row],[Date]],"MMM")</f>
        <v>Dec</v>
      </c>
      <c r="C198" s="7">
        <v>45265</v>
      </c>
      <c r="D198" t="s">
        <v>173</v>
      </c>
      <c r="E198" s="1">
        <v>6490</v>
      </c>
      <c r="F198" t="s">
        <v>17</v>
      </c>
      <c r="G198">
        <v>1</v>
      </c>
      <c r="H198" t="s">
        <v>142</v>
      </c>
      <c r="I198" s="3">
        <f>+Table2[[#This Row],[QTY]]*Table2[[#This Row],[Price]]</f>
        <v>6490</v>
      </c>
    </row>
    <row r="199" spans="1:10" x14ac:dyDescent="0.2">
      <c r="A199" s="7" t="str">
        <f>TEXT(Table2[[#This Row],[Date]],"DDD")</f>
        <v>Thu</v>
      </c>
      <c r="B199" s="7" t="str">
        <f>TEXT(Table2[[#This Row],[Date]],"MMM")</f>
        <v>Nov</v>
      </c>
      <c r="C199" s="7">
        <v>45260</v>
      </c>
      <c r="D199" t="s">
        <v>175</v>
      </c>
      <c r="E199" s="1">
        <v>5000</v>
      </c>
      <c r="F199" t="s">
        <v>178</v>
      </c>
      <c r="G199">
        <v>1</v>
      </c>
      <c r="H199" t="s">
        <v>171</v>
      </c>
      <c r="I199" s="3">
        <f>+Table2[[#This Row],[QTY]]*Table2[[#This Row],[Price]]</f>
        <v>5000</v>
      </c>
      <c r="J199" s="3"/>
    </row>
    <row r="200" spans="1:10" x14ac:dyDescent="0.2">
      <c r="A200" s="7" t="str">
        <f>TEXT(Table2[[#This Row],[Date]],"DDD")</f>
        <v>Thu</v>
      </c>
      <c r="B200" s="7" t="str">
        <f>TEXT(Table2[[#This Row],[Date]],"MMM")</f>
        <v>Nov</v>
      </c>
      <c r="C200" s="7">
        <v>45260</v>
      </c>
      <c r="D200" t="s">
        <v>176</v>
      </c>
      <c r="E200" s="1">
        <v>14900</v>
      </c>
      <c r="F200" t="s">
        <v>178</v>
      </c>
      <c r="G200">
        <v>1</v>
      </c>
      <c r="H200" t="s">
        <v>171</v>
      </c>
      <c r="I200" s="3">
        <f>+Table2[[#This Row],[QTY]]*Table2[[#This Row],[Price]]</f>
        <v>14900</v>
      </c>
    </row>
    <row r="201" spans="1:10" x14ac:dyDescent="0.2">
      <c r="A201" s="7" t="str">
        <f>TEXT(Table2[[#This Row],[Date]],"DDD")</f>
        <v>Thu</v>
      </c>
      <c r="B201" s="7" t="str">
        <f>TEXT(Table2[[#This Row],[Date]],"MMM")</f>
        <v>Nov</v>
      </c>
      <c r="C201" s="7">
        <v>45260</v>
      </c>
      <c r="D201" t="s">
        <v>177</v>
      </c>
      <c r="E201" s="1">
        <v>6900</v>
      </c>
      <c r="F201" t="s">
        <v>178</v>
      </c>
      <c r="G201">
        <v>1</v>
      </c>
      <c r="H201" t="s">
        <v>171</v>
      </c>
      <c r="I201" s="3">
        <f>+Table2[[#This Row],[QTY]]*Table2[[#This Row],[Price]]</f>
        <v>6900</v>
      </c>
    </row>
    <row r="202" spans="1:10" x14ac:dyDescent="0.2">
      <c r="A202" s="7" t="str">
        <f>TEXT(Table2[[#This Row],[Date]],"DDD")</f>
        <v>Fri</v>
      </c>
      <c r="B202" s="7" t="str">
        <f>TEXT(Table2[[#This Row],[Date]],"MMM")</f>
        <v>Dec</v>
      </c>
      <c r="C202" s="7">
        <v>45268</v>
      </c>
      <c r="D202" t="s">
        <v>179</v>
      </c>
      <c r="E202" s="1">
        <v>27100</v>
      </c>
      <c r="F202" t="s">
        <v>180</v>
      </c>
      <c r="G202">
        <v>1</v>
      </c>
      <c r="H202" t="s">
        <v>142</v>
      </c>
      <c r="I202" s="3">
        <f>+Table2[[#This Row],[QTY]]*Table2[[#This Row],[Price]]</f>
        <v>27100</v>
      </c>
    </row>
    <row r="203" spans="1:10" x14ac:dyDescent="0.2">
      <c r="A203" s="7" t="str">
        <f>TEXT(Table2[[#This Row],[Date]],"DDD")</f>
        <v>Thu</v>
      </c>
      <c r="B203" s="7" t="str">
        <f>TEXT(Table2[[#This Row],[Date]],"MMM")</f>
        <v>Nov</v>
      </c>
      <c r="C203" s="7">
        <v>45260</v>
      </c>
      <c r="D203" t="s">
        <v>181</v>
      </c>
      <c r="E203" s="1">
        <v>25900</v>
      </c>
      <c r="F203" t="s">
        <v>182</v>
      </c>
      <c r="G203">
        <v>1</v>
      </c>
      <c r="H203" t="s">
        <v>171</v>
      </c>
      <c r="I203" s="3">
        <f>+Table2[[#This Row],[QTY]]*Table2[[#This Row],[Price]]</f>
        <v>25900</v>
      </c>
    </row>
    <row r="204" spans="1:10" x14ac:dyDescent="0.2">
      <c r="A204" s="7" t="str">
        <f>TEXT(Table2[[#This Row],[Date]],"DDD")</f>
        <v>Thu</v>
      </c>
      <c r="B204" s="7" t="str">
        <f>TEXT(Table2[[#This Row],[Date]],"MMM")</f>
        <v>Nov</v>
      </c>
      <c r="C204" s="7">
        <v>45260</v>
      </c>
      <c r="D204" t="s">
        <v>183</v>
      </c>
      <c r="E204" s="1">
        <v>20900</v>
      </c>
      <c r="F204" t="s">
        <v>182</v>
      </c>
      <c r="G204">
        <v>1</v>
      </c>
      <c r="H204" t="s">
        <v>171</v>
      </c>
      <c r="I204" s="3">
        <f>+Table2[[#This Row],[QTY]]*Table2[[#This Row],[Price]]</f>
        <v>20900</v>
      </c>
    </row>
    <row r="205" spans="1:10" x14ac:dyDescent="0.2">
      <c r="A205" s="7" t="str">
        <f>TEXT(Table2[[#This Row],[Date]],"DDD")</f>
        <v>Fri</v>
      </c>
      <c r="B205" s="7" t="str">
        <f>TEXT(Table2[[#This Row],[Date]],"MMM")</f>
        <v>Dec</v>
      </c>
      <c r="C205" s="7">
        <v>45268</v>
      </c>
      <c r="D205" t="s">
        <v>146</v>
      </c>
      <c r="E205" s="1">
        <v>3990</v>
      </c>
      <c r="F205" t="s">
        <v>17</v>
      </c>
      <c r="G205">
        <v>1</v>
      </c>
      <c r="H205" t="s">
        <v>142</v>
      </c>
      <c r="I205" s="3">
        <f>+Table2[[#This Row],[QTY]]*Table2[[#This Row],[Price]]</f>
        <v>3990</v>
      </c>
    </row>
    <row r="206" spans="1:10" x14ac:dyDescent="0.2">
      <c r="A206" s="7" t="str">
        <f>TEXT(Table2[[#This Row],[Date]],"DDD")</f>
        <v>Thu</v>
      </c>
      <c r="B206" s="7" t="str">
        <f>TEXT(Table2[[#This Row],[Date]],"MMM")</f>
        <v>Nov</v>
      </c>
      <c r="C206" s="7">
        <v>45260</v>
      </c>
      <c r="D206" t="s">
        <v>184</v>
      </c>
      <c r="E206" s="1">
        <v>13900</v>
      </c>
      <c r="F206" t="s">
        <v>185</v>
      </c>
      <c r="G206">
        <v>1</v>
      </c>
      <c r="H206" t="s">
        <v>171</v>
      </c>
      <c r="I206" s="3">
        <f>+Table2[[#This Row],[QTY]]*Table2[[#This Row],[Price]]</f>
        <v>13900</v>
      </c>
    </row>
    <row r="207" spans="1:10" x14ac:dyDescent="0.2">
      <c r="A207" s="7" t="str">
        <f>TEXT(Table2[[#This Row],[Date]],"DDD")</f>
        <v>Thu</v>
      </c>
      <c r="B207" s="7" t="str">
        <f>TEXT(Table2[[#This Row],[Date]],"MMM")</f>
        <v>Nov</v>
      </c>
      <c r="C207" s="7">
        <v>45260</v>
      </c>
      <c r="D207" t="s">
        <v>186</v>
      </c>
      <c r="E207" s="1">
        <v>6800</v>
      </c>
      <c r="F207" t="s">
        <v>185</v>
      </c>
      <c r="G207">
        <v>1</v>
      </c>
      <c r="H207" t="s">
        <v>171</v>
      </c>
      <c r="I207" s="3">
        <f>+Table2[[#This Row],[QTY]]*Table2[[#This Row],[Price]]</f>
        <v>6800</v>
      </c>
    </row>
    <row r="208" spans="1:10" x14ac:dyDescent="0.2">
      <c r="A208" s="7" t="str">
        <f>TEXT(Table2[[#This Row],[Date]],"DDD")</f>
        <v>Fri</v>
      </c>
      <c r="B208" s="7" t="str">
        <f>TEXT(Table2[[#This Row],[Date]],"MMM")</f>
        <v>Dec</v>
      </c>
      <c r="C208" s="7">
        <v>45261</v>
      </c>
      <c r="D208" t="s">
        <v>187</v>
      </c>
      <c r="E208" s="1">
        <v>5800</v>
      </c>
      <c r="F208" t="s">
        <v>188</v>
      </c>
      <c r="G208">
        <v>1</v>
      </c>
      <c r="H208" t="s">
        <v>171</v>
      </c>
      <c r="I208" s="3">
        <f>+Table2[[#This Row],[QTY]]*Table2[[#This Row],[Price]]</f>
        <v>5800</v>
      </c>
    </row>
    <row r="209" spans="1:9" x14ac:dyDescent="0.2">
      <c r="A209" s="7" t="str">
        <f>TEXT(Table2[[#This Row],[Date]],"DDD")</f>
        <v>Fri</v>
      </c>
      <c r="B209" s="7" t="str">
        <f>TEXT(Table2[[#This Row],[Date]],"MMM")</f>
        <v>Dec</v>
      </c>
      <c r="C209" s="7">
        <v>45261</v>
      </c>
      <c r="D209" t="s">
        <v>189</v>
      </c>
      <c r="E209" s="1">
        <v>3000</v>
      </c>
      <c r="F209" t="s">
        <v>188</v>
      </c>
      <c r="G209">
        <v>1</v>
      </c>
      <c r="H209" t="s">
        <v>171</v>
      </c>
      <c r="I209" s="3">
        <f>+Table2[[#This Row],[QTY]]*Table2[[#This Row],[Price]]</f>
        <v>3000</v>
      </c>
    </row>
    <row r="210" spans="1:9" x14ac:dyDescent="0.2">
      <c r="A210" s="7" t="str">
        <f>TEXT(Table2[[#This Row],[Date]],"DDD")</f>
        <v>Mon</v>
      </c>
      <c r="B210" s="7" t="str">
        <f>TEXT(Table2[[#This Row],[Date]],"MMM")</f>
        <v>Dec</v>
      </c>
      <c r="C210" s="7">
        <v>45271</v>
      </c>
      <c r="D210" t="s">
        <v>190</v>
      </c>
      <c r="E210" s="1">
        <v>3290</v>
      </c>
      <c r="F210" t="s">
        <v>17</v>
      </c>
      <c r="G210">
        <v>1</v>
      </c>
      <c r="H210" t="s">
        <v>142</v>
      </c>
      <c r="I210" s="3">
        <f>+Table2[[#This Row],[QTY]]*Table2[[#This Row],[Price]]</f>
        <v>3290</v>
      </c>
    </row>
    <row r="211" spans="1:9" x14ac:dyDescent="0.2">
      <c r="A211" s="7" t="str">
        <f>TEXT(Table2[[#This Row],[Date]],"DDD")</f>
        <v>Mon</v>
      </c>
      <c r="B211" s="7" t="str">
        <f>TEXT(Table2[[#This Row],[Date]],"MMM")</f>
        <v>Dec</v>
      </c>
      <c r="C211" s="7">
        <v>45271</v>
      </c>
      <c r="D211" t="s">
        <v>191</v>
      </c>
      <c r="E211" s="1">
        <v>5990</v>
      </c>
      <c r="F211" t="s">
        <v>17</v>
      </c>
      <c r="G211">
        <v>1</v>
      </c>
      <c r="H211" t="s">
        <v>142</v>
      </c>
      <c r="I211" s="3">
        <f>+Table2[[#This Row],[QTY]]*Table2[[#This Row],[Price]]</f>
        <v>5990</v>
      </c>
    </row>
    <row r="212" spans="1:9" x14ac:dyDescent="0.2">
      <c r="A212" s="7" t="str">
        <f>TEXT(Table2[[#This Row],[Date]],"DDD")</f>
        <v>Mon</v>
      </c>
      <c r="B212" s="7" t="str">
        <f>TEXT(Table2[[#This Row],[Date]],"MMM")</f>
        <v>Dec</v>
      </c>
      <c r="C212" s="7">
        <v>45271</v>
      </c>
      <c r="D212" t="s">
        <v>192</v>
      </c>
      <c r="E212" s="1">
        <v>6250</v>
      </c>
      <c r="F212" t="s">
        <v>17</v>
      </c>
      <c r="G212">
        <v>1</v>
      </c>
      <c r="H212" t="s">
        <v>142</v>
      </c>
      <c r="I212" s="3">
        <f>+Table2[[#This Row],[QTY]]*Table2[[#This Row],[Price]]</f>
        <v>6250</v>
      </c>
    </row>
    <row r="213" spans="1:9" x14ac:dyDescent="0.2">
      <c r="A213" s="7" t="str">
        <f>TEXT(Table2[[#This Row],[Date]],"DDD")</f>
        <v>Mon</v>
      </c>
      <c r="B213" s="7" t="str">
        <f>TEXT(Table2[[#This Row],[Date]],"MMM")</f>
        <v>Dec</v>
      </c>
      <c r="C213" s="7">
        <v>45271</v>
      </c>
      <c r="D213" t="s">
        <v>193</v>
      </c>
      <c r="E213" s="1">
        <v>4750</v>
      </c>
      <c r="F213" t="s">
        <v>17</v>
      </c>
      <c r="G213">
        <v>1</v>
      </c>
      <c r="H213" t="s">
        <v>142</v>
      </c>
      <c r="I213" s="3">
        <f>+Table2[[#This Row],[QTY]]*Table2[[#This Row],[Price]]</f>
        <v>4750</v>
      </c>
    </row>
    <row r="214" spans="1:9" x14ac:dyDescent="0.2">
      <c r="A214" s="7" t="str">
        <f>TEXT(Table2[[#This Row],[Date]],"DDD")</f>
        <v>Mon</v>
      </c>
      <c r="B214" s="7" t="str">
        <f>TEXT(Table2[[#This Row],[Date]],"MMM")</f>
        <v>Dec</v>
      </c>
      <c r="C214" s="7">
        <v>45271</v>
      </c>
      <c r="D214" t="s">
        <v>194</v>
      </c>
      <c r="E214" s="1">
        <v>7250</v>
      </c>
      <c r="F214" t="s">
        <v>17</v>
      </c>
      <c r="G214">
        <v>1</v>
      </c>
      <c r="H214" t="s">
        <v>142</v>
      </c>
      <c r="I214" s="3">
        <f>+Table2[[#This Row],[QTY]]*Table2[[#This Row],[Price]]</f>
        <v>7250</v>
      </c>
    </row>
    <row r="215" spans="1:9" x14ac:dyDescent="0.2">
      <c r="A215" s="7" t="str">
        <f>TEXT(Table2[[#This Row],[Date]],"DDD")</f>
        <v>Mon</v>
      </c>
      <c r="B215" s="7" t="str">
        <f>TEXT(Table2[[#This Row],[Date]],"MMM")</f>
        <v>Dec</v>
      </c>
      <c r="C215" s="7">
        <v>45271</v>
      </c>
      <c r="D215" t="s">
        <v>22</v>
      </c>
      <c r="E215" s="1">
        <v>1990</v>
      </c>
      <c r="F215" t="s">
        <v>17</v>
      </c>
      <c r="G215">
        <v>1</v>
      </c>
      <c r="H215" t="s">
        <v>142</v>
      </c>
      <c r="I215" s="3">
        <f>+Table2[[#This Row],[QTY]]*Table2[[#This Row],[Price]]</f>
        <v>1990</v>
      </c>
    </row>
    <row r="216" spans="1:9" x14ac:dyDescent="0.2">
      <c r="A216" s="7" t="str">
        <f>TEXT(Table2[[#This Row],[Date]],"DDD")</f>
        <v>Mon</v>
      </c>
      <c r="B216" s="7" t="str">
        <f>TEXT(Table2[[#This Row],[Date]],"MMM")</f>
        <v>Dec</v>
      </c>
      <c r="C216" s="7">
        <v>45271</v>
      </c>
      <c r="D216" t="s">
        <v>195</v>
      </c>
      <c r="E216" s="1">
        <v>4690</v>
      </c>
      <c r="F216" t="s">
        <v>17</v>
      </c>
      <c r="G216">
        <v>1</v>
      </c>
      <c r="H216" t="s">
        <v>142</v>
      </c>
      <c r="I216" s="3">
        <f>+Table2[[#This Row],[QTY]]*Table2[[#This Row],[Price]]</f>
        <v>4690</v>
      </c>
    </row>
    <row r="217" spans="1:9" x14ac:dyDescent="0.2">
      <c r="A217" s="7" t="str">
        <f>TEXT(Table2[[#This Row],[Date]],"DDD")</f>
        <v>Sun</v>
      </c>
      <c r="B217" s="7" t="str">
        <f>TEXT(Table2[[#This Row],[Date]],"MMM")</f>
        <v>Dec</v>
      </c>
      <c r="C217" s="7">
        <v>45270</v>
      </c>
      <c r="D217" t="s">
        <v>196</v>
      </c>
      <c r="E217" s="1">
        <f>19629.62/2</f>
        <v>9814.81</v>
      </c>
      <c r="F217" t="s">
        <v>197</v>
      </c>
      <c r="G217">
        <v>2</v>
      </c>
      <c r="H217" t="s">
        <v>171</v>
      </c>
      <c r="I217" s="3">
        <f>+Table2[[#This Row],[QTY]]*Table2[[#This Row],[Price]]</f>
        <v>19629.62</v>
      </c>
    </row>
    <row r="218" spans="1:9" x14ac:dyDescent="0.2">
      <c r="A218" s="7" t="str">
        <f>TEXT(Table2[[#This Row],[Date]],"DDD")</f>
        <v>Sun</v>
      </c>
      <c r="B218" s="7" t="str">
        <f>TEXT(Table2[[#This Row],[Date]],"MMM")</f>
        <v>Dec</v>
      </c>
      <c r="C218" s="7">
        <v>45270</v>
      </c>
      <c r="D218" t="s">
        <v>198</v>
      </c>
      <c r="E218" s="1">
        <v>6388.89</v>
      </c>
      <c r="F218" t="s">
        <v>197</v>
      </c>
      <c r="G218">
        <v>1</v>
      </c>
      <c r="H218" t="s">
        <v>171</v>
      </c>
      <c r="I218" s="3">
        <f>+Table2[[#This Row],[QTY]]*Table2[[#This Row],[Price]]</f>
        <v>6388.89</v>
      </c>
    </row>
    <row r="219" spans="1:9" x14ac:dyDescent="0.2">
      <c r="A219" s="7" t="str">
        <f>TEXT(Table2[[#This Row],[Date]],"DDD")</f>
        <v>Sun</v>
      </c>
      <c r="B219" s="7" t="str">
        <f>TEXT(Table2[[#This Row],[Date]],"MMM")</f>
        <v>Dec</v>
      </c>
      <c r="C219" s="7">
        <v>45270</v>
      </c>
      <c r="D219" t="s">
        <v>199</v>
      </c>
      <c r="E219" s="1">
        <v>5185.18</v>
      </c>
      <c r="F219" t="s">
        <v>197</v>
      </c>
      <c r="G219">
        <v>1</v>
      </c>
      <c r="H219" t="s">
        <v>171</v>
      </c>
      <c r="I219" s="3">
        <f>+Table2[[#This Row],[QTY]]*Table2[[#This Row],[Price]]</f>
        <v>5185.18</v>
      </c>
    </row>
    <row r="220" spans="1:9" x14ac:dyDescent="0.2">
      <c r="A220" s="7" t="str">
        <f>TEXT(Table2[[#This Row],[Date]],"DDD")</f>
        <v>Sun</v>
      </c>
      <c r="B220" s="7" t="str">
        <f>TEXT(Table2[[#This Row],[Date]],"MMM")</f>
        <v>Dec</v>
      </c>
      <c r="C220" s="7">
        <v>45270</v>
      </c>
      <c r="D220" t="s">
        <v>200</v>
      </c>
      <c r="E220" s="1">
        <v>3500</v>
      </c>
      <c r="F220" t="s">
        <v>197</v>
      </c>
      <c r="G220">
        <v>2</v>
      </c>
      <c r="H220" t="s">
        <v>171</v>
      </c>
      <c r="I220" s="3">
        <f>+Table2[[#This Row],[QTY]]*Table2[[#This Row],[Price]]</f>
        <v>7000</v>
      </c>
    </row>
    <row r="221" spans="1:9" x14ac:dyDescent="0.2">
      <c r="A221" s="7" t="str">
        <f>TEXT(Table2[[#This Row],[Date]],"DDD")</f>
        <v>Sun</v>
      </c>
      <c r="B221" s="7" t="str">
        <f>TEXT(Table2[[#This Row],[Date]],"MMM")</f>
        <v>Dec</v>
      </c>
      <c r="C221" s="7">
        <v>45270</v>
      </c>
      <c r="D221" t="s">
        <v>201</v>
      </c>
      <c r="E221" s="1">
        <v>5925</v>
      </c>
      <c r="F221" t="s">
        <v>197</v>
      </c>
      <c r="G221">
        <v>1</v>
      </c>
      <c r="H221" t="s">
        <v>171</v>
      </c>
      <c r="I221" s="3">
        <f>+Table2[[#This Row],[QTY]]*Table2[[#This Row],[Price]]</f>
        <v>5925</v>
      </c>
    </row>
    <row r="222" spans="1:9" x14ac:dyDescent="0.2">
      <c r="A222" s="7" t="str">
        <f>TEXT(Table2[[#This Row],[Date]],"DDD")</f>
        <v>Sat</v>
      </c>
      <c r="B222" s="7" t="str">
        <f>TEXT(Table2[[#This Row],[Date]],"MMM")</f>
        <v>Dec</v>
      </c>
      <c r="C222" s="7">
        <v>45276</v>
      </c>
      <c r="D222" t="s">
        <v>60</v>
      </c>
      <c r="E222" s="1">
        <v>612</v>
      </c>
      <c r="F222" t="s">
        <v>70</v>
      </c>
      <c r="G222">
        <v>1</v>
      </c>
      <c r="H222" t="s">
        <v>142</v>
      </c>
      <c r="I222" s="3">
        <f>+Table2[[#This Row],[QTY]]*Table2[[#This Row],[Price]]</f>
        <v>612</v>
      </c>
    </row>
    <row r="223" spans="1:9" x14ac:dyDescent="0.2">
      <c r="A223" s="7" t="str">
        <f>TEXT(Table2[[#This Row],[Date]],"DDD")</f>
        <v>Sat</v>
      </c>
      <c r="B223" s="7" t="str">
        <f>TEXT(Table2[[#This Row],[Date]],"MMM")</f>
        <v>Dec</v>
      </c>
      <c r="C223" s="7">
        <v>45276</v>
      </c>
      <c r="D223" t="s">
        <v>66</v>
      </c>
      <c r="E223" s="1">
        <v>1500</v>
      </c>
      <c r="F223" t="s">
        <v>70</v>
      </c>
      <c r="G223">
        <v>1</v>
      </c>
      <c r="H223" t="s">
        <v>142</v>
      </c>
      <c r="I223" s="3">
        <f>+Table2[[#This Row],[QTY]]*Table2[[#This Row],[Price]]</f>
        <v>1500</v>
      </c>
    </row>
    <row r="224" spans="1:9" x14ac:dyDescent="0.2">
      <c r="A224" s="7" t="str">
        <f>TEXT(Table2[[#This Row],[Date]],"DDD")</f>
        <v>Mon</v>
      </c>
      <c r="B224" s="7" t="str">
        <f>TEXT(Table2[[#This Row],[Date]],"MMM")</f>
        <v>Dec</v>
      </c>
      <c r="C224" s="7">
        <v>45264</v>
      </c>
      <c r="D224" t="s">
        <v>202</v>
      </c>
      <c r="E224" s="1">
        <v>28900</v>
      </c>
      <c r="F224" t="s">
        <v>207</v>
      </c>
      <c r="G224">
        <v>1</v>
      </c>
      <c r="H224" t="s">
        <v>171</v>
      </c>
      <c r="I224" s="3">
        <f>+Table2[[#This Row],[QTY]]*Table2[[#This Row],[Price]]</f>
        <v>28900</v>
      </c>
    </row>
    <row r="225" spans="1:9" x14ac:dyDescent="0.2">
      <c r="A225" s="7" t="str">
        <f>TEXT(Table2[[#This Row],[Date]],"DDD")</f>
        <v>Mon</v>
      </c>
      <c r="B225" s="7" t="str">
        <f>TEXT(Table2[[#This Row],[Date]],"MMM")</f>
        <v>Dec</v>
      </c>
      <c r="C225" s="7">
        <v>45264</v>
      </c>
      <c r="D225" t="s">
        <v>203</v>
      </c>
      <c r="E225" s="1">
        <v>3900</v>
      </c>
      <c r="F225" t="s">
        <v>207</v>
      </c>
      <c r="G225">
        <v>2</v>
      </c>
      <c r="H225" t="s">
        <v>171</v>
      </c>
      <c r="I225" s="3">
        <f>+Table2[[#This Row],[QTY]]*Table2[[#This Row],[Price]]</f>
        <v>7800</v>
      </c>
    </row>
    <row r="226" spans="1:9" x14ac:dyDescent="0.2">
      <c r="A226" s="7" t="str">
        <f>TEXT(Table2[[#This Row],[Date]],"DDD")</f>
        <v>Mon</v>
      </c>
      <c r="B226" s="7" t="str">
        <f>TEXT(Table2[[#This Row],[Date]],"MMM")</f>
        <v>Dec</v>
      </c>
      <c r="C226" s="7">
        <v>45264</v>
      </c>
      <c r="D226" t="s">
        <v>204</v>
      </c>
      <c r="E226" s="1">
        <v>25200</v>
      </c>
      <c r="F226" t="s">
        <v>207</v>
      </c>
      <c r="G226">
        <v>1</v>
      </c>
      <c r="H226" t="s">
        <v>171</v>
      </c>
      <c r="I226" s="3">
        <f>+Table2[[#This Row],[QTY]]*Table2[[#This Row],[Price]]</f>
        <v>25200</v>
      </c>
    </row>
    <row r="227" spans="1:9" x14ac:dyDescent="0.2">
      <c r="A227" s="7" t="str">
        <f>TEXT(Table2[[#This Row],[Date]],"DDD")</f>
        <v>Mon</v>
      </c>
      <c r="B227" s="7" t="str">
        <f>TEXT(Table2[[#This Row],[Date]],"MMM")</f>
        <v>Dec</v>
      </c>
      <c r="C227" s="7">
        <v>45264</v>
      </c>
      <c r="D227" t="s">
        <v>205</v>
      </c>
      <c r="E227" s="1">
        <v>5800</v>
      </c>
      <c r="F227" t="s">
        <v>207</v>
      </c>
      <c r="G227">
        <v>2</v>
      </c>
      <c r="H227" t="s">
        <v>171</v>
      </c>
      <c r="I227" s="3">
        <f>+Table2[[#This Row],[QTY]]*Table2[[#This Row],[Price]]</f>
        <v>11600</v>
      </c>
    </row>
    <row r="228" spans="1:9" x14ac:dyDescent="0.2">
      <c r="A228" s="7" t="str">
        <f>TEXT(Table2[[#This Row],[Date]],"DDD")</f>
        <v>Mon</v>
      </c>
      <c r="B228" s="7" t="str">
        <f>TEXT(Table2[[#This Row],[Date]],"MMM")</f>
        <v>Dec</v>
      </c>
      <c r="C228" s="7">
        <v>45264</v>
      </c>
      <c r="D228" t="s">
        <v>206</v>
      </c>
      <c r="E228" s="1">
        <v>6300</v>
      </c>
      <c r="F228" t="s">
        <v>207</v>
      </c>
      <c r="G228">
        <v>1</v>
      </c>
      <c r="H228" t="s">
        <v>171</v>
      </c>
      <c r="I228" s="3">
        <f>+Table2[[#This Row],[QTY]]*Table2[[#This Row],[Price]]</f>
        <v>6300</v>
      </c>
    </row>
    <row r="229" spans="1:9" x14ac:dyDescent="0.2">
      <c r="A229" s="7" t="str">
        <f>TEXT(Table2[[#This Row],[Date]],"DDD")</f>
        <v>Sat</v>
      </c>
      <c r="B229" s="7" t="str">
        <f>TEXT(Table2[[#This Row],[Date]],"MMM")</f>
        <v>Dec</v>
      </c>
      <c r="C229" s="7">
        <v>45269</v>
      </c>
      <c r="D229" t="s">
        <v>136</v>
      </c>
      <c r="E229" s="1">
        <v>2900</v>
      </c>
      <c r="F229" t="s">
        <v>102</v>
      </c>
      <c r="G229">
        <v>1</v>
      </c>
      <c r="H229" t="s">
        <v>142</v>
      </c>
      <c r="I229" s="3">
        <f>+Table2[[#This Row],[QTY]]*Table2[[#This Row],[Price]]</f>
        <v>2900</v>
      </c>
    </row>
    <row r="230" spans="1:9" x14ac:dyDescent="0.2">
      <c r="A230" s="7" t="str">
        <f>TEXT(Table2[[#This Row],[Date]],"DDD")</f>
        <v>Sat</v>
      </c>
      <c r="B230" s="7" t="str">
        <f>TEXT(Table2[[#This Row],[Date]],"MMM")</f>
        <v>Dec</v>
      </c>
      <c r="C230" s="7">
        <v>45269</v>
      </c>
      <c r="D230" t="s">
        <v>208</v>
      </c>
      <c r="E230" s="1">
        <v>3900</v>
      </c>
      <c r="F230" t="s">
        <v>102</v>
      </c>
      <c r="G230">
        <v>1</v>
      </c>
      <c r="H230" t="s">
        <v>142</v>
      </c>
      <c r="I230" s="3">
        <f>+Table2[[#This Row],[QTY]]*Table2[[#This Row],[Price]]</f>
        <v>3900</v>
      </c>
    </row>
    <row r="231" spans="1:9" x14ac:dyDescent="0.2">
      <c r="A231" s="7" t="str">
        <f>TEXT(Table2[[#This Row],[Date]],"DDD")</f>
        <v>Sat</v>
      </c>
      <c r="B231" s="7" t="str">
        <f>TEXT(Table2[[#This Row],[Date]],"MMM")</f>
        <v>Dec</v>
      </c>
      <c r="C231" s="7">
        <v>45269</v>
      </c>
      <c r="D231" t="s">
        <v>209</v>
      </c>
      <c r="E231" s="1">
        <v>3900</v>
      </c>
      <c r="F231" t="s">
        <v>102</v>
      </c>
      <c r="G231">
        <v>1</v>
      </c>
      <c r="H231" t="s">
        <v>142</v>
      </c>
      <c r="I231" s="3">
        <f>+Table2[[#This Row],[QTY]]*Table2[[#This Row],[Price]]</f>
        <v>3900</v>
      </c>
    </row>
    <row r="232" spans="1:9" x14ac:dyDescent="0.2">
      <c r="A232" s="7" t="str">
        <f>TEXT(Table2[[#This Row],[Date]],"DDD")</f>
        <v>Sat</v>
      </c>
      <c r="B232" s="7" t="str">
        <f>TEXT(Table2[[#This Row],[Date]],"MMM")</f>
        <v>Dec</v>
      </c>
      <c r="C232" s="7">
        <v>45269</v>
      </c>
      <c r="D232" t="s">
        <v>210</v>
      </c>
      <c r="E232" s="1">
        <v>1750</v>
      </c>
      <c r="F232" t="s">
        <v>102</v>
      </c>
      <c r="G232">
        <v>1</v>
      </c>
      <c r="H232" t="s">
        <v>142</v>
      </c>
      <c r="I232" s="3">
        <f>+Table2[[#This Row],[QTY]]*Table2[[#This Row],[Price]]</f>
        <v>1750</v>
      </c>
    </row>
    <row r="233" spans="1:9" x14ac:dyDescent="0.2">
      <c r="A233" s="7" t="str">
        <f>TEXT(Table2[[#This Row],[Date]],"DDD")</f>
        <v>Sat</v>
      </c>
      <c r="B233" s="7" t="str">
        <f>TEXT(Table2[[#This Row],[Date]],"MMM")</f>
        <v>Dec</v>
      </c>
      <c r="C233" s="7">
        <v>45269</v>
      </c>
      <c r="D233" t="s">
        <v>211</v>
      </c>
      <c r="E233" s="1">
        <v>3900</v>
      </c>
      <c r="F233" t="s">
        <v>102</v>
      </c>
      <c r="G233">
        <v>1</v>
      </c>
      <c r="H233" t="s">
        <v>142</v>
      </c>
      <c r="I233" s="3">
        <f>+Table2[[#This Row],[QTY]]*Table2[[#This Row],[Price]]</f>
        <v>3900</v>
      </c>
    </row>
    <row r="234" spans="1:9" x14ac:dyDescent="0.2">
      <c r="A234" s="7" t="str">
        <f>TEXT(Table2[[#This Row],[Date]],"DDD")</f>
        <v>Sat</v>
      </c>
      <c r="B234" s="7" t="str">
        <f>TEXT(Table2[[#This Row],[Date]],"MMM")</f>
        <v>Dec</v>
      </c>
      <c r="C234" s="7">
        <v>45269</v>
      </c>
      <c r="D234" t="s">
        <v>106</v>
      </c>
      <c r="E234" s="1">
        <v>2600</v>
      </c>
      <c r="F234" t="s">
        <v>102</v>
      </c>
      <c r="G234">
        <v>1</v>
      </c>
      <c r="H234" t="s">
        <v>142</v>
      </c>
      <c r="I234" s="3">
        <f>+Table2[[#This Row],[QTY]]*Table2[[#This Row],[Price]]</f>
        <v>2600</v>
      </c>
    </row>
    <row r="235" spans="1:9" x14ac:dyDescent="0.2">
      <c r="A235" s="7" t="str">
        <f>TEXT(Table2[[#This Row],[Date]],"DDD")</f>
        <v>Tue</v>
      </c>
      <c r="B235" s="7" t="str">
        <f>TEXT(Table2[[#This Row],[Date]],"MMM")</f>
        <v>Nov</v>
      </c>
      <c r="C235" s="7">
        <v>45258</v>
      </c>
      <c r="D235" t="s">
        <v>212</v>
      </c>
      <c r="E235" s="1">
        <v>15630</v>
      </c>
      <c r="F235" t="s">
        <v>218</v>
      </c>
      <c r="G235">
        <v>1</v>
      </c>
      <c r="H235" t="s">
        <v>171</v>
      </c>
      <c r="I235" s="3">
        <f>+Table2[[#This Row],[QTY]]*Table2[[#This Row],[Price]]</f>
        <v>15630</v>
      </c>
    </row>
    <row r="236" spans="1:9" x14ac:dyDescent="0.2">
      <c r="A236" s="7" t="str">
        <f>TEXT(Table2[[#This Row],[Date]],"DDD")</f>
        <v>Tue</v>
      </c>
      <c r="B236" s="7" t="str">
        <f>TEXT(Table2[[#This Row],[Date]],"MMM")</f>
        <v>Nov</v>
      </c>
      <c r="C236" s="7">
        <v>45258</v>
      </c>
      <c r="D236" t="s">
        <v>213</v>
      </c>
      <c r="E236" s="1">
        <v>6555</v>
      </c>
      <c r="F236" t="s">
        <v>218</v>
      </c>
      <c r="G236">
        <v>1</v>
      </c>
      <c r="H236" t="s">
        <v>171</v>
      </c>
      <c r="I236" s="3">
        <f>+Table2[[#This Row],[QTY]]*Table2[[#This Row],[Price]]</f>
        <v>6555</v>
      </c>
    </row>
    <row r="237" spans="1:9" x14ac:dyDescent="0.2">
      <c r="A237" s="7" t="str">
        <f>TEXT(Table2[[#This Row],[Date]],"DDD")</f>
        <v>Tue</v>
      </c>
      <c r="B237" s="7" t="str">
        <f>TEXT(Table2[[#This Row],[Date]],"MMM")</f>
        <v>Nov</v>
      </c>
      <c r="C237" s="7">
        <v>45258</v>
      </c>
      <c r="D237" t="s">
        <v>136</v>
      </c>
      <c r="E237" s="1">
        <v>6554.5</v>
      </c>
      <c r="F237" t="s">
        <v>218</v>
      </c>
      <c r="G237">
        <v>2</v>
      </c>
      <c r="H237" t="s">
        <v>171</v>
      </c>
      <c r="I237" s="3">
        <f>+Table2[[#This Row],[QTY]]*Table2[[#This Row],[Price]]</f>
        <v>13109</v>
      </c>
    </row>
    <row r="238" spans="1:9" x14ac:dyDescent="0.2">
      <c r="A238" s="7" t="str">
        <f>TEXT(Table2[[#This Row],[Date]],"DDD")</f>
        <v>Tue</v>
      </c>
      <c r="B238" s="7" t="str">
        <f>TEXT(Table2[[#This Row],[Date]],"MMM")</f>
        <v>Nov</v>
      </c>
      <c r="C238" s="7">
        <v>45258</v>
      </c>
      <c r="D238" t="s">
        <v>214</v>
      </c>
      <c r="E238" s="1">
        <v>28487</v>
      </c>
      <c r="F238" t="s">
        <v>218</v>
      </c>
      <c r="G238">
        <v>1</v>
      </c>
      <c r="H238" t="s">
        <v>171</v>
      </c>
      <c r="I238" s="3">
        <f>+Table2[[#This Row],[QTY]]*Table2[[#This Row],[Price]]</f>
        <v>28487</v>
      </c>
    </row>
    <row r="239" spans="1:9" x14ac:dyDescent="0.2">
      <c r="A239" s="7" t="str">
        <f>TEXT(Table2[[#This Row],[Date]],"DDD")</f>
        <v>Tue</v>
      </c>
      <c r="B239" s="7" t="str">
        <f>TEXT(Table2[[#This Row],[Date]],"MMM")</f>
        <v>Nov</v>
      </c>
      <c r="C239" s="7">
        <v>45258</v>
      </c>
      <c r="D239" t="s">
        <v>215</v>
      </c>
      <c r="E239" s="1">
        <v>11513</v>
      </c>
      <c r="F239" t="s">
        <v>218</v>
      </c>
      <c r="G239">
        <v>1</v>
      </c>
      <c r="H239" t="s">
        <v>171</v>
      </c>
      <c r="I239" s="3">
        <f>+Table2[[#This Row],[QTY]]*Table2[[#This Row],[Price]]</f>
        <v>11513</v>
      </c>
    </row>
    <row r="240" spans="1:9" x14ac:dyDescent="0.2">
      <c r="A240" s="7" t="str">
        <f>TEXT(Table2[[#This Row],[Date]],"DDD")</f>
        <v>Tue</v>
      </c>
      <c r="B240" s="7" t="str">
        <f>TEXT(Table2[[#This Row],[Date]],"MMM")</f>
        <v>Nov</v>
      </c>
      <c r="C240" s="7">
        <v>45258</v>
      </c>
      <c r="D240" t="s">
        <v>216</v>
      </c>
      <c r="E240" s="1">
        <v>28487</v>
      </c>
      <c r="F240" t="s">
        <v>218</v>
      </c>
      <c r="G240">
        <v>1</v>
      </c>
      <c r="H240" t="s">
        <v>171</v>
      </c>
      <c r="I240" s="3">
        <f>+Table2[[#This Row],[QTY]]*Table2[[#This Row],[Price]]</f>
        <v>28487</v>
      </c>
    </row>
    <row r="241" spans="1:9" x14ac:dyDescent="0.2">
      <c r="A241" s="7" t="str">
        <f>TEXT(Table2[[#This Row],[Date]],"DDD")</f>
        <v>Tue</v>
      </c>
      <c r="B241" s="7" t="str">
        <f>TEXT(Table2[[#This Row],[Date]],"MMM")</f>
        <v>Nov</v>
      </c>
      <c r="C241" s="7">
        <v>45258</v>
      </c>
      <c r="D241" t="s">
        <v>217</v>
      </c>
      <c r="E241" s="1">
        <v>19244</v>
      </c>
      <c r="F241" t="s">
        <v>218</v>
      </c>
      <c r="G241">
        <v>1</v>
      </c>
      <c r="H241" t="s">
        <v>171</v>
      </c>
      <c r="I241" s="3">
        <f>+Table2[[#This Row],[QTY]]*Table2[[#This Row],[Price]]</f>
        <v>19244</v>
      </c>
    </row>
    <row r="242" spans="1:9" x14ac:dyDescent="0.2">
      <c r="A242" s="7" t="str">
        <f>TEXT(Table2[[#This Row],[Date]],"DDD")</f>
        <v>Fri</v>
      </c>
      <c r="B242" s="7" t="str">
        <f>TEXT(Table2[[#This Row],[Date]],"MMM")</f>
        <v>Dec</v>
      </c>
      <c r="C242" s="7">
        <v>45261</v>
      </c>
      <c r="D242" t="s">
        <v>219</v>
      </c>
      <c r="E242" s="1">
        <v>16900</v>
      </c>
      <c r="F242" t="s">
        <v>182</v>
      </c>
      <c r="G242">
        <v>1</v>
      </c>
      <c r="H242" t="s">
        <v>171</v>
      </c>
      <c r="I242" s="3">
        <f>+Table2[[#This Row],[QTY]]*Table2[[#This Row],[Price]]</f>
        <v>16900</v>
      </c>
    </row>
    <row r="243" spans="1:9" x14ac:dyDescent="0.2">
      <c r="A243" s="7" t="str">
        <f>TEXT(Table2[[#This Row],[Date]],"DDD")</f>
        <v>Fri</v>
      </c>
      <c r="B243" s="7" t="str">
        <f>TEXT(Table2[[#This Row],[Date]],"MMM")</f>
        <v>Dec</v>
      </c>
      <c r="C243" s="7">
        <v>45261</v>
      </c>
      <c r="D243" t="s">
        <v>209</v>
      </c>
      <c r="E243" s="1">
        <v>3200</v>
      </c>
      <c r="F243" t="s">
        <v>221</v>
      </c>
      <c r="G243">
        <v>2</v>
      </c>
      <c r="H243" t="s">
        <v>171</v>
      </c>
      <c r="I243" s="3">
        <f>+Table2[[#This Row],[QTY]]*Table2[[#This Row],[Price]]</f>
        <v>6400</v>
      </c>
    </row>
    <row r="244" spans="1:9" x14ac:dyDescent="0.2">
      <c r="A244" s="7" t="str">
        <f>TEXT(Table2[[#This Row],[Date]],"DDD")</f>
        <v>Fri</v>
      </c>
      <c r="B244" s="7" t="str">
        <f>TEXT(Table2[[#This Row],[Date]],"MMM")</f>
        <v>Dec</v>
      </c>
      <c r="C244" s="7">
        <v>45261</v>
      </c>
      <c r="D244" t="s">
        <v>220</v>
      </c>
      <c r="E244" s="1">
        <v>3200</v>
      </c>
      <c r="F244" t="s">
        <v>221</v>
      </c>
      <c r="G244">
        <v>2</v>
      </c>
      <c r="H244" t="s">
        <v>171</v>
      </c>
      <c r="I244" s="3">
        <f>+Table2[[#This Row],[QTY]]*Table2[[#This Row],[Price]]</f>
        <v>6400</v>
      </c>
    </row>
    <row r="245" spans="1:9" x14ac:dyDescent="0.2">
      <c r="A245" s="7" t="str">
        <f>TEXT(Table2[[#This Row],[Date]],"DDD")</f>
        <v>Thu</v>
      </c>
      <c r="B245" s="7" t="str">
        <f>TEXT(Table2[[#This Row],[Date]],"MMM")</f>
        <v>Nov</v>
      </c>
      <c r="C245" s="7">
        <v>45253</v>
      </c>
      <c r="D245" t="s">
        <v>223</v>
      </c>
      <c r="E245" s="1">
        <v>33900</v>
      </c>
      <c r="F245" t="s">
        <v>222</v>
      </c>
      <c r="G245">
        <v>1</v>
      </c>
      <c r="H245" t="s">
        <v>171</v>
      </c>
      <c r="I245" s="3">
        <f>+Table2[[#This Row],[QTY]]*Table2[[#This Row],[Price]]</f>
        <v>33900</v>
      </c>
    </row>
    <row r="246" spans="1:9" x14ac:dyDescent="0.2">
      <c r="A246" s="7" t="str">
        <f>TEXT(Table2[[#This Row],[Date]],"DDD")</f>
        <v>Thu</v>
      </c>
      <c r="B246" s="7" t="str">
        <f>TEXT(Table2[[#This Row],[Date]],"MMM")</f>
        <v>Nov</v>
      </c>
      <c r="C246" s="7">
        <v>45253</v>
      </c>
      <c r="D246" t="s">
        <v>224</v>
      </c>
      <c r="E246" s="1">
        <v>30900</v>
      </c>
      <c r="F246" t="s">
        <v>222</v>
      </c>
      <c r="G246">
        <v>1</v>
      </c>
      <c r="H246" t="s">
        <v>171</v>
      </c>
      <c r="I246" s="3">
        <f>+Table2[[#This Row],[QTY]]*Table2[[#This Row],[Price]]</f>
        <v>30900</v>
      </c>
    </row>
    <row r="247" spans="1:9" x14ac:dyDescent="0.2">
      <c r="A247" s="7" t="str">
        <f>TEXT(Table2[[#This Row],[Date]],"DDD")</f>
        <v>Thu</v>
      </c>
      <c r="B247" s="7" t="str">
        <f>TEXT(Table2[[#This Row],[Date]],"MMM")</f>
        <v>Nov</v>
      </c>
      <c r="C247" s="7">
        <v>45253</v>
      </c>
      <c r="D247" t="s">
        <v>225</v>
      </c>
      <c r="E247" s="1">
        <v>8500</v>
      </c>
      <c r="F247" t="s">
        <v>222</v>
      </c>
      <c r="G247">
        <v>1</v>
      </c>
      <c r="H247" t="s">
        <v>171</v>
      </c>
      <c r="I247" s="3">
        <f>+Table2[[#This Row],[QTY]]*Table2[[#This Row],[Price]]</f>
        <v>8500</v>
      </c>
    </row>
    <row r="248" spans="1:9" x14ac:dyDescent="0.2">
      <c r="A248" s="7" t="str">
        <f>TEXT(Table2[[#This Row],[Date]],"DDD")</f>
        <v>Tue</v>
      </c>
      <c r="B248" s="7" t="str">
        <f>TEXT(Table2[[#This Row],[Date]],"MMM")</f>
        <v>Dec</v>
      </c>
      <c r="C248" s="7">
        <v>45265</v>
      </c>
      <c r="D248" t="s">
        <v>226</v>
      </c>
      <c r="E248" s="1">
        <v>6900</v>
      </c>
      <c r="F248" t="s">
        <v>170</v>
      </c>
      <c r="G248">
        <v>1</v>
      </c>
      <c r="H248" t="s">
        <v>171</v>
      </c>
      <c r="I248" s="3">
        <f>+Table2[[#This Row],[QTY]]*Table2[[#This Row],[Price]]</f>
        <v>6900</v>
      </c>
    </row>
    <row r="249" spans="1:9" x14ac:dyDescent="0.2">
      <c r="A249" s="7" t="str">
        <f>TEXT(Table2[[#This Row],[Date]],"DDD")</f>
        <v>Fri</v>
      </c>
      <c r="B249" s="7" t="str">
        <f>TEXT(Table2[[#This Row],[Date]],"MMM")</f>
        <v>Dec</v>
      </c>
      <c r="C249" s="7">
        <v>45268</v>
      </c>
      <c r="D249" t="s">
        <v>227</v>
      </c>
      <c r="E249" s="1">
        <v>4290</v>
      </c>
      <c r="F249" t="s">
        <v>31</v>
      </c>
      <c r="G249">
        <v>1</v>
      </c>
      <c r="H249" t="s">
        <v>142</v>
      </c>
      <c r="I249" s="3">
        <f>+Table2[[#This Row],[QTY]]*Table2[[#This Row],[Price]]</f>
        <v>4290</v>
      </c>
    </row>
    <row r="250" spans="1:9" x14ac:dyDescent="0.2">
      <c r="A250" s="7" t="str">
        <f>TEXT(Table2[[#This Row],[Date]],"DDD")</f>
        <v>Fri</v>
      </c>
      <c r="B250" s="7" t="str">
        <f>TEXT(Table2[[#This Row],[Date]],"MMM")</f>
        <v>Dec</v>
      </c>
      <c r="C250" s="7">
        <v>45268</v>
      </c>
      <c r="D250" t="s">
        <v>16</v>
      </c>
      <c r="E250" s="1">
        <v>3550</v>
      </c>
      <c r="F250" t="s">
        <v>17</v>
      </c>
      <c r="G250">
        <v>1</v>
      </c>
      <c r="H250" t="s">
        <v>142</v>
      </c>
      <c r="I250" s="3">
        <f>+Table2[[#This Row],[QTY]]*Table2[[#This Row],[Price]]</f>
        <v>3550</v>
      </c>
    </row>
    <row r="251" spans="1:9" x14ac:dyDescent="0.2">
      <c r="A251" s="7" t="str">
        <f>TEXT(Table2[[#This Row],[Date]],"DDD")</f>
        <v>Fri</v>
      </c>
      <c r="B251" s="7" t="str">
        <f>TEXT(Table2[[#This Row],[Date]],"MMM")</f>
        <v>Dec</v>
      </c>
      <c r="C251" s="7">
        <v>45268</v>
      </c>
      <c r="D251" t="s">
        <v>145</v>
      </c>
      <c r="E251" s="1">
        <v>2490</v>
      </c>
      <c r="F251" t="s">
        <v>17</v>
      </c>
      <c r="G251">
        <v>1</v>
      </c>
      <c r="H251" t="s">
        <v>142</v>
      </c>
      <c r="I251" s="3">
        <f>+Table2[[#This Row],[QTY]]*Table2[[#This Row],[Price]]</f>
        <v>2490</v>
      </c>
    </row>
    <row r="252" spans="1:9" x14ac:dyDescent="0.2">
      <c r="A252" s="7" t="str">
        <f>TEXT(Table2[[#This Row],[Date]],"DDD")</f>
        <v>Fri</v>
      </c>
      <c r="B252" s="7" t="str">
        <f>TEXT(Table2[[#This Row],[Date]],"MMM")</f>
        <v>Dec</v>
      </c>
      <c r="C252" s="7">
        <v>45268</v>
      </c>
      <c r="D252" t="s">
        <v>46</v>
      </c>
      <c r="E252" s="1">
        <v>3490</v>
      </c>
      <c r="F252" t="s">
        <v>17</v>
      </c>
      <c r="G252">
        <v>1</v>
      </c>
      <c r="H252" t="s">
        <v>142</v>
      </c>
      <c r="I252" s="3">
        <f>+Table2[[#This Row],[QTY]]*Table2[[#This Row],[Price]]</f>
        <v>3490</v>
      </c>
    </row>
    <row r="253" spans="1:9" x14ac:dyDescent="0.2">
      <c r="A253" s="7" t="str">
        <f>TEXT(Table2[[#This Row],[Date]],"DDD")</f>
        <v>Tue</v>
      </c>
      <c r="B253" s="7" t="str">
        <f>TEXT(Table2[[#This Row],[Date]],"MMM")</f>
        <v>Dec</v>
      </c>
      <c r="C253" s="7">
        <v>45265</v>
      </c>
      <c r="D253" t="s">
        <v>228</v>
      </c>
      <c r="E253" s="1">
        <v>28800</v>
      </c>
      <c r="F253" t="s">
        <v>231</v>
      </c>
      <c r="G253">
        <v>1</v>
      </c>
      <c r="H253" t="s">
        <v>171</v>
      </c>
      <c r="I253" s="3">
        <f>+Table2[[#This Row],[QTY]]*Table2[[#This Row],[Price]]</f>
        <v>28800</v>
      </c>
    </row>
    <row r="254" spans="1:9" x14ac:dyDescent="0.2">
      <c r="A254" s="7" t="str">
        <f>TEXT(Table2[[#This Row],[Date]],"DDD")</f>
        <v>Tue</v>
      </c>
      <c r="B254" s="7" t="str">
        <f>TEXT(Table2[[#This Row],[Date]],"MMM")</f>
        <v>Dec</v>
      </c>
      <c r="C254" s="7">
        <v>45265</v>
      </c>
      <c r="D254" t="s">
        <v>229</v>
      </c>
      <c r="E254" s="1">
        <v>20900</v>
      </c>
      <c r="F254" t="s">
        <v>231</v>
      </c>
      <c r="G254">
        <v>1</v>
      </c>
      <c r="H254" t="s">
        <v>171</v>
      </c>
      <c r="I254" s="3">
        <f>+Table2[[#This Row],[QTY]]*Table2[[#This Row],[Price]]</f>
        <v>20900</v>
      </c>
    </row>
    <row r="255" spans="1:9" x14ac:dyDescent="0.2">
      <c r="A255" s="7" t="str">
        <f>TEXT(Table2[[#This Row],[Date]],"DDD")</f>
        <v>Tue</v>
      </c>
      <c r="B255" s="7" t="str">
        <f>TEXT(Table2[[#This Row],[Date]],"MMM")</f>
        <v>Dec</v>
      </c>
      <c r="C255" s="7">
        <v>45265</v>
      </c>
      <c r="D255" t="s">
        <v>230</v>
      </c>
      <c r="E255" s="1">
        <v>7600</v>
      </c>
      <c r="F255" t="s">
        <v>231</v>
      </c>
      <c r="G255">
        <v>1</v>
      </c>
      <c r="H255" t="s">
        <v>171</v>
      </c>
      <c r="I255" s="3">
        <f>+Table2[[#This Row],[QTY]]*Table2[[#This Row],[Price]]</f>
        <v>7600</v>
      </c>
    </row>
    <row r="256" spans="1:9" x14ac:dyDescent="0.2">
      <c r="A256" s="7" t="str">
        <f>TEXT(Table2[[#This Row],[Date]],"DDD")</f>
        <v>Sat</v>
      </c>
      <c r="B256" s="7" t="str">
        <f>TEXT(Table2[[#This Row],[Date]],"MMM")</f>
        <v>Dec</v>
      </c>
      <c r="C256" s="7">
        <v>45276</v>
      </c>
      <c r="D256" t="s">
        <v>44</v>
      </c>
      <c r="E256" s="1">
        <v>7350</v>
      </c>
      <c r="F256" t="s">
        <v>17</v>
      </c>
      <c r="G256">
        <v>1</v>
      </c>
      <c r="H256" t="s">
        <v>142</v>
      </c>
      <c r="I256" s="3">
        <f>+Table2[[#This Row],[QTY]]*Table2[[#This Row],[Price]]</f>
        <v>7350</v>
      </c>
    </row>
    <row r="257" spans="1:9" x14ac:dyDescent="0.2">
      <c r="A257" s="7" t="str">
        <f>TEXT(Table2[[#This Row],[Date]],"DDD")</f>
        <v>Sat</v>
      </c>
      <c r="B257" s="7" t="str">
        <f>TEXT(Table2[[#This Row],[Date]],"MMM")</f>
        <v>Dec</v>
      </c>
      <c r="C257" s="7">
        <v>45276</v>
      </c>
      <c r="D257" t="s">
        <v>48</v>
      </c>
      <c r="E257" s="1">
        <v>12750</v>
      </c>
      <c r="F257" t="s">
        <v>17</v>
      </c>
      <c r="G257">
        <v>1</v>
      </c>
      <c r="H257" t="s">
        <v>142</v>
      </c>
      <c r="I257" s="3">
        <f>+Table2[[#This Row],[QTY]]*Table2[[#This Row],[Price]]</f>
        <v>12750</v>
      </c>
    </row>
    <row r="258" spans="1:9" x14ac:dyDescent="0.2">
      <c r="A258" s="7" t="str">
        <f>TEXT(Table2[[#This Row],[Date]],"DDD")</f>
        <v>Sat</v>
      </c>
      <c r="B258" s="7" t="str">
        <f>TEXT(Table2[[#This Row],[Date]],"MMM")</f>
        <v>Dec</v>
      </c>
      <c r="C258" s="7">
        <v>45276</v>
      </c>
      <c r="D258" t="s">
        <v>16</v>
      </c>
      <c r="E258" s="1">
        <v>3550</v>
      </c>
      <c r="F258" t="s">
        <v>17</v>
      </c>
      <c r="G258">
        <v>1</v>
      </c>
      <c r="H258" t="s">
        <v>142</v>
      </c>
      <c r="I258" s="3">
        <f>+Table2[[#This Row],[QTY]]*Table2[[#This Row],[Price]]</f>
        <v>3550</v>
      </c>
    </row>
    <row r="259" spans="1:9" x14ac:dyDescent="0.2">
      <c r="A259" s="7" t="str">
        <f>TEXT(Table2[[#This Row],[Date]],"DDD")</f>
        <v>Fri</v>
      </c>
      <c r="B259" s="7" t="str">
        <f>TEXT(Table2[[#This Row],[Date]],"MMM")</f>
        <v>Dec</v>
      </c>
      <c r="C259" s="7">
        <v>45275</v>
      </c>
      <c r="D259" t="s">
        <v>232</v>
      </c>
      <c r="E259" s="1">
        <v>30850</v>
      </c>
      <c r="F259" t="s">
        <v>233</v>
      </c>
      <c r="G259">
        <v>1</v>
      </c>
      <c r="H259" t="s">
        <v>234</v>
      </c>
      <c r="I259" s="3">
        <f>+Table2[[#This Row],[QTY]]*Table2[[#This Row],[Price]]</f>
        <v>30850</v>
      </c>
    </row>
    <row r="260" spans="1:9" x14ac:dyDescent="0.2">
      <c r="A260" s="7" t="str">
        <f>TEXT(Table2[[#This Row],[Date]],"DDD")</f>
        <v>Fri</v>
      </c>
      <c r="B260" s="7" t="str">
        <f>TEXT(Table2[[#This Row],[Date]],"MMM")</f>
        <v>Dec</v>
      </c>
      <c r="C260" s="7">
        <v>45275</v>
      </c>
      <c r="D260" t="s">
        <v>235</v>
      </c>
      <c r="E260" s="1">
        <v>32900</v>
      </c>
      <c r="F260" t="s">
        <v>233</v>
      </c>
      <c r="G260">
        <v>1</v>
      </c>
      <c r="H260" t="s">
        <v>234</v>
      </c>
      <c r="I260" s="3">
        <f>+Table2[[#This Row],[QTY]]*Table2[[#This Row],[Price]]</f>
        <v>32900</v>
      </c>
    </row>
    <row r="261" spans="1:9" x14ac:dyDescent="0.2">
      <c r="A261" s="7" t="str">
        <f>TEXT(Table2[[#This Row],[Date]],"DDD")</f>
        <v>Fri</v>
      </c>
      <c r="B261" s="7" t="str">
        <f>TEXT(Table2[[#This Row],[Date]],"MMM")</f>
        <v>Dec</v>
      </c>
      <c r="C261" s="7">
        <v>45275</v>
      </c>
      <c r="D261" t="s">
        <v>236</v>
      </c>
      <c r="E261" s="1">
        <f>33200/2</f>
        <v>16600</v>
      </c>
      <c r="F261" t="s">
        <v>233</v>
      </c>
      <c r="G261">
        <v>2</v>
      </c>
      <c r="H261" t="s">
        <v>234</v>
      </c>
      <c r="I261" s="3">
        <f>+Table2[[#This Row],[QTY]]*Table2[[#This Row],[Price]]</f>
        <v>33200</v>
      </c>
    </row>
    <row r="262" spans="1:9" x14ac:dyDescent="0.2">
      <c r="A262" s="7" t="str">
        <f>TEXT(Table2[[#This Row],[Date]],"DDD")</f>
        <v>Fri</v>
      </c>
      <c r="B262" s="7" t="str">
        <f>TEXT(Table2[[#This Row],[Date]],"MMM")</f>
        <v>Dec</v>
      </c>
      <c r="C262" s="7">
        <v>45275</v>
      </c>
      <c r="D262" t="s">
        <v>237</v>
      </c>
      <c r="E262" s="1">
        <v>16900</v>
      </c>
      <c r="F262" t="s">
        <v>233</v>
      </c>
      <c r="G262">
        <v>1</v>
      </c>
      <c r="H262" t="s">
        <v>234</v>
      </c>
      <c r="I262" s="3">
        <f>+Table2[[#This Row],[QTY]]*Table2[[#This Row],[Price]]</f>
        <v>16900</v>
      </c>
    </row>
    <row r="263" spans="1:9" x14ac:dyDescent="0.2">
      <c r="A263" s="7" t="str">
        <f>TEXT(Table2[[#This Row],[Date]],"DDD")</f>
        <v>Fri</v>
      </c>
      <c r="B263" s="7" t="str">
        <f>TEXT(Table2[[#This Row],[Date]],"MMM")</f>
        <v>Dec</v>
      </c>
      <c r="C263" s="7">
        <v>45275</v>
      </c>
      <c r="D263" t="s">
        <v>238</v>
      </c>
      <c r="E263" s="1">
        <v>17000</v>
      </c>
      <c r="F263" t="s">
        <v>233</v>
      </c>
      <c r="G263">
        <v>1</v>
      </c>
      <c r="H263" t="s">
        <v>234</v>
      </c>
      <c r="I263" s="3">
        <f>+Table2[[#This Row],[QTY]]*Table2[[#This Row],[Price]]</f>
        <v>17000</v>
      </c>
    </row>
    <row r="264" spans="1:9" x14ac:dyDescent="0.2">
      <c r="A264" s="7" t="str">
        <f>TEXT(Table2[[#This Row],[Date]],"DDD")</f>
        <v>Fri</v>
      </c>
      <c r="B264" s="7" t="str">
        <f>TEXT(Table2[[#This Row],[Date]],"MMM")</f>
        <v>Dec</v>
      </c>
      <c r="C264" s="7">
        <v>45275</v>
      </c>
      <c r="D264" t="s">
        <v>239</v>
      </c>
      <c r="E264" s="1">
        <v>24800</v>
      </c>
      <c r="F264" t="s">
        <v>233</v>
      </c>
      <c r="G264">
        <v>1</v>
      </c>
      <c r="H264" t="s">
        <v>234</v>
      </c>
      <c r="I264" s="3">
        <f>+Table2[[#This Row],[QTY]]*Table2[[#This Row],[Price]]</f>
        <v>24800</v>
      </c>
    </row>
    <row r="265" spans="1:9" x14ac:dyDescent="0.2">
      <c r="A265" s="7" t="str">
        <f>TEXT(Table2[[#This Row],[Date]],"DDD")</f>
        <v>Fri</v>
      </c>
      <c r="B265" s="7" t="str">
        <f>TEXT(Table2[[#This Row],[Date]],"MMM")</f>
        <v>Dec</v>
      </c>
      <c r="C265" s="7">
        <v>45275</v>
      </c>
      <c r="D265" t="s">
        <v>240</v>
      </c>
      <c r="E265" s="1">
        <v>13900</v>
      </c>
      <c r="F265" t="s">
        <v>233</v>
      </c>
      <c r="G265">
        <v>1</v>
      </c>
      <c r="H265" t="s">
        <v>234</v>
      </c>
      <c r="I265" s="3">
        <f>+Table2[[#This Row],[QTY]]*Table2[[#This Row],[Price]]</f>
        <v>13900</v>
      </c>
    </row>
    <row r="266" spans="1:9" x14ac:dyDescent="0.2">
      <c r="A266" s="7" t="str">
        <f>TEXT(Table2[[#This Row],[Date]],"DDD")</f>
        <v>Fri</v>
      </c>
      <c r="B266" s="7" t="str">
        <f>TEXT(Table2[[#This Row],[Date]],"MMM")</f>
        <v>Dec</v>
      </c>
      <c r="C266" s="7">
        <v>45275</v>
      </c>
      <c r="D266" t="s">
        <v>241</v>
      </c>
      <c r="E266" s="1">
        <v>14900</v>
      </c>
      <c r="F266" t="s">
        <v>233</v>
      </c>
      <c r="G266">
        <v>1</v>
      </c>
      <c r="H266" t="s">
        <v>234</v>
      </c>
      <c r="I266" s="3">
        <f>+Table2[[#This Row],[QTY]]*Table2[[#This Row],[Price]]</f>
        <v>14900</v>
      </c>
    </row>
    <row r="267" spans="1:9" x14ac:dyDescent="0.2">
      <c r="A267" s="7" t="str">
        <f>TEXT(Table2[[#This Row],[Date]],"DDD")</f>
        <v>Fri</v>
      </c>
      <c r="B267" s="7" t="str">
        <f>TEXT(Table2[[#This Row],[Date]],"MMM")</f>
        <v>Dec</v>
      </c>
      <c r="C267" s="7">
        <v>45275</v>
      </c>
      <c r="D267" t="s">
        <v>242</v>
      </c>
      <c r="E267" s="1">
        <v>6500</v>
      </c>
      <c r="F267" t="s">
        <v>233</v>
      </c>
      <c r="G267">
        <v>1</v>
      </c>
      <c r="H267" t="s">
        <v>234</v>
      </c>
      <c r="I267" s="3">
        <f>+Table2[[#This Row],[QTY]]*Table2[[#This Row],[Price]]</f>
        <v>6500</v>
      </c>
    </row>
    <row r="268" spans="1:9" x14ac:dyDescent="0.2">
      <c r="A268" s="7" t="str">
        <f>TEXT(Table2[[#This Row],[Date]],"DDD")</f>
        <v>Mon</v>
      </c>
      <c r="B268" s="7" t="str">
        <f>TEXT(Table2[[#This Row],[Date]],"MMM")</f>
        <v>Dec</v>
      </c>
      <c r="C268" s="7">
        <v>45278</v>
      </c>
      <c r="D268" t="s">
        <v>55</v>
      </c>
      <c r="E268" s="1">
        <v>881.66666666666663</v>
      </c>
      <c r="F268" t="s">
        <v>17</v>
      </c>
      <c r="G268">
        <v>6</v>
      </c>
      <c r="H268" t="s">
        <v>142</v>
      </c>
      <c r="I268" s="3">
        <f>+Table2[[#This Row],[QTY]]*Table2[[#This Row],[Price]]</f>
        <v>5290</v>
      </c>
    </row>
    <row r="269" spans="1:9" x14ac:dyDescent="0.2">
      <c r="A269" s="7" t="str">
        <f>TEXT(Table2[[#This Row],[Date]],"DDD")</f>
        <v>Mon</v>
      </c>
      <c r="B269" s="7" t="str">
        <f>TEXT(Table2[[#This Row],[Date]],"MMM")</f>
        <v>Dec</v>
      </c>
      <c r="C269" s="7">
        <v>45278</v>
      </c>
      <c r="D269" t="s">
        <v>89</v>
      </c>
      <c r="E269" s="1">
        <v>6590</v>
      </c>
      <c r="F269" t="s">
        <v>17</v>
      </c>
      <c r="G269">
        <v>1</v>
      </c>
      <c r="H269" t="s">
        <v>142</v>
      </c>
      <c r="I269" s="3">
        <f>+Table2[[#This Row],[QTY]]*Table2[[#This Row],[Price]]</f>
        <v>6590</v>
      </c>
    </row>
    <row r="270" spans="1:9" x14ac:dyDescent="0.2">
      <c r="A270" s="7" t="str">
        <f>TEXT(Table2[[#This Row],[Date]],"DDD")</f>
        <v>Mon</v>
      </c>
      <c r="B270" s="7" t="str">
        <f>TEXT(Table2[[#This Row],[Date]],"MMM")</f>
        <v>Dec</v>
      </c>
      <c r="C270" s="7">
        <v>45278</v>
      </c>
      <c r="D270" t="s">
        <v>243</v>
      </c>
      <c r="E270" s="1">
        <v>1990</v>
      </c>
      <c r="F270" t="s">
        <v>17</v>
      </c>
      <c r="G270">
        <v>1</v>
      </c>
      <c r="H270" t="s">
        <v>142</v>
      </c>
      <c r="I270" s="3">
        <f>+Table2[[#This Row],[QTY]]*Table2[[#This Row],[Price]]</f>
        <v>1990</v>
      </c>
    </row>
    <row r="271" spans="1:9" x14ac:dyDescent="0.2">
      <c r="A271" s="7" t="str">
        <f>TEXT(Table2[[#This Row],[Date]],"DDD")</f>
        <v>Mon</v>
      </c>
      <c r="B271" s="7" t="str">
        <f>TEXT(Table2[[#This Row],[Date]],"MMM")</f>
        <v>Dec</v>
      </c>
      <c r="C271" s="7">
        <v>45278</v>
      </c>
      <c r="D271" t="s">
        <v>244</v>
      </c>
      <c r="E271" s="1">
        <v>5790</v>
      </c>
      <c r="F271" t="s">
        <v>17</v>
      </c>
      <c r="G271">
        <v>1</v>
      </c>
      <c r="H271" t="s">
        <v>142</v>
      </c>
      <c r="I271" s="3">
        <f>+Table2[[#This Row],[QTY]]*Table2[[#This Row],[Price]]</f>
        <v>5790</v>
      </c>
    </row>
    <row r="272" spans="1:9" x14ac:dyDescent="0.2">
      <c r="A272" s="7" t="str">
        <f>TEXT(Table2[[#This Row],[Date]],"DDD")</f>
        <v>Mon</v>
      </c>
      <c r="B272" s="7" t="str">
        <f>TEXT(Table2[[#This Row],[Date]],"MMM")</f>
        <v>Dec</v>
      </c>
      <c r="C272" s="7">
        <v>45278</v>
      </c>
      <c r="D272" t="s">
        <v>245</v>
      </c>
      <c r="E272" s="1">
        <v>4490</v>
      </c>
      <c r="F272" t="s">
        <v>17</v>
      </c>
      <c r="G272">
        <v>1</v>
      </c>
      <c r="H272" t="s">
        <v>142</v>
      </c>
      <c r="I272" s="3">
        <f>+Table2[[#This Row],[QTY]]*Table2[[#This Row],[Price]]</f>
        <v>4490</v>
      </c>
    </row>
    <row r="273" spans="1:9" x14ac:dyDescent="0.2">
      <c r="A273" s="7" t="str">
        <f>TEXT(Table2[[#This Row],[Date]],"DDD")</f>
        <v>Mon</v>
      </c>
      <c r="B273" s="7" t="str">
        <f>TEXT(Table2[[#This Row],[Date]],"MMM")</f>
        <v>Dec</v>
      </c>
      <c r="C273" s="7">
        <v>45278</v>
      </c>
      <c r="D273" t="s">
        <v>246</v>
      </c>
      <c r="E273" s="1">
        <v>4950</v>
      </c>
      <c r="F273" t="s">
        <v>17</v>
      </c>
      <c r="G273">
        <v>3</v>
      </c>
      <c r="H273" t="s">
        <v>142</v>
      </c>
      <c r="I273" s="3">
        <f>+Table2[[#This Row],[QTY]]*Table2[[#This Row],[Price]]</f>
        <v>14850</v>
      </c>
    </row>
    <row r="274" spans="1:9" x14ac:dyDescent="0.2">
      <c r="A274" s="7" t="str">
        <f>TEXT(Table2[[#This Row],[Date]],"DDD")</f>
        <v>Mon</v>
      </c>
      <c r="B274" s="7" t="str">
        <f>TEXT(Table2[[#This Row],[Date]],"MMM")</f>
        <v>Dec</v>
      </c>
      <c r="C274" s="7">
        <v>45278</v>
      </c>
      <c r="D274" t="s">
        <v>247</v>
      </c>
      <c r="E274" s="1">
        <v>6590</v>
      </c>
      <c r="F274" t="s">
        <v>17</v>
      </c>
      <c r="G274">
        <v>1</v>
      </c>
      <c r="H274" t="s">
        <v>142</v>
      </c>
      <c r="I274" s="3">
        <f>+Table2[[#This Row],[QTY]]*Table2[[#This Row],[Price]]</f>
        <v>6590</v>
      </c>
    </row>
    <row r="275" spans="1:9" x14ac:dyDescent="0.2">
      <c r="A275" s="7" t="str">
        <f>TEXT(Table2[[#This Row],[Date]],"DDD")</f>
        <v>Mon</v>
      </c>
      <c r="B275" s="7" t="str">
        <f>TEXT(Table2[[#This Row],[Date]],"MMM")</f>
        <v>Dec</v>
      </c>
      <c r="C275" s="7">
        <v>45278</v>
      </c>
      <c r="D275" t="s">
        <v>72</v>
      </c>
      <c r="E275" s="1">
        <v>4590</v>
      </c>
      <c r="F275" t="s">
        <v>17</v>
      </c>
      <c r="G275">
        <v>1</v>
      </c>
      <c r="H275" t="s">
        <v>142</v>
      </c>
      <c r="I275" s="3">
        <f>+Table2[[#This Row],[QTY]]*Table2[[#This Row],[Price]]</f>
        <v>4590</v>
      </c>
    </row>
    <row r="276" spans="1:9" x14ac:dyDescent="0.2">
      <c r="A276" s="7" t="str">
        <f>TEXT(Table2[[#This Row],[Date]],"DDD")</f>
        <v>Mon</v>
      </c>
      <c r="B276" s="7" t="str">
        <f>TEXT(Table2[[#This Row],[Date]],"MMM")</f>
        <v>Dec</v>
      </c>
      <c r="C276" s="7">
        <v>45278</v>
      </c>
      <c r="D276" t="s">
        <v>44</v>
      </c>
      <c r="E276" s="1">
        <v>7350</v>
      </c>
      <c r="F276" t="s">
        <v>17</v>
      </c>
      <c r="G276">
        <v>1</v>
      </c>
      <c r="H276" t="s">
        <v>142</v>
      </c>
      <c r="I276" s="3">
        <f>+Table2[[#This Row],[QTY]]*Table2[[#This Row],[Price]]</f>
        <v>7350</v>
      </c>
    </row>
    <row r="277" spans="1:9" x14ac:dyDescent="0.2">
      <c r="A277" s="7" t="str">
        <f>TEXT(Table2[[#This Row],[Date]],"DDD")</f>
        <v>Mon</v>
      </c>
      <c r="B277" s="7" t="str">
        <f>TEXT(Table2[[#This Row],[Date]],"MMM")</f>
        <v>Dec</v>
      </c>
      <c r="C277" s="7">
        <v>45278</v>
      </c>
      <c r="D277" t="s">
        <v>25</v>
      </c>
      <c r="E277" s="1">
        <v>3290</v>
      </c>
      <c r="F277" t="s">
        <v>17</v>
      </c>
      <c r="G277">
        <v>1</v>
      </c>
      <c r="H277" t="s">
        <v>142</v>
      </c>
      <c r="I277" s="3">
        <f>+Table2[[#This Row],[QTY]]*Table2[[#This Row],[Price]]</f>
        <v>3290</v>
      </c>
    </row>
    <row r="278" spans="1:9" x14ac:dyDescent="0.2">
      <c r="A278" s="7" t="str">
        <f>TEXT(Table2[[#This Row],[Date]],"DDD")</f>
        <v>Mon</v>
      </c>
      <c r="B278" s="7" t="str">
        <f>TEXT(Table2[[#This Row],[Date]],"MMM")</f>
        <v>Dec</v>
      </c>
      <c r="C278" s="7">
        <v>45278</v>
      </c>
      <c r="D278" t="s">
        <v>16</v>
      </c>
      <c r="E278" s="1">
        <v>3550</v>
      </c>
      <c r="F278" t="s">
        <v>17</v>
      </c>
      <c r="G278">
        <v>1</v>
      </c>
      <c r="H278" t="s">
        <v>142</v>
      </c>
      <c r="I278" s="3">
        <f>+Table2[[#This Row],[QTY]]*Table2[[#This Row],[Price]]</f>
        <v>3550</v>
      </c>
    </row>
    <row r="279" spans="1:9" x14ac:dyDescent="0.2">
      <c r="A279" s="7" t="str">
        <f>TEXT(Table2[[#This Row],[Date]],"DDD")</f>
        <v>Mon</v>
      </c>
      <c r="B279" s="7" t="str">
        <f>TEXT(Table2[[#This Row],[Date]],"MMM")</f>
        <v>Dec</v>
      </c>
      <c r="C279" s="7">
        <v>45278</v>
      </c>
      <c r="D279" t="s">
        <v>143</v>
      </c>
      <c r="E279" s="1">
        <v>4790</v>
      </c>
      <c r="F279" t="s">
        <v>17</v>
      </c>
      <c r="G279">
        <v>1</v>
      </c>
      <c r="H279" t="s">
        <v>142</v>
      </c>
      <c r="I279" s="3">
        <f>+Table2[[#This Row],[QTY]]*Table2[[#This Row],[Price]]</f>
        <v>4790</v>
      </c>
    </row>
    <row r="280" spans="1:9" x14ac:dyDescent="0.2">
      <c r="A280" s="7" t="str">
        <f>TEXT(Table2[[#This Row],[Date]],"DDD")</f>
        <v>Sun</v>
      </c>
      <c r="B280" s="7" t="str">
        <f>TEXT(Table2[[#This Row],[Date]],"MMM")</f>
        <v>Dec</v>
      </c>
      <c r="C280" s="7">
        <v>45277</v>
      </c>
      <c r="D280" t="s">
        <v>248</v>
      </c>
      <c r="E280" s="1">
        <v>19351.849999999999</v>
      </c>
      <c r="F280" t="s">
        <v>197</v>
      </c>
      <c r="G280">
        <v>1</v>
      </c>
      <c r="H280" t="s">
        <v>171</v>
      </c>
      <c r="I280" s="3">
        <f>+Table2[[#This Row],[QTY]]*Table2[[#This Row],[Price]]</f>
        <v>19351.849999999999</v>
      </c>
    </row>
    <row r="281" spans="1:9" x14ac:dyDescent="0.2">
      <c r="A281" s="7" t="str">
        <f>TEXT(Table2[[#This Row],[Date]],"DDD")</f>
        <v>Sun</v>
      </c>
      <c r="B281" s="7" t="str">
        <f>TEXT(Table2[[#This Row],[Date]],"MMM")</f>
        <v>Dec</v>
      </c>
      <c r="C281" s="7">
        <v>45277</v>
      </c>
      <c r="D281" t="s">
        <v>249</v>
      </c>
      <c r="E281" s="1">
        <v>19351.849999999999</v>
      </c>
      <c r="F281" t="s">
        <v>197</v>
      </c>
      <c r="G281">
        <v>1</v>
      </c>
      <c r="H281" t="s">
        <v>171</v>
      </c>
      <c r="I281" s="3">
        <f>+Table2[[#This Row],[QTY]]*Table2[[#This Row],[Price]]</f>
        <v>19351.849999999999</v>
      </c>
    </row>
    <row r="282" spans="1:9" x14ac:dyDescent="0.2">
      <c r="A282" s="7" t="str">
        <f>TEXT(Table2[[#This Row],[Date]],"DDD")</f>
        <v>Sun</v>
      </c>
      <c r="B282" s="7" t="str">
        <f>TEXT(Table2[[#This Row],[Date]],"MMM")</f>
        <v>Dec</v>
      </c>
      <c r="C282" s="7">
        <v>45277</v>
      </c>
      <c r="D282" t="s">
        <v>199</v>
      </c>
      <c r="E282" s="1">
        <v>2592.59</v>
      </c>
      <c r="F282" t="s">
        <v>197</v>
      </c>
      <c r="G282">
        <v>1</v>
      </c>
      <c r="H282" t="s">
        <v>171</v>
      </c>
      <c r="I282" s="3">
        <f>+Table2[[#This Row],[QTY]]*Table2[[#This Row],[Price]]</f>
        <v>2592.59</v>
      </c>
    </row>
    <row r="283" spans="1:9" x14ac:dyDescent="0.2">
      <c r="A283" s="7" t="str">
        <f>TEXT(Table2[[#This Row],[Date]],"DDD")</f>
        <v>Sun</v>
      </c>
      <c r="B283" s="7" t="str">
        <f>TEXT(Table2[[#This Row],[Date]],"MMM")</f>
        <v>Dec</v>
      </c>
      <c r="C283" s="7">
        <v>45277</v>
      </c>
      <c r="D283" t="s">
        <v>201</v>
      </c>
      <c r="E283" s="1">
        <v>5925.93</v>
      </c>
      <c r="F283" t="s">
        <v>197</v>
      </c>
      <c r="G283">
        <v>1</v>
      </c>
      <c r="H283" t="s">
        <v>171</v>
      </c>
      <c r="I283" s="3">
        <f>+Table2[[#This Row],[QTY]]*Table2[[#This Row],[Price]]</f>
        <v>5925.93</v>
      </c>
    </row>
    <row r="284" spans="1:9" x14ac:dyDescent="0.2">
      <c r="A284" s="7" t="str">
        <f>TEXT(Table2[[#This Row],[Date]],"DDD")</f>
        <v>Sun</v>
      </c>
      <c r="B284" s="7" t="str">
        <f>TEXT(Table2[[#This Row],[Date]],"MMM")</f>
        <v>Dec</v>
      </c>
      <c r="C284" s="7">
        <v>45277</v>
      </c>
      <c r="D284" t="s">
        <v>250</v>
      </c>
      <c r="E284" s="1">
        <v>1200</v>
      </c>
      <c r="F284" t="s">
        <v>197</v>
      </c>
      <c r="G284">
        <v>2</v>
      </c>
      <c r="H284" t="s">
        <v>171</v>
      </c>
      <c r="I284" s="3">
        <f>+Table2[[#This Row],[QTY]]*Table2[[#This Row],[Price]]</f>
        <v>2400</v>
      </c>
    </row>
    <row r="285" spans="1:9" x14ac:dyDescent="0.2">
      <c r="A285" s="7" t="str">
        <f>TEXT(Table2[[#This Row],[Date]],"DDD")</f>
        <v>Sun</v>
      </c>
      <c r="B285" s="7" t="str">
        <f>TEXT(Table2[[#This Row],[Date]],"MMM")</f>
        <v>Dec</v>
      </c>
      <c r="C285" s="7">
        <v>45277</v>
      </c>
      <c r="D285" t="s">
        <v>200</v>
      </c>
      <c r="E285" s="1">
        <v>3500</v>
      </c>
      <c r="F285" t="s">
        <v>197</v>
      </c>
      <c r="G285">
        <v>2</v>
      </c>
      <c r="H285" t="s">
        <v>171</v>
      </c>
      <c r="I285" s="3">
        <f>+Table2[[#This Row],[QTY]]*Table2[[#This Row],[Price]]</f>
        <v>7000</v>
      </c>
    </row>
    <row r="286" spans="1:9" x14ac:dyDescent="0.2">
      <c r="A286" s="7" t="str">
        <f>TEXT(Table2[[#This Row],[Date]],"DDD")</f>
        <v>Sun</v>
      </c>
      <c r="B286" s="7" t="str">
        <f>TEXT(Table2[[#This Row],[Date]],"MMM")</f>
        <v>Dec</v>
      </c>
      <c r="C286" s="7">
        <v>45277</v>
      </c>
      <c r="D286" t="s">
        <v>251</v>
      </c>
      <c r="E286" s="1">
        <v>5092.59</v>
      </c>
      <c r="F286" t="s">
        <v>197</v>
      </c>
      <c r="G286">
        <v>1</v>
      </c>
      <c r="H286" t="s">
        <v>171</v>
      </c>
      <c r="I286" s="3">
        <f>+Table2[[#This Row],[QTY]]*Table2[[#This Row],[Price]]</f>
        <v>5092.59</v>
      </c>
    </row>
    <row r="287" spans="1:9" x14ac:dyDescent="0.2">
      <c r="A287" s="7" t="str">
        <f>TEXT(Table2[[#This Row],[Date]],"DDD")</f>
        <v>Sun</v>
      </c>
      <c r="B287" s="7" t="str">
        <f>TEXT(Table2[[#This Row],[Date]],"MMM")</f>
        <v>Dec</v>
      </c>
      <c r="C287" s="7">
        <v>45277</v>
      </c>
      <c r="D287" t="s">
        <v>252</v>
      </c>
      <c r="E287" s="1">
        <v>46900</v>
      </c>
      <c r="F287" t="s">
        <v>253</v>
      </c>
      <c r="G287">
        <v>1</v>
      </c>
      <c r="H287" t="s">
        <v>171</v>
      </c>
      <c r="I287" s="3">
        <f>+Table2[[#This Row],[QTY]]*Table2[[#This Row],[Price]]</f>
        <v>46900</v>
      </c>
    </row>
    <row r="288" spans="1:9" x14ac:dyDescent="0.2">
      <c r="A288" s="7" t="str">
        <f>TEXT(Table2[[#This Row],[Date]],"DDD")</f>
        <v>Mon</v>
      </c>
      <c r="B288" s="7" t="str">
        <f>TEXT(Table2[[#This Row],[Date]],"MMM")</f>
        <v>Nov</v>
      </c>
      <c r="C288" s="7">
        <v>45257</v>
      </c>
      <c r="D288" t="s">
        <v>255</v>
      </c>
      <c r="E288" s="1">
        <v>36900</v>
      </c>
      <c r="F288" t="s">
        <v>254</v>
      </c>
      <c r="G288">
        <v>1</v>
      </c>
      <c r="H288" t="s">
        <v>171</v>
      </c>
      <c r="I288" s="3">
        <f>+Table2[[#This Row],[QTY]]*Table2[[#This Row],[Price]]</f>
        <v>36900</v>
      </c>
    </row>
    <row r="289" spans="1:9" x14ac:dyDescent="0.2">
      <c r="A289" s="7" t="str">
        <f>TEXT(Table2[[#This Row],[Date]],"DDD")</f>
        <v>Sun</v>
      </c>
      <c r="B289" s="7" t="str">
        <f>TEXT(Table2[[#This Row],[Date]],"MMM")</f>
        <v>Dec</v>
      </c>
      <c r="C289" s="7">
        <v>45270</v>
      </c>
      <c r="D289" t="s">
        <v>148</v>
      </c>
      <c r="E289" s="1">
        <v>2000</v>
      </c>
      <c r="F289" t="s">
        <v>31</v>
      </c>
      <c r="G289">
        <v>1</v>
      </c>
      <c r="H289" t="s">
        <v>142</v>
      </c>
      <c r="I289" s="3">
        <f>+Table2[[#This Row],[QTY]]*Table2[[#This Row],[Price]]</f>
        <v>2000</v>
      </c>
    </row>
    <row r="290" spans="1:9" x14ac:dyDescent="0.2">
      <c r="A290" s="7" t="str">
        <f>TEXT(Table2[[#This Row],[Date]],"DDD")</f>
        <v>Sun</v>
      </c>
      <c r="B290" s="7" t="str">
        <f>TEXT(Table2[[#This Row],[Date]],"MMM")</f>
        <v>Dec</v>
      </c>
      <c r="C290" s="7">
        <v>45270</v>
      </c>
      <c r="D290" t="s">
        <v>83</v>
      </c>
      <c r="E290" s="1">
        <v>8182</v>
      </c>
      <c r="F290" t="s">
        <v>31</v>
      </c>
      <c r="G290">
        <v>1</v>
      </c>
      <c r="H290" t="s">
        <v>142</v>
      </c>
      <c r="I290" s="3">
        <f>+Table2[[#This Row],[QTY]]*Table2[[#This Row],[Price]]</f>
        <v>8182</v>
      </c>
    </row>
    <row r="291" spans="1:9" x14ac:dyDescent="0.2">
      <c r="A291" s="7" t="str">
        <f>TEXT(Table2[[#This Row],[Date]],"DDD")</f>
        <v>Thu</v>
      </c>
      <c r="B291" s="7" t="str">
        <f>TEXT(Table2[[#This Row],[Date]],"MMM")</f>
        <v>Dec</v>
      </c>
      <c r="C291" s="7">
        <v>45274</v>
      </c>
      <c r="D291" t="s">
        <v>186</v>
      </c>
      <c r="E291" s="1">
        <v>6800</v>
      </c>
      <c r="F291" t="s">
        <v>185</v>
      </c>
      <c r="G291">
        <v>1</v>
      </c>
      <c r="H291" t="s">
        <v>171</v>
      </c>
      <c r="I291" s="3">
        <f>+Table2[[#This Row],[QTY]]*Table2[[#This Row],[Price]]</f>
        <v>6800</v>
      </c>
    </row>
    <row r="292" spans="1:9" x14ac:dyDescent="0.2">
      <c r="A292" s="7" t="str">
        <f>TEXT(Table2[[#This Row],[Date]],"DDD")</f>
        <v>Sun</v>
      </c>
      <c r="B292" s="7" t="str">
        <f>TEXT(Table2[[#This Row],[Date]],"MMM")</f>
        <v>Dec</v>
      </c>
      <c r="C292" s="7">
        <v>45263</v>
      </c>
      <c r="D292" t="s">
        <v>152</v>
      </c>
      <c r="E292" s="1">
        <v>6200</v>
      </c>
      <c r="F292" t="s">
        <v>102</v>
      </c>
      <c r="G292">
        <v>1</v>
      </c>
      <c r="H292" t="s">
        <v>142</v>
      </c>
      <c r="I292" s="3">
        <f>+Table2[[#This Row],[QTY]]*Table2[[#This Row],[Price]]</f>
        <v>6200</v>
      </c>
    </row>
    <row r="293" spans="1:9" x14ac:dyDescent="0.2">
      <c r="A293" s="7" t="str">
        <f>TEXT(Table2[[#This Row],[Date]],"DDD")</f>
        <v>Sun</v>
      </c>
      <c r="B293" s="7" t="str">
        <f>TEXT(Table2[[#This Row],[Date]],"MMM")</f>
        <v>Dec</v>
      </c>
      <c r="C293" s="7">
        <v>45263</v>
      </c>
      <c r="D293" t="s">
        <v>189</v>
      </c>
      <c r="E293" s="1">
        <v>2800</v>
      </c>
      <c r="F293" t="s">
        <v>102</v>
      </c>
      <c r="G293">
        <v>1</v>
      </c>
      <c r="H293" t="s">
        <v>142</v>
      </c>
      <c r="I293" s="3">
        <f>+Table2[[#This Row],[QTY]]*Table2[[#This Row],[Price]]</f>
        <v>2800</v>
      </c>
    </row>
    <row r="294" spans="1:9" x14ac:dyDescent="0.2">
      <c r="A294" s="7" t="str">
        <f>TEXT(Table2[[#This Row],[Date]],"DDD")</f>
        <v>Sun</v>
      </c>
      <c r="B294" s="7" t="str">
        <f>TEXT(Table2[[#This Row],[Date]],"MMM")</f>
        <v>Dec</v>
      </c>
      <c r="C294" s="7">
        <v>45263</v>
      </c>
      <c r="D294" t="s">
        <v>256</v>
      </c>
      <c r="E294" s="1">
        <v>6200</v>
      </c>
      <c r="F294" t="s">
        <v>102</v>
      </c>
      <c r="G294">
        <v>1</v>
      </c>
      <c r="H294" t="s">
        <v>142</v>
      </c>
      <c r="I294" s="3">
        <f>+Table2[[#This Row],[QTY]]*Table2[[#This Row],[Price]]</f>
        <v>6200</v>
      </c>
    </row>
    <row r="295" spans="1:9" x14ac:dyDescent="0.2">
      <c r="A295" s="7" t="str">
        <f>TEXT(Table2[[#This Row],[Date]],"DDD")</f>
        <v>Sun</v>
      </c>
      <c r="B295" s="7" t="str">
        <f>TEXT(Table2[[#This Row],[Date]],"MMM")</f>
        <v>Dec</v>
      </c>
      <c r="C295" s="7">
        <v>45263</v>
      </c>
      <c r="D295" t="s">
        <v>257</v>
      </c>
      <c r="E295" s="1">
        <v>6200</v>
      </c>
      <c r="F295" t="s">
        <v>102</v>
      </c>
      <c r="G295">
        <v>1</v>
      </c>
      <c r="H295" t="s">
        <v>142</v>
      </c>
      <c r="I295" s="3">
        <f>+Table2[[#This Row],[QTY]]*Table2[[#This Row],[Price]]</f>
        <v>6200</v>
      </c>
    </row>
    <row r="296" spans="1:9" x14ac:dyDescent="0.2">
      <c r="A296" s="7" t="str">
        <f>TEXT(Table2[[#This Row],[Date]],"DDD")</f>
        <v>Sun</v>
      </c>
      <c r="B296" s="7" t="str">
        <f>TEXT(Table2[[#This Row],[Date]],"MMM")</f>
        <v>Dec</v>
      </c>
      <c r="C296" s="7">
        <v>45263</v>
      </c>
      <c r="D296" t="s">
        <v>258</v>
      </c>
      <c r="E296" s="1">
        <v>2600</v>
      </c>
      <c r="F296" t="s">
        <v>102</v>
      </c>
      <c r="G296">
        <v>1</v>
      </c>
      <c r="H296" t="s">
        <v>142</v>
      </c>
      <c r="I296" s="3">
        <f>+Table2[[#This Row],[QTY]]*Table2[[#This Row],[Price]]</f>
        <v>2600</v>
      </c>
    </row>
    <row r="297" spans="1:9" x14ac:dyDescent="0.2">
      <c r="A297" s="7" t="str">
        <f>TEXT(Table2[[#This Row],[Date]],"DDD")</f>
        <v>Thu</v>
      </c>
      <c r="B297" s="7" t="str">
        <f>TEXT(Table2[[#This Row],[Date]],"MMM")</f>
        <v>Dec</v>
      </c>
      <c r="C297" s="7">
        <v>45267</v>
      </c>
      <c r="D297" t="s">
        <v>213</v>
      </c>
      <c r="E297" s="1">
        <v>2300</v>
      </c>
      <c r="F297" t="s">
        <v>102</v>
      </c>
      <c r="G297">
        <v>1</v>
      </c>
      <c r="H297" t="s">
        <v>142</v>
      </c>
      <c r="I297" s="3">
        <f>+Table2[[#This Row],[QTY]]*Table2[[#This Row],[Price]]</f>
        <v>2300</v>
      </c>
    </row>
    <row r="298" spans="1:9" x14ac:dyDescent="0.2">
      <c r="A298" s="7" t="str">
        <f>TEXT(Table2[[#This Row],[Date]],"DDD")</f>
        <v>Thu</v>
      </c>
      <c r="B298" s="7" t="str">
        <f>TEXT(Table2[[#This Row],[Date]],"MMM")</f>
        <v>Dec</v>
      </c>
      <c r="C298" s="7">
        <v>45267</v>
      </c>
      <c r="D298" t="s">
        <v>101</v>
      </c>
      <c r="E298" s="1">
        <v>3800</v>
      </c>
      <c r="F298" t="s">
        <v>102</v>
      </c>
      <c r="G298">
        <v>1</v>
      </c>
      <c r="H298" t="s">
        <v>142</v>
      </c>
      <c r="I298" s="3">
        <f>+Table2[[#This Row],[QTY]]*Table2[[#This Row],[Price]]</f>
        <v>3800</v>
      </c>
    </row>
    <row r="299" spans="1:9" x14ac:dyDescent="0.2">
      <c r="A299" s="7" t="str">
        <f>TEXT(Table2[[#This Row],[Date]],"DDD")</f>
        <v>Thu</v>
      </c>
      <c r="B299" s="7" t="str">
        <f>TEXT(Table2[[#This Row],[Date]],"MMM")</f>
        <v>Dec</v>
      </c>
      <c r="C299" s="7">
        <v>45267</v>
      </c>
      <c r="D299" t="s">
        <v>208</v>
      </c>
      <c r="E299" s="1">
        <v>3900</v>
      </c>
      <c r="F299" t="s">
        <v>102</v>
      </c>
      <c r="G299">
        <v>1</v>
      </c>
      <c r="H299" t="s">
        <v>142</v>
      </c>
      <c r="I299" s="3">
        <f>+Table2[[#This Row],[QTY]]*Table2[[#This Row],[Price]]</f>
        <v>3900</v>
      </c>
    </row>
    <row r="300" spans="1:9" x14ac:dyDescent="0.2">
      <c r="A300" s="7" t="str">
        <f>TEXT(Table2[[#This Row],[Date]],"DDD")</f>
        <v>Thu</v>
      </c>
      <c r="B300" s="7" t="str">
        <f>TEXT(Table2[[#This Row],[Date]],"MMM")</f>
        <v>Dec</v>
      </c>
      <c r="C300" s="7">
        <v>45267</v>
      </c>
      <c r="D300" t="s">
        <v>259</v>
      </c>
      <c r="E300" s="1">
        <v>7900</v>
      </c>
      <c r="F300" t="s">
        <v>102</v>
      </c>
      <c r="G300">
        <v>1</v>
      </c>
      <c r="H300" t="s">
        <v>142</v>
      </c>
      <c r="I300" s="3">
        <f>+Table2[[#This Row],[QTY]]*Table2[[#This Row],[Price]]</f>
        <v>7900</v>
      </c>
    </row>
    <row r="301" spans="1:9" x14ac:dyDescent="0.2">
      <c r="A301" s="7" t="str">
        <f>TEXT(Table2[[#This Row],[Date]],"DDD")</f>
        <v>Thu</v>
      </c>
      <c r="B301" s="7" t="str">
        <f>TEXT(Table2[[#This Row],[Date]],"MMM")</f>
        <v>Dec</v>
      </c>
      <c r="C301" s="7">
        <v>45267</v>
      </c>
      <c r="D301" t="s">
        <v>260</v>
      </c>
      <c r="E301" s="1">
        <v>8500</v>
      </c>
      <c r="F301" t="s">
        <v>102</v>
      </c>
      <c r="G301">
        <v>1</v>
      </c>
      <c r="H301" t="s">
        <v>142</v>
      </c>
      <c r="I301" s="3">
        <f>+Table2[[#This Row],[QTY]]*Table2[[#This Row],[Price]]</f>
        <v>8500</v>
      </c>
    </row>
    <row r="302" spans="1:9" x14ac:dyDescent="0.2">
      <c r="A302" s="7" t="str">
        <f>TEXT(Table2[[#This Row],[Date]],"DDD")</f>
        <v>Thu</v>
      </c>
      <c r="B302" s="7" t="str">
        <f>TEXT(Table2[[#This Row],[Date]],"MMM")</f>
        <v>Dec</v>
      </c>
      <c r="C302" s="7">
        <v>45267</v>
      </c>
      <c r="D302" t="s">
        <v>123</v>
      </c>
      <c r="E302" s="1">
        <v>2800</v>
      </c>
      <c r="F302" t="s">
        <v>102</v>
      </c>
      <c r="G302">
        <v>1</v>
      </c>
      <c r="H302" t="s">
        <v>142</v>
      </c>
      <c r="I302" s="3">
        <f>+Table2[[#This Row],[QTY]]*Table2[[#This Row],[Price]]</f>
        <v>2800</v>
      </c>
    </row>
    <row r="303" spans="1:9" x14ac:dyDescent="0.2">
      <c r="A303" s="7" t="str">
        <f>TEXT(Table2[[#This Row],[Date]],"DDD")</f>
        <v>Sat</v>
      </c>
      <c r="B303" s="7" t="str">
        <f>TEXT(Table2[[#This Row],[Date]],"MMM")</f>
        <v>Dec</v>
      </c>
      <c r="C303" s="7">
        <v>45262</v>
      </c>
      <c r="D303" t="s">
        <v>83</v>
      </c>
      <c r="E303" s="1">
        <v>9756</v>
      </c>
      <c r="F303" t="s">
        <v>31</v>
      </c>
      <c r="G303">
        <v>1</v>
      </c>
      <c r="H303" t="s">
        <v>142</v>
      </c>
      <c r="I303" s="3">
        <f>+Table2[[#This Row],[QTY]]*Table2[[#This Row],[Price]]</f>
        <v>9756</v>
      </c>
    </row>
    <row r="304" spans="1:9" x14ac:dyDescent="0.2">
      <c r="A304" s="7" t="str">
        <f>TEXT(Table2[[#This Row],[Date]],"DDD")</f>
        <v>Sat</v>
      </c>
      <c r="B304" s="7" t="str">
        <f>TEXT(Table2[[#This Row],[Date]],"MMM")</f>
        <v>Dec</v>
      </c>
      <c r="C304" s="7">
        <v>45276</v>
      </c>
      <c r="D304" t="s">
        <v>262</v>
      </c>
      <c r="E304" s="1">
        <v>24900</v>
      </c>
      <c r="F304" t="s">
        <v>263</v>
      </c>
      <c r="G304">
        <v>1</v>
      </c>
      <c r="H304" t="s">
        <v>171</v>
      </c>
      <c r="I304" s="3">
        <f>+Table2[[#This Row],[QTY]]*Table2[[#This Row],[Price]]</f>
        <v>24900</v>
      </c>
    </row>
    <row r="305" spans="1:9" x14ac:dyDescent="0.2">
      <c r="A305" s="7" t="str">
        <f>TEXT(Table2[[#This Row],[Date]],"DDD")</f>
        <v>Sat</v>
      </c>
      <c r="B305" s="7" t="str">
        <f>TEXT(Table2[[#This Row],[Date]],"MMM")</f>
        <v>Dec</v>
      </c>
      <c r="C305" s="7">
        <v>45276</v>
      </c>
      <c r="D305" t="s">
        <v>264</v>
      </c>
      <c r="E305" s="1">
        <v>23700</v>
      </c>
      <c r="F305" t="s">
        <v>263</v>
      </c>
      <c r="G305">
        <v>1</v>
      </c>
      <c r="H305" t="s">
        <v>171</v>
      </c>
      <c r="I305" s="3">
        <f>+Table2[[#This Row],[QTY]]*Table2[[#This Row],[Price]]</f>
        <v>23700</v>
      </c>
    </row>
    <row r="306" spans="1:9" x14ac:dyDescent="0.2">
      <c r="A306" s="7" t="str">
        <f>TEXT(Table2[[#This Row],[Date]],"DDD")</f>
        <v>Sat</v>
      </c>
      <c r="B306" s="7" t="str">
        <f>TEXT(Table2[[#This Row],[Date]],"MMM")</f>
        <v>Dec</v>
      </c>
      <c r="C306" s="7">
        <v>45276</v>
      </c>
      <c r="D306" t="s">
        <v>265</v>
      </c>
      <c r="E306" s="1">
        <v>4000</v>
      </c>
      <c r="F306" t="s">
        <v>263</v>
      </c>
      <c r="G306">
        <v>1</v>
      </c>
      <c r="H306" t="s">
        <v>171</v>
      </c>
      <c r="I306" s="3">
        <f>+Table2[[#This Row],[QTY]]*Table2[[#This Row],[Price]]</f>
        <v>4000</v>
      </c>
    </row>
    <row r="307" spans="1:9" x14ac:dyDescent="0.2">
      <c r="A307" s="7" t="str">
        <f>TEXT(Table2[[#This Row],[Date]],"DDD")</f>
        <v>Sat</v>
      </c>
      <c r="B307" s="7" t="str">
        <f>TEXT(Table2[[#This Row],[Date]],"MMM")</f>
        <v>Dec</v>
      </c>
      <c r="C307" s="7">
        <v>45276</v>
      </c>
      <c r="D307" t="s">
        <v>266</v>
      </c>
      <c r="E307" s="1">
        <v>13300</v>
      </c>
      <c r="F307" t="s">
        <v>263</v>
      </c>
      <c r="G307">
        <v>1</v>
      </c>
      <c r="H307" t="s">
        <v>171</v>
      </c>
      <c r="I307" s="3">
        <f>+Table2[[#This Row],[QTY]]*Table2[[#This Row],[Price]]</f>
        <v>13300</v>
      </c>
    </row>
    <row r="308" spans="1:9" x14ac:dyDescent="0.2">
      <c r="A308" s="7" t="str">
        <f>TEXT(Table2[[#This Row],[Date]],"DDD")</f>
        <v>Sat</v>
      </c>
      <c r="B308" s="7" t="str">
        <f>TEXT(Table2[[#This Row],[Date]],"MMM")</f>
        <v>Dec</v>
      </c>
      <c r="C308" s="7">
        <v>45276</v>
      </c>
      <c r="D308" t="s">
        <v>267</v>
      </c>
      <c r="E308" s="1">
        <v>6400</v>
      </c>
      <c r="F308" t="s">
        <v>263</v>
      </c>
      <c r="G308">
        <v>1</v>
      </c>
      <c r="H308" t="s">
        <v>171</v>
      </c>
      <c r="I308" s="3">
        <f>+Table2[[#This Row],[QTY]]*Table2[[#This Row],[Price]]</f>
        <v>6400</v>
      </c>
    </row>
    <row r="309" spans="1:9" x14ac:dyDescent="0.2">
      <c r="A309" s="7" t="str">
        <f>TEXT(Table2[[#This Row],[Date]],"DDD")</f>
        <v>Sat</v>
      </c>
      <c r="B309" s="7" t="str">
        <f>TEXT(Table2[[#This Row],[Date]],"MMM")</f>
        <v>Dec</v>
      </c>
      <c r="C309" s="7">
        <v>45276</v>
      </c>
      <c r="D309" t="s">
        <v>199</v>
      </c>
      <c r="E309" s="1">
        <v>4900</v>
      </c>
      <c r="F309" t="s">
        <v>263</v>
      </c>
      <c r="G309">
        <v>1</v>
      </c>
      <c r="H309" t="s">
        <v>171</v>
      </c>
      <c r="I309" s="3">
        <f>+Table2[[#This Row],[QTY]]*Table2[[#This Row],[Price]]</f>
        <v>4900</v>
      </c>
    </row>
    <row r="310" spans="1:9" x14ac:dyDescent="0.2">
      <c r="A310" s="7" t="str">
        <f>TEXT(Table2[[#This Row],[Date]],"DDD")</f>
        <v>Sat</v>
      </c>
      <c r="B310" s="7" t="str">
        <f>TEXT(Table2[[#This Row],[Date]],"MMM")</f>
        <v>Dec</v>
      </c>
      <c r="C310" s="7">
        <v>45276</v>
      </c>
      <c r="D310" t="s">
        <v>230</v>
      </c>
      <c r="E310" s="1">
        <v>5200</v>
      </c>
      <c r="F310" t="s">
        <v>263</v>
      </c>
      <c r="G310">
        <v>1</v>
      </c>
      <c r="H310" t="s">
        <v>171</v>
      </c>
      <c r="I310" s="3">
        <f>+Table2[[#This Row],[QTY]]*Table2[[#This Row],[Price]]</f>
        <v>5200</v>
      </c>
    </row>
    <row r="311" spans="1:9" x14ac:dyDescent="0.2">
      <c r="A311" s="7" t="str">
        <f>TEXT(Table2[[#This Row],[Date]],"DDD")</f>
        <v>Wed</v>
      </c>
      <c r="B311" s="7" t="str">
        <f>TEXT(Table2[[#This Row],[Date]],"MMM")</f>
        <v>Dec</v>
      </c>
      <c r="C311" s="7">
        <v>45280</v>
      </c>
      <c r="D311" t="s">
        <v>268</v>
      </c>
      <c r="E311" s="1">
        <v>16600</v>
      </c>
      <c r="F311" t="s">
        <v>180</v>
      </c>
      <c r="G311">
        <v>1</v>
      </c>
      <c r="H311" t="s">
        <v>142</v>
      </c>
      <c r="I311" s="3">
        <f>+Table2[[#This Row],[QTY]]*Table2[[#This Row],[Price]]</f>
        <v>16600</v>
      </c>
    </row>
    <row r="312" spans="1:9" x14ac:dyDescent="0.2">
      <c r="A312" s="7" t="str">
        <f>TEXT(Table2[[#This Row],[Date]],"DDD")</f>
        <v>Thu</v>
      </c>
      <c r="B312" s="7" t="str">
        <f>TEXT(Table2[[#This Row],[Date]],"MMM")</f>
        <v>Dec</v>
      </c>
      <c r="C312" s="7">
        <v>45281</v>
      </c>
      <c r="D312" t="s">
        <v>269</v>
      </c>
      <c r="E312" s="1">
        <v>24900</v>
      </c>
      <c r="F312" t="s">
        <v>270</v>
      </c>
      <c r="G312">
        <v>1</v>
      </c>
      <c r="H312" t="s">
        <v>171</v>
      </c>
      <c r="I312" s="3">
        <f>+Table2[[#This Row],[QTY]]*Table2[[#This Row],[Price]]</f>
        <v>24900</v>
      </c>
    </row>
    <row r="313" spans="1:9" x14ac:dyDescent="0.2">
      <c r="A313" s="7" t="str">
        <f>TEXT(Table2[[#This Row],[Date]],"DDD")</f>
        <v>Fri</v>
      </c>
      <c r="B313" s="7" t="str">
        <f>TEXT(Table2[[#This Row],[Date]],"MMM")</f>
        <v>Dec</v>
      </c>
      <c r="C313" s="7">
        <v>45282</v>
      </c>
      <c r="D313" t="s">
        <v>101</v>
      </c>
      <c r="E313" s="1">
        <v>3800</v>
      </c>
      <c r="F313" t="s">
        <v>102</v>
      </c>
      <c r="G313">
        <v>1</v>
      </c>
      <c r="H313" t="s">
        <v>142</v>
      </c>
      <c r="I313" s="3">
        <f>+Table2[[#This Row],[QTY]]*Table2[[#This Row],[Price]]</f>
        <v>3800</v>
      </c>
    </row>
    <row r="314" spans="1:9" x14ac:dyDescent="0.2">
      <c r="A314" s="7" t="str">
        <f>TEXT(Table2[[#This Row],[Date]],"DDD")</f>
        <v>Fri</v>
      </c>
      <c r="B314" s="7" t="str">
        <f>TEXT(Table2[[#This Row],[Date]],"MMM")</f>
        <v>Dec</v>
      </c>
      <c r="C314" s="7">
        <v>45282</v>
      </c>
      <c r="D314" t="s">
        <v>16</v>
      </c>
      <c r="E314" s="1">
        <v>3550</v>
      </c>
      <c r="F314" t="s">
        <v>17</v>
      </c>
      <c r="G314">
        <v>1</v>
      </c>
      <c r="H314" t="s">
        <v>142</v>
      </c>
      <c r="I314" s="3">
        <f>+Table2[[#This Row],[QTY]]*Table2[[#This Row],[Price]]</f>
        <v>3550</v>
      </c>
    </row>
    <row r="315" spans="1:9" x14ac:dyDescent="0.2">
      <c r="A315" s="7" t="str">
        <f>TEXT(Table2[[#This Row],[Date]],"DDD")</f>
        <v>Fri</v>
      </c>
      <c r="B315" s="7" t="str">
        <f>TEXT(Table2[[#This Row],[Date]],"MMM")</f>
        <v>Dec</v>
      </c>
      <c r="C315" s="7">
        <v>45282</v>
      </c>
      <c r="D315" t="s">
        <v>122</v>
      </c>
      <c r="E315" s="1">
        <v>1780</v>
      </c>
      <c r="F315" t="s">
        <v>17</v>
      </c>
      <c r="G315">
        <v>1</v>
      </c>
      <c r="H315" t="s">
        <v>142</v>
      </c>
      <c r="I315" s="3">
        <f>+Table2[[#This Row],[QTY]]*Table2[[#This Row],[Price]]</f>
        <v>1780</v>
      </c>
    </row>
    <row r="316" spans="1:9" x14ac:dyDescent="0.2">
      <c r="A316" s="7" t="str">
        <f>TEXT(Table2[[#This Row],[Date]],"DDD")</f>
        <v>Fri</v>
      </c>
      <c r="B316" s="7" t="str">
        <f>TEXT(Table2[[#This Row],[Date]],"MMM")</f>
        <v>Dec</v>
      </c>
      <c r="C316" s="7">
        <v>45282</v>
      </c>
      <c r="D316" t="s">
        <v>21</v>
      </c>
      <c r="E316" s="1">
        <v>5190</v>
      </c>
      <c r="F316" t="s">
        <v>17</v>
      </c>
      <c r="G316">
        <v>1</v>
      </c>
      <c r="H316" t="s">
        <v>142</v>
      </c>
      <c r="I316" s="3">
        <f>+Table2[[#This Row],[QTY]]*Table2[[#This Row],[Price]]</f>
        <v>5190</v>
      </c>
    </row>
    <row r="317" spans="1:9" x14ac:dyDescent="0.2">
      <c r="A317" s="7" t="str">
        <f>TEXT(Table2[[#This Row],[Date]],"DDD")</f>
        <v>Tue</v>
      </c>
      <c r="B317" s="7" t="str">
        <f>TEXT(Table2[[#This Row],[Date]],"MMM")</f>
        <v>Dec</v>
      </c>
      <c r="C317" s="7">
        <v>45279</v>
      </c>
      <c r="D317" t="s">
        <v>271</v>
      </c>
      <c r="E317" s="1">
        <v>68800</v>
      </c>
      <c r="F317" t="s">
        <v>272</v>
      </c>
      <c r="G317">
        <v>1</v>
      </c>
      <c r="H317" t="s">
        <v>171</v>
      </c>
      <c r="I317" s="3">
        <f>+Table2[[#This Row],[QTY]]*Table2[[#This Row],[Price]]</f>
        <v>68800</v>
      </c>
    </row>
    <row r="318" spans="1:9" x14ac:dyDescent="0.2">
      <c r="A318" s="7" t="str">
        <f>TEXT(Table2[[#This Row],[Date]],"DDD")</f>
        <v>Sun</v>
      </c>
      <c r="B318" s="7" t="str">
        <f>TEXT(Table2[[#This Row],[Date]],"MMM")</f>
        <v>Dec</v>
      </c>
      <c r="C318" s="7">
        <v>45277</v>
      </c>
      <c r="D318" t="s">
        <v>273</v>
      </c>
      <c r="E318" s="1">
        <v>4500</v>
      </c>
      <c r="F318" t="s">
        <v>274</v>
      </c>
      <c r="G318">
        <v>1</v>
      </c>
      <c r="H318" t="s">
        <v>142</v>
      </c>
      <c r="I318" s="3">
        <f>+Table2[[#This Row],[QTY]]*Table2[[#This Row],[Price]]</f>
        <v>4500</v>
      </c>
    </row>
    <row r="319" spans="1:9" x14ac:dyDescent="0.2">
      <c r="A319" s="7" t="str">
        <f>TEXT(Table2[[#This Row],[Date]],"DDD")</f>
        <v>Sun</v>
      </c>
      <c r="B319" s="7" t="str">
        <f>TEXT(Table2[[#This Row],[Date]],"MMM")</f>
        <v>Dec</v>
      </c>
      <c r="C319" s="7">
        <v>45277</v>
      </c>
      <c r="D319" t="s">
        <v>106</v>
      </c>
      <c r="E319" s="1">
        <v>6700</v>
      </c>
      <c r="F319" t="s">
        <v>274</v>
      </c>
      <c r="G319">
        <v>1</v>
      </c>
      <c r="H319" t="s">
        <v>142</v>
      </c>
      <c r="I319" s="3">
        <f>+Table2[[#This Row],[QTY]]*Table2[[#This Row],[Price]]</f>
        <v>6700</v>
      </c>
    </row>
    <row r="320" spans="1:9" x14ac:dyDescent="0.2">
      <c r="A320" s="7" t="str">
        <f>TEXT(Table2[[#This Row],[Date]],"DDD")</f>
        <v>Mon</v>
      </c>
      <c r="B320" s="7" t="str">
        <f>TEXT(Table2[[#This Row],[Date]],"MMM")</f>
        <v>Dec</v>
      </c>
      <c r="C320" s="7">
        <v>45278</v>
      </c>
      <c r="D320" t="s">
        <v>275</v>
      </c>
      <c r="E320" s="1">
        <v>8900</v>
      </c>
      <c r="F320" t="s">
        <v>28</v>
      </c>
      <c r="G320">
        <v>1</v>
      </c>
      <c r="H320" t="s">
        <v>168</v>
      </c>
      <c r="I320" s="3">
        <f>+Table2[[#This Row],[QTY]]*Table2[[#This Row],[Price]]</f>
        <v>8900</v>
      </c>
    </row>
    <row r="321" spans="1:9" x14ac:dyDescent="0.2">
      <c r="A321" s="7" t="str">
        <f>TEXT(Table2[[#This Row],[Date]],"DDD")</f>
        <v>Mon</v>
      </c>
      <c r="B321" s="7" t="str">
        <f>TEXT(Table2[[#This Row],[Date]],"MMM")</f>
        <v>Dec</v>
      </c>
      <c r="C321" s="7">
        <v>45278</v>
      </c>
      <c r="D321" t="s">
        <v>139</v>
      </c>
      <c r="E321" s="1">
        <v>4800</v>
      </c>
      <c r="F321" t="s">
        <v>28</v>
      </c>
      <c r="G321">
        <v>10</v>
      </c>
      <c r="H321" t="s">
        <v>168</v>
      </c>
      <c r="I321" s="3">
        <f>+Table2[[#This Row],[QTY]]*Table2[[#This Row],[Price]]</f>
        <v>48000</v>
      </c>
    </row>
    <row r="322" spans="1:9" x14ac:dyDescent="0.2">
      <c r="A322" s="7" t="str">
        <f>TEXT(Table2[[#This Row],[Date]],"DDD")</f>
        <v>Fri</v>
      </c>
      <c r="B322" s="7" t="str">
        <f>TEXT(Table2[[#This Row],[Date]],"MMM")</f>
        <v>Dec</v>
      </c>
      <c r="C322" s="7">
        <v>45289</v>
      </c>
      <c r="D322" t="s">
        <v>276</v>
      </c>
      <c r="E322" s="1">
        <v>3000</v>
      </c>
      <c r="F322" t="s">
        <v>277</v>
      </c>
      <c r="G322">
        <v>1</v>
      </c>
      <c r="H322" t="s">
        <v>142</v>
      </c>
      <c r="I322" s="3">
        <f>+Table2[[#This Row],[QTY]]*Table2[[#This Row],[Price]]</f>
        <v>3000</v>
      </c>
    </row>
    <row r="323" spans="1:9" x14ac:dyDescent="0.2">
      <c r="A323" s="7" t="str">
        <f>TEXT(Table2[[#This Row],[Date]],"DDD")</f>
        <v>Fri</v>
      </c>
      <c r="B323" s="7" t="str">
        <f>TEXT(Table2[[#This Row],[Date]],"MMM")</f>
        <v>Dec</v>
      </c>
      <c r="C323" s="7">
        <v>45289</v>
      </c>
      <c r="D323" t="s">
        <v>278</v>
      </c>
      <c r="E323" s="1">
        <v>2600</v>
      </c>
      <c r="F323" t="s">
        <v>277</v>
      </c>
      <c r="G323">
        <v>1</v>
      </c>
      <c r="H323" t="s">
        <v>142</v>
      </c>
      <c r="I323" s="3">
        <f>+Table2[[#This Row],[QTY]]*Table2[[#This Row],[Price]]</f>
        <v>2600</v>
      </c>
    </row>
    <row r="324" spans="1:9" x14ac:dyDescent="0.2">
      <c r="A324" s="7" t="str">
        <f>TEXT(Table2[[#This Row],[Date]],"DDD")</f>
        <v>Fri</v>
      </c>
      <c r="B324" s="7" t="str">
        <f>TEXT(Table2[[#This Row],[Date]],"MMM")</f>
        <v>Dec</v>
      </c>
      <c r="C324" s="7">
        <v>45289</v>
      </c>
      <c r="D324" t="s">
        <v>279</v>
      </c>
      <c r="E324" s="1">
        <v>6300</v>
      </c>
      <c r="F324" t="s">
        <v>277</v>
      </c>
      <c r="G324">
        <v>1</v>
      </c>
      <c r="H324" t="s">
        <v>142</v>
      </c>
      <c r="I324" s="3">
        <f>+Table2[[#This Row],[QTY]]*Table2[[#This Row],[Price]]</f>
        <v>6300</v>
      </c>
    </row>
    <row r="325" spans="1:9" x14ac:dyDescent="0.2">
      <c r="A325" s="7" t="str">
        <f>TEXT(Table2[[#This Row],[Date]],"DDD")</f>
        <v>Fri</v>
      </c>
      <c r="B325" s="7" t="str">
        <f>TEXT(Table2[[#This Row],[Date]],"MMM")</f>
        <v>Dec</v>
      </c>
      <c r="C325" s="7">
        <v>45289</v>
      </c>
      <c r="D325" t="s">
        <v>153</v>
      </c>
      <c r="E325" s="1">
        <v>5600</v>
      </c>
      <c r="F325" t="s">
        <v>277</v>
      </c>
      <c r="G325">
        <v>1</v>
      </c>
      <c r="H325" t="s">
        <v>142</v>
      </c>
      <c r="I325" s="3">
        <f>+Table2[[#This Row],[QTY]]*Table2[[#This Row],[Price]]</f>
        <v>5600</v>
      </c>
    </row>
    <row r="326" spans="1:9" x14ac:dyDescent="0.2">
      <c r="A326" s="7" t="str">
        <f>TEXT(Table2[[#This Row],[Date]],"DDD")</f>
        <v>Fri</v>
      </c>
      <c r="B326" s="7" t="str">
        <f>TEXT(Table2[[#This Row],[Date]],"MMM")</f>
        <v>Dec</v>
      </c>
      <c r="C326" s="7">
        <v>45289</v>
      </c>
      <c r="D326" t="s">
        <v>280</v>
      </c>
      <c r="E326" s="1">
        <v>5600</v>
      </c>
      <c r="F326" t="s">
        <v>277</v>
      </c>
      <c r="G326">
        <v>1</v>
      </c>
      <c r="H326" t="s">
        <v>142</v>
      </c>
      <c r="I326" s="3">
        <f>+Table2[[#This Row],[QTY]]*Table2[[#This Row],[Price]]</f>
        <v>5600</v>
      </c>
    </row>
    <row r="327" spans="1:9" x14ac:dyDescent="0.2">
      <c r="A327" s="7" t="str">
        <f>TEXT(Table2[[#This Row],[Date]],"DDD")</f>
        <v>Sat</v>
      </c>
      <c r="B327" s="7" t="str">
        <f>TEXT(Table2[[#This Row],[Date]],"MMM")</f>
        <v>Dec</v>
      </c>
      <c r="C327" s="7">
        <v>45283</v>
      </c>
      <c r="D327" t="s">
        <v>46</v>
      </c>
      <c r="E327" s="1">
        <v>3490</v>
      </c>
      <c r="F327" t="s">
        <v>17</v>
      </c>
      <c r="G327">
        <v>2</v>
      </c>
      <c r="H327" t="s">
        <v>142</v>
      </c>
      <c r="I327" s="3">
        <f>+Table2[[#This Row],[QTY]]*Table2[[#This Row],[Price]]</f>
        <v>6980</v>
      </c>
    </row>
    <row r="328" spans="1:9" x14ac:dyDescent="0.2">
      <c r="A328" s="7" t="str">
        <f>TEXT(Table2[[#This Row],[Date]],"DDD")</f>
        <v>Sat</v>
      </c>
      <c r="B328" s="7" t="str">
        <f>TEXT(Table2[[#This Row],[Date]],"MMM")</f>
        <v>Dec</v>
      </c>
      <c r="C328" s="7">
        <v>45283</v>
      </c>
      <c r="D328" t="s">
        <v>281</v>
      </c>
      <c r="E328" s="1">
        <v>3490</v>
      </c>
      <c r="F328" t="s">
        <v>17</v>
      </c>
      <c r="G328">
        <v>1</v>
      </c>
      <c r="H328" t="s">
        <v>142</v>
      </c>
      <c r="I328" s="3">
        <f>+Table2[[#This Row],[QTY]]*Table2[[#This Row],[Price]]</f>
        <v>3490</v>
      </c>
    </row>
    <row r="329" spans="1:9" x14ac:dyDescent="0.2">
      <c r="A329" s="7" t="str">
        <f>TEXT(Table2[[#This Row],[Date]],"DDD")</f>
        <v>Sat</v>
      </c>
      <c r="B329" s="7" t="str">
        <f>TEXT(Table2[[#This Row],[Date]],"MMM")</f>
        <v>Dec</v>
      </c>
      <c r="C329" s="7">
        <v>45283</v>
      </c>
      <c r="D329" t="s">
        <v>282</v>
      </c>
      <c r="E329" s="1">
        <v>1990</v>
      </c>
      <c r="F329" t="s">
        <v>17</v>
      </c>
      <c r="G329">
        <v>2</v>
      </c>
      <c r="H329" t="s">
        <v>142</v>
      </c>
      <c r="I329" s="3">
        <f>+Table2[[#This Row],[QTY]]*Table2[[#This Row],[Price]]</f>
        <v>3980</v>
      </c>
    </row>
    <row r="330" spans="1:9" x14ac:dyDescent="0.2">
      <c r="A330" s="7" t="str">
        <f>TEXT(Table2[[#This Row],[Date]],"DDD")</f>
        <v>Sat</v>
      </c>
      <c r="B330" s="7" t="str">
        <f>TEXT(Table2[[#This Row],[Date]],"MMM")</f>
        <v>Dec</v>
      </c>
      <c r="C330" s="7">
        <v>45283</v>
      </c>
      <c r="D330" t="s">
        <v>283</v>
      </c>
      <c r="E330" s="1">
        <v>4490</v>
      </c>
      <c r="F330" t="s">
        <v>17</v>
      </c>
      <c r="G330">
        <v>1</v>
      </c>
      <c r="H330" t="s">
        <v>142</v>
      </c>
      <c r="I330" s="3">
        <f>+Table2[[#This Row],[QTY]]*Table2[[#This Row],[Price]]</f>
        <v>4490</v>
      </c>
    </row>
    <row r="331" spans="1:9" x14ac:dyDescent="0.2">
      <c r="A331" s="7" t="str">
        <f>TEXT(Table2[[#This Row],[Date]],"DDD")</f>
        <v>Sat</v>
      </c>
      <c r="B331" s="7" t="str">
        <f>TEXT(Table2[[#This Row],[Date]],"MMM")</f>
        <v>Dec</v>
      </c>
      <c r="C331" s="7">
        <v>45283</v>
      </c>
      <c r="D331" t="s">
        <v>284</v>
      </c>
      <c r="E331" s="1">
        <v>7590</v>
      </c>
      <c r="F331" t="s">
        <v>17</v>
      </c>
      <c r="G331">
        <v>1</v>
      </c>
      <c r="H331" t="s">
        <v>142</v>
      </c>
      <c r="I331" s="3">
        <f>+Table2[[#This Row],[QTY]]*Table2[[#This Row],[Price]]</f>
        <v>7590</v>
      </c>
    </row>
    <row r="332" spans="1:9" x14ac:dyDescent="0.2">
      <c r="A332" s="7" t="str">
        <f>TEXT(Table2[[#This Row],[Date]],"DDD")</f>
        <v>Sat</v>
      </c>
      <c r="B332" s="7" t="str">
        <f>TEXT(Table2[[#This Row],[Date]],"MMM")</f>
        <v>Dec</v>
      </c>
      <c r="C332" s="7">
        <v>45283</v>
      </c>
      <c r="D332" t="s">
        <v>49</v>
      </c>
      <c r="E332" s="1">
        <v>7990</v>
      </c>
      <c r="F332" t="s">
        <v>17</v>
      </c>
      <c r="G332">
        <v>1</v>
      </c>
      <c r="H332" t="s">
        <v>142</v>
      </c>
      <c r="I332" s="3">
        <f>+Table2[[#This Row],[QTY]]*Table2[[#This Row],[Price]]</f>
        <v>7990</v>
      </c>
    </row>
    <row r="333" spans="1:9" x14ac:dyDescent="0.2">
      <c r="A333" s="7" t="str">
        <f>TEXT(Table2[[#This Row],[Date]],"DDD")</f>
        <v>Sat</v>
      </c>
      <c r="B333" s="7" t="str">
        <f>TEXT(Table2[[#This Row],[Date]],"MMM")</f>
        <v>Dec</v>
      </c>
      <c r="C333" s="7">
        <v>45283</v>
      </c>
      <c r="D333" t="s">
        <v>39</v>
      </c>
      <c r="E333" s="1">
        <v>1350</v>
      </c>
      <c r="F333" t="s">
        <v>17</v>
      </c>
      <c r="G333">
        <v>1</v>
      </c>
      <c r="H333" t="s">
        <v>142</v>
      </c>
      <c r="I333" s="3">
        <f>+Table2[[#This Row],[QTY]]*Table2[[#This Row],[Price]]</f>
        <v>1350</v>
      </c>
    </row>
    <row r="334" spans="1:9" x14ac:dyDescent="0.2">
      <c r="A334" s="7" t="str">
        <f>TEXT(Table2[[#This Row],[Date]],"DDD")</f>
        <v>Wed</v>
      </c>
      <c r="B334" s="7" t="str">
        <f>TEXT(Table2[[#This Row],[Date]],"MMM")</f>
        <v>Dec</v>
      </c>
      <c r="C334" s="7">
        <v>45287</v>
      </c>
      <c r="D334" t="s">
        <v>285</v>
      </c>
      <c r="E334" s="1">
        <v>104105</v>
      </c>
      <c r="F334" t="s">
        <v>180</v>
      </c>
      <c r="G334">
        <v>1</v>
      </c>
      <c r="H334" t="s">
        <v>286</v>
      </c>
      <c r="I334" s="3">
        <f>+Table2[[#This Row],[QTY]]*Table2[[#This Row],[Price]]</f>
        <v>104105</v>
      </c>
    </row>
    <row r="335" spans="1:9" x14ac:dyDescent="0.2">
      <c r="A335" s="7" t="str">
        <f>TEXT(Table2[[#This Row],[Date]],"DDD")</f>
        <v>Wed</v>
      </c>
      <c r="B335" s="7" t="str">
        <f>TEXT(Table2[[#This Row],[Date]],"MMM")</f>
        <v>Dec</v>
      </c>
      <c r="C335" s="7">
        <v>45287</v>
      </c>
      <c r="D335" t="s">
        <v>139</v>
      </c>
      <c r="E335" s="1">
        <v>4800</v>
      </c>
      <c r="F335" t="s">
        <v>28</v>
      </c>
      <c r="G335">
        <v>5</v>
      </c>
      <c r="H335" t="s">
        <v>168</v>
      </c>
      <c r="I335" s="3">
        <f>+Table2[[#This Row],[QTY]]*Table2[[#This Row],[Price]]</f>
        <v>24000</v>
      </c>
    </row>
    <row r="336" spans="1:9" x14ac:dyDescent="0.2">
      <c r="A336" s="7" t="str">
        <f>TEXT(Table2[[#This Row],[Date]],"DDD")</f>
        <v>Thu</v>
      </c>
      <c r="B336" s="7" t="str">
        <f>TEXT(Table2[[#This Row],[Date]],"MMM")</f>
        <v>Dec</v>
      </c>
      <c r="C336" s="7">
        <v>45288</v>
      </c>
      <c r="D336" t="s">
        <v>202</v>
      </c>
      <c r="E336" s="1">
        <v>29400</v>
      </c>
      <c r="F336" t="s">
        <v>207</v>
      </c>
      <c r="G336">
        <v>1</v>
      </c>
      <c r="H336" t="s">
        <v>171</v>
      </c>
      <c r="I336" s="3">
        <f>+Table2[[#This Row],[QTY]]*Table2[[#This Row],[Price]]</f>
        <v>29400</v>
      </c>
    </row>
    <row r="337" spans="1:9" x14ac:dyDescent="0.2">
      <c r="A337" s="7" t="str">
        <f>TEXT(Table2[[#This Row],[Date]],"DDD")</f>
        <v>Thu</v>
      </c>
      <c r="B337" s="7" t="str">
        <f>TEXT(Table2[[#This Row],[Date]],"MMM")</f>
        <v>Dec</v>
      </c>
      <c r="C337" s="7">
        <v>45288</v>
      </c>
      <c r="D337" t="s">
        <v>204</v>
      </c>
      <c r="E337" s="1">
        <v>24800</v>
      </c>
      <c r="F337" t="s">
        <v>207</v>
      </c>
      <c r="G337">
        <v>1</v>
      </c>
      <c r="H337" t="s">
        <v>171</v>
      </c>
      <c r="I337" s="3">
        <f>+Table2[[#This Row],[QTY]]*Table2[[#This Row],[Price]]</f>
        <v>24800</v>
      </c>
    </row>
    <row r="338" spans="1:9" x14ac:dyDescent="0.2">
      <c r="A338" s="7" t="str">
        <f>TEXT(Table2[[#This Row],[Date]],"DDD")</f>
        <v>Thu</v>
      </c>
      <c r="B338" s="7" t="str">
        <f>TEXT(Table2[[#This Row],[Date]],"MMM")</f>
        <v>Dec</v>
      </c>
      <c r="C338" s="7">
        <v>45288</v>
      </c>
      <c r="D338" t="s">
        <v>203</v>
      </c>
      <c r="E338" s="1">
        <v>9400</v>
      </c>
      <c r="F338" t="s">
        <v>207</v>
      </c>
      <c r="G338">
        <v>2</v>
      </c>
      <c r="H338" t="s">
        <v>171</v>
      </c>
      <c r="I338" s="3">
        <f>+Table2[[#This Row],[QTY]]*Table2[[#This Row],[Price]]</f>
        <v>18800</v>
      </c>
    </row>
    <row r="339" spans="1:9" x14ac:dyDescent="0.2">
      <c r="A339" s="7" t="str">
        <f>TEXT(Table2[[#This Row],[Date]],"DDD")</f>
        <v>Thu</v>
      </c>
      <c r="B339" s="7" t="str">
        <f>TEXT(Table2[[#This Row],[Date]],"MMM")</f>
        <v>Dec</v>
      </c>
      <c r="C339" s="7">
        <v>45288</v>
      </c>
      <c r="D339" t="s">
        <v>206</v>
      </c>
      <c r="E339" s="1">
        <v>7000</v>
      </c>
      <c r="F339" t="s">
        <v>207</v>
      </c>
      <c r="G339">
        <v>1</v>
      </c>
      <c r="H339" t="s">
        <v>171</v>
      </c>
      <c r="I339" s="3">
        <f>+Table2[[#This Row],[QTY]]*Table2[[#This Row],[Price]]</f>
        <v>7000</v>
      </c>
    </row>
    <row r="340" spans="1:9" x14ac:dyDescent="0.2">
      <c r="A340" s="7" t="str">
        <f>TEXT(Table2[[#This Row],[Date]],"DDD")</f>
        <v>Fri</v>
      </c>
      <c r="B340" s="7" t="str">
        <f>TEXT(Table2[[#This Row],[Date]],"MMM")</f>
        <v>Dec</v>
      </c>
      <c r="C340" s="7">
        <v>45282</v>
      </c>
      <c r="D340" t="s">
        <v>288</v>
      </c>
      <c r="E340" s="1">
        <v>23000</v>
      </c>
      <c r="F340" t="s">
        <v>287</v>
      </c>
      <c r="G340">
        <v>1</v>
      </c>
      <c r="H340" t="s">
        <v>171</v>
      </c>
      <c r="I340" s="3">
        <f>+Table2[[#This Row],[QTY]]*Table2[[#This Row],[Price]]</f>
        <v>23000</v>
      </c>
    </row>
    <row r="341" spans="1:9" x14ac:dyDescent="0.2">
      <c r="A341" s="7" t="str">
        <f>TEXT(Table2[[#This Row],[Date]],"DDD")</f>
        <v>Mon</v>
      </c>
      <c r="B341" s="7" t="str">
        <f>TEXT(Table2[[#This Row],[Date]],"MMM")</f>
        <v>Jan</v>
      </c>
      <c r="C341" s="7">
        <v>45292</v>
      </c>
      <c r="D341" t="s">
        <v>289</v>
      </c>
      <c r="E341" s="1">
        <v>31400</v>
      </c>
      <c r="F341" t="s">
        <v>272</v>
      </c>
      <c r="G341">
        <v>1</v>
      </c>
      <c r="H341" t="s">
        <v>171</v>
      </c>
      <c r="I341" s="3">
        <f>+Table2[[#This Row],[QTY]]*Table2[[#This Row],[Price]]</f>
        <v>31400</v>
      </c>
    </row>
    <row r="342" spans="1:9" x14ac:dyDescent="0.2">
      <c r="A342" s="7" t="str">
        <f>TEXT(Table2[[#This Row],[Date]],"DDD")</f>
        <v>Mon</v>
      </c>
      <c r="B342" s="7" t="str">
        <f>TEXT(Table2[[#This Row],[Date]],"MMM")</f>
        <v>Jan</v>
      </c>
      <c r="C342" s="7">
        <v>45292</v>
      </c>
      <c r="D342" t="s">
        <v>252</v>
      </c>
      <c r="E342" s="1">
        <v>31400</v>
      </c>
      <c r="F342" t="s">
        <v>272</v>
      </c>
      <c r="G342">
        <v>1</v>
      </c>
      <c r="H342" t="s">
        <v>171</v>
      </c>
      <c r="I342" s="3">
        <f>+Table2[[#This Row],[QTY]]*Table2[[#This Row],[Price]]</f>
        <v>31400</v>
      </c>
    </row>
    <row r="343" spans="1:9" x14ac:dyDescent="0.2">
      <c r="A343" s="7" t="str">
        <f>TEXT(Table2[[#This Row],[Date]],"DDD")</f>
        <v>Mon</v>
      </c>
      <c r="B343" s="7" t="str">
        <f>TEXT(Table2[[#This Row],[Date]],"MMM")</f>
        <v>Jan</v>
      </c>
      <c r="C343" s="7">
        <v>45292</v>
      </c>
      <c r="D343" t="s">
        <v>291</v>
      </c>
      <c r="E343" s="1">
        <v>2600</v>
      </c>
      <c r="F343" t="s">
        <v>274</v>
      </c>
      <c r="G343">
        <v>1</v>
      </c>
      <c r="H343" t="s">
        <v>142</v>
      </c>
      <c r="I343" s="3">
        <f>+Table2[[#This Row],[QTY]]*Table2[[#This Row],[Price]]</f>
        <v>2600</v>
      </c>
    </row>
    <row r="344" spans="1:9" x14ac:dyDescent="0.2">
      <c r="A344" s="7" t="str">
        <f>TEXT(Table2[[#This Row],[Date]],"DDD")</f>
        <v>Mon</v>
      </c>
      <c r="B344" s="7" t="str">
        <f>TEXT(Table2[[#This Row],[Date]],"MMM")</f>
        <v>Jan</v>
      </c>
      <c r="C344" s="7">
        <v>45292</v>
      </c>
      <c r="D344" t="s">
        <v>292</v>
      </c>
      <c r="E344" s="1">
        <v>7200</v>
      </c>
      <c r="F344" t="s">
        <v>274</v>
      </c>
      <c r="G344">
        <v>1</v>
      </c>
      <c r="H344" t="s">
        <v>142</v>
      </c>
      <c r="I344" s="3">
        <f>+Table2[[#This Row],[QTY]]*Table2[[#This Row],[Price]]</f>
        <v>7200</v>
      </c>
    </row>
    <row r="345" spans="1:9" x14ac:dyDescent="0.2">
      <c r="A345" s="7" t="str">
        <f>TEXT(Table2[[#This Row],[Date]],"DDD")</f>
        <v>Mon</v>
      </c>
      <c r="B345" s="7" t="str">
        <f>TEXT(Table2[[#This Row],[Date]],"MMM")</f>
        <v>Jan</v>
      </c>
      <c r="C345" s="7">
        <v>45292</v>
      </c>
      <c r="D345" t="s">
        <v>230</v>
      </c>
      <c r="E345" s="1">
        <v>6900</v>
      </c>
      <c r="F345" t="s">
        <v>274</v>
      </c>
      <c r="G345">
        <v>1</v>
      </c>
      <c r="H345" t="s">
        <v>142</v>
      </c>
      <c r="I345" s="3">
        <f>+Table2[[#This Row],[QTY]]*Table2[[#This Row],[Price]]</f>
        <v>6900</v>
      </c>
    </row>
    <row r="346" spans="1:9" x14ac:dyDescent="0.2">
      <c r="A346" s="7" t="str">
        <f>TEXT(Table2[[#This Row],[Date]],"DDD")</f>
        <v>Mon</v>
      </c>
      <c r="B346" s="7" t="str">
        <f>TEXT(Table2[[#This Row],[Date]],"MMM")</f>
        <v>Jan</v>
      </c>
      <c r="C346" s="7">
        <v>45292</v>
      </c>
      <c r="D346" t="s">
        <v>293</v>
      </c>
      <c r="E346" s="1">
        <v>4100</v>
      </c>
      <c r="F346" t="s">
        <v>274</v>
      </c>
      <c r="G346">
        <v>1</v>
      </c>
      <c r="H346" t="s">
        <v>142</v>
      </c>
      <c r="I346" s="3">
        <f>+Table2[[#This Row],[QTY]]*Table2[[#This Row],[Price]]</f>
        <v>4100</v>
      </c>
    </row>
    <row r="347" spans="1:9" x14ac:dyDescent="0.2">
      <c r="A347" s="7" t="str">
        <f>TEXT(Table2[[#This Row],[Date]],"DDD")</f>
        <v>Fri</v>
      </c>
      <c r="B347" s="7" t="str">
        <f>TEXT(Table2[[#This Row],[Date]],"MMM")</f>
        <v>Dec</v>
      </c>
      <c r="C347" s="7">
        <v>45289</v>
      </c>
      <c r="D347" t="s">
        <v>294</v>
      </c>
      <c r="E347" s="1">
        <v>2700</v>
      </c>
      <c r="F347" t="s">
        <v>102</v>
      </c>
      <c r="G347">
        <v>2</v>
      </c>
      <c r="H347" t="s">
        <v>286</v>
      </c>
      <c r="I347" s="3">
        <f>+Table2[[#This Row],[QTY]]*Table2[[#This Row],[Price]]</f>
        <v>5400</v>
      </c>
    </row>
    <row r="348" spans="1:9" x14ac:dyDescent="0.2">
      <c r="A348" s="7" t="str">
        <f>TEXT(Table2[[#This Row],[Date]],"DDD")</f>
        <v>Thu</v>
      </c>
      <c r="B348" s="7" t="str">
        <f>TEXT(Table2[[#This Row],[Date]],"MMM")</f>
        <v>Jan</v>
      </c>
      <c r="C348" s="7">
        <v>45295</v>
      </c>
      <c r="D348" t="s">
        <v>101</v>
      </c>
      <c r="E348" s="1">
        <v>3440</v>
      </c>
      <c r="F348" t="s">
        <v>138</v>
      </c>
      <c r="G348">
        <v>1</v>
      </c>
      <c r="H348" t="s">
        <v>142</v>
      </c>
      <c r="I348" s="3">
        <f>+Table2[[#This Row],[QTY]]*Table2[[#This Row],[Price]]</f>
        <v>3440</v>
      </c>
    </row>
    <row r="349" spans="1:9" x14ac:dyDescent="0.2">
      <c r="A349" s="7" t="str">
        <f>TEXT(Table2[[#This Row],[Date]],"DDD")</f>
        <v>Thu</v>
      </c>
      <c r="B349" s="7" t="str">
        <f>TEXT(Table2[[#This Row],[Date]],"MMM")</f>
        <v>Jan</v>
      </c>
      <c r="C349" s="7">
        <v>45295</v>
      </c>
      <c r="D349" t="s">
        <v>112</v>
      </c>
      <c r="E349" s="1">
        <v>5650</v>
      </c>
      <c r="F349" t="s">
        <v>138</v>
      </c>
      <c r="G349">
        <v>1</v>
      </c>
      <c r="H349" t="s">
        <v>142</v>
      </c>
      <c r="I349" s="3">
        <f>+Table2[[#This Row],[QTY]]*Table2[[#This Row],[Price]]</f>
        <v>5650</v>
      </c>
    </row>
    <row r="350" spans="1:9" x14ac:dyDescent="0.2">
      <c r="A350" s="7" t="str">
        <f>TEXT(Table2[[#This Row],[Date]],"DDD")</f>
        <v>Thu</v>
      </c>
      <c r="B350" s="7" t="str">
        <f>TEXT(Table2[[#This Row],[Date]],"MMM")</f>
        <v>Jan</v>
      </c>
      <c r="C350" s="7">
        <v>45295</v>
      </c>
      <c r="D350" t="s">
        <v>295</v>
      </c>
      <c r="E350" s="1">
        <v>4700</v>
      </c>
      <c r="F350" t="s">
        <v>138</v>
      </c>
      <c r="G350">
        <v>1</v>
      </c>
      <c r="H350" t="s">
        <v>142</v>
      </c>
      <c r="I350" s="3">
        <f>+Table2[[#This Row],[QTY]]*Table2[[#This Row],[Price]]</f>
        <v>4700</v>
      </c>
    </row>
    <row r="351" spans="1:9" x14ac:dyDescent="0.2">
      <c r="A351" s="7" t="str">
        <f>TEXT(Table2[[#This Row],[Date]],"DDD")</f>
        <v>Sat</v>
      </c>
      <c r="B351" s="7" t="str">
        <f>TEXT(Table2[[#This Row],[Date]],"MMM")</f>
        <v>Dec</v>
      </c>
      <c r="C351" s="7">
        <v>45290</v>
      </c>
      <c r="D351" t="s">
        <v>113</v>
      </c>
      <c r="E351" s="1">
        <v>7990</v>
      </c>
      <c r="F351" t="s">
        <v>17</v>
      </c>
      <c r="G351">
        <v>1</v>
      </c>
      <c r="H351" t="s">
        <v>142</v>
      </c>
      <c r="I351" s="3">
        <f>+Table2[[#This Row],[QTY]]*Table2[[#This Row],[Price]]</f>
        <v>7990</v>
      </c>
    </row>
    <row r="352" spans="1:9" x14ac:dyDescent="0.2">
      <c r="A352" s="7" t="str">
        <f>TEXT(Table2[[#This Row],[Date]],"DDD")</f>
        <v>Sat</v>
      </c>
      <c r="B352" s="7" t="str">
        <f>TEXT(Table2[[#This Row],[Date]],"MMM")</f>
        <v>Dec</v>
      </c>
      <c r="C352" s="7">
        <v>45290</v>
      </c>
      <c r="D352" t="s">
        <v>16</v>
      </c>
      <c r="E352" s="1">
        <v>3550</v>
      </c>
      <c r="F352" t="s">
        <v>17</v>
      </c>
      <c r="G352">
        <v>3</v>
      </c>
      <c r="H352" t="s">
        <v>142</v>
      </c>
      <c r="I352" s="3">
        <f>+Table2[[#This Row],[QTY]]*Table2[[#This Row],[Price]]</f>
        <v>10650</v>
      </c>
    </row>
    <row r="353" spans="1:9" x14ac:dyDescent="0.2">
      <c r="A353" s="7" t="str">
        <f>TEXT(Table2[[#This Row],[Date]],"DDD")</f>
        <v>Sat</v>
      </c>
      <c r="B353" s="7" t="str">
        <f>TEXT(Table2[[#This Row],[Date]],"MMM")</f>
        <v>Dec</v>
      </c>
      <c r="C353" s="7">
        <v>45290</v>
      </c>
      <c r="D353" t="s">
        <v>177</v>
      </c>
      <c r="E353" s="1">
        <v>4990</v>
      </c>
      <c r="F353" t="s">
        <v>17</v>
      </c>
      <c r="G353">
        <v>1</v>
      </c>
      <c r="H353" t="s">
        <v>142</v>
      </c>
      <c r="I353" s="3">
        <f>+Table2[[#This Row],[QTY]]*Table2[[#This Row],[Price]]</f>
        <v>4990</v>
      </c>
    </row>
    <row r="354" spans="1:9" x14ac:dyDescent="0.2">
      <c r="A354" s="7" t="str">
        <f>TEXT(Table2[[#This Row],[Date]],"DDD")</f>
        <v>Sat</v>
      </c>
      <c r="B354" s="7" t="str">
        <f>TEXT(Table2[[#This Row],[Date]],"MMM")</f>
        <v>Dec</v>
      </c>
      <c r="C354" s="7">
        <v>45283</v>
      </c>
      <c r="D354" t="s">
        <v>296</v>
      </c>
      <c r="E354" s="1">
        <v>3790</v>
      </c>
      <c r="F354" t="s">
        <v>31</v>
      </c>
      <c r="G354">
        <v>2</v>
      </c>
      <c r="H354" t="s">
        <v>142</v>
      </c>
      <c r="I354" s="3">
        <f>+Table2[[#This Row],[QTY]]*Table2[[#This Row],[Price]]</f>
        <v>7580</v>
      </c>
    </row>
    <row r="355" spans="1:9" x14ac:dyDescent="0.2">
      <c r="A355" s="7" t="str">
        <f>TEXT(Table2[[#This Row],[Date]],"DDD")</f>
        <v>Sat</v>
      </c>
      <c r="B355" s="7" t="str">
        <f>TEXT(Table2[[#This Row],[Date]],"MMM")</f>
        <v>Dec</v>
      </c>
      <c r="C355" s="7">
        <v>45283</v>
      </c>
      <c r="D355" t="s">
        <v>297</v>
      </c>
      <c r="E355" s="1">
        <v>17200</v>
      </c>
      <c r="F355" t="s">
        <v>31</v>
      </c>
      <c r="G355">
        <v>2</v>
      </c>
      <c r="H355" t="s">
        <v>142</v>
      </c>
      <c r="I355" s="3">
        <f>+Table2[[#This Row],[QTY]]*Table2[[#This Row],[Price]]</f>
        <v>34400</v>
      </c>
    </row>
    <row r="356" spans="1:9" x14ac:dyDescent="0.2">
      <c r="A356" s="7" t="str">
        <f>TEXT(Table2[[#This Row],[Date]],"DDD")</f>
        <v>Sat</v>
      </c>
      <c r="B356" s="7" t="str">
        <f>TEXT(Table2[[#This Row],[Date]],"MMM")</f>
        <v>Dec</v>
      </c>
      <c r="C356" s="7">
        <v>45283</v>
      </c>
      <c r="D356" t="s">
        <v>101</v>
      </c>
      <c r="E356" s="1">
        <v>3090</v>
      </c>
      <c r="F356" t="s">
        <v>31</v>
      </c>
      <c r="G356">
        <v>1</v>
      </c>
      <c r="H356" t="s">
        <v>142</v>
      </c>
      <c r="I356" s="3">
        <f>+Table2[[#This Row],[QTY]]*Table2[[#This Row],[Price]]</f>
        <v>3090</v>
      </c>
    </row>
    <row r="357" spans="1:9" x14ac:dyDescent="0.2">
      <c r="A357" s="7" t="str">
        <f>TEXT(Table2[[#This Row],[Date]],"DDD")</f>
        <v>Fri</v>
      </c>
      <c r="B357" s="7" t="str">
        <f>TEXT(Table2[[#This Row],[Date]],"MMM")</f>
        <v>Dec</v>
      </c>
      <c r="C357" s="7">
        <v>45289</v>
      </c>
      <c r="D357" t="s">
        <v>16</v>
      </c>
      <c r="E357" s="1">
        <v>3550</v>
      </c>
      <c r="F357" t="s">
        <v>17</v>
      </c>
      <c r="G357">
        <v>1</v>
      </c>
      <c r="H357" t="s">
        <v>142</v>
      </c>
      <c r="I357" s="3">
        <f>+Table2[[#This Row],[QTY]]*Table2[[#This Row],[Price]]</f>
        <v>3550</v>
      </c>
    </row>
    <row r="358" spans="1:9" x14ac:dyDescent="0.2">
      <c r="A358" s="7" t="str">
        <f>TEXT(Table2[[#This Row],[Date]],"DDD")</f>
        <v>Fri</v>
      </c>
      <c r="B358" s="7" t="str">
        <f>TEXT(Table2[[#This Row],[Date]],"MMM")</f>
        <v>Dec</v>
      </c>
      <c r="C358" s="7">
        <v>45289</v>
      </c>
      <c r="D358" t="s">
        <v>72</v>
      </c>
      <c r="E358" s="1">
        <v>4590</v>
      </c>
      <c r="F358" t="s">
        <v>17</v>
      </c>
      <c r="G358">
        <v>1</v>
      </c>
      <c r="H358" t="s">
        <v>142</v>
      </c>
      <c r="I358" s="3">
        <f>+Table2[[#This Row],[QTY]]*Table2[[#This Row],[Price]]</f>
        <v>4590</v>
      </c>
    </row>
    <row r="359" spans="1:9" x14ac:dyDescent="0.2">
      <c r="A359" s="7" t="str">
        <f>TEXT(Table2[[#This Row],[Date]],"DDD")</f>
        <v>Fri</v>
      </c>
      <c r="B359" s="7" t="str">
        <f>TEXT(Table2[[#This Row],[Date]],"MMM")</f>
        <v>Dec</v>
      </c>
      <c r="C359" s="7">
        <v>45289</v>
      </c>
      <c r="D359" t="s">
        <v>298</v>
      </c>
      <c r="E359" s="1">
        <v>8990</v>
      </c>
      <c r="F359" t="s">
        <v>17</v>
      </c>
      <c r="G359">
        <v>1</v>
      </c>
      <c r="H359" t="s">
        <v>142</v>
      </c>
      <c r="I359" s="3">
        <f>+Table2[[#This Row],[QTY]]*Table2[[#This Row],[Price]]</f>
        <v>8990</v>
      </c>
    </row>
    <row r="360" spans="1:9" x14ac:dyDescent="0.2">
      <c r="A360" s="7" t="str">
        <f>TEXT(Table2[[#This Row],[Date]],"DDD")</f>
        <v>Fri</v>
      </c>
      <c r="B360" s="7" t="str">
        <f>TEXT(Table2[[#This Row],[Date]],"MMM")</f>
        <v>Dec</v>
      </c>
      <c r="C360" s="7">
        <v>45289</v>
      </c>
      <c r="D360" t="s">
        <v>86</v>
      </c>
      <c r="E360" s="1">
        <v>15150</v>
      </c>
      <c r="F360" t="s">
        <v>17</v>
      </c>
      <c r="G360">
        <v>1</v>
      </c>
      <c r="H360" t="s">
        <v>142</v>
      </c>
      <c r="I360" s="3">
        <f>+Table2[[#This Row],[QTY]]*Table2[[#This Row],[Price]]</f>
        <v>15150</v>
      </c>
    </row>
    <row r="361" spans="1:9" x14ac:dyDescent="0.2">
      <c r="A361" s="7" t="str">
        <f>TEXT(Table2[[#This Row],[Date]],"DDD")</f>
        <v>Fri</v>
      </c>
      <c r="B361" s="7" t="str">
        <f>TEXT(Table2[[#This Row],[Date]],"MMM")</f>
        <v>Dec</v>
      </c>
      <c r="C361" s="7">
        <v>45289</v>
      </c>
      <c r="D361" t="s">
        <v>299</v>
      </c>
      <c r="E361" s="1">
        <v>400</v>
      </c>
      <c r="F361" t="s">
        <v>17</v>
      </c>
      <c r="G361">
        <v>1</v>
      </c>
      <c r="H361" t="s">
        <v>142</v>
      </c>
      <c r="I361" s="3">
        <f>+Table2[[#This Row],[QTY]]*Table2[[#This Row],[Price]]</f>
        <v>400</v>
      </c>
    </row>
    <row r="362" spans="1:9" x14ac:dyDescent="0.2">
      <c r="A362" s="7" t="str">
        <f>TEXT(Table2[[#This Row],[Date]],"DDD")</f>
        <v>Fri</v>
      </c>
      <c r="B362" s="7" t="str">
        <f>TEXT(Table2[[#This Row],[Date]],"MMM")</f>
        <v>Dec</v>
      </c>
      <c r="C362" s="7">
        <v>45289</v>
      </c>
      <c r="D362" t="s">
        <v>244</v>
      </c>
      <c r="E362" s="1">
        <v>5790</v>
      </c>
      <c r="F362" t="s">
        <v>17</v>
      </c>
      <c r="G362">
        <v>1</v>
      </c>
      <c r="H362" t="s">
        <v>142</v>
      </c>
      <c r="I362" s="3">
        <f>+Table2[[#This Row],[QTY]]*Table2[[#This Row],[Price]]</f>
        <v>5790</v>
      </c>
    </row>
    <row r="363" spans="1:9" x14ac:dyDescent="0.2">
      <c r="A363" s="7" t="str">
        <f>TEXT(Table2[[#This Row],[Date]],"DDD")</f>
        <v>Fri</v>
      </c>
      <c r="B363" s="7" t="str">
        <f>TEXT(Table2[[#This Row],[Date]],"MMM")</f>
        <v>Dec</v>
      </c>
      <c r="C363" s="7">
        <v>45289</v>
      </c>
      <c r="D363" t="s">
        <v>300</v>
      </c>
      <c r="E363" s="1">
        <v>1490</v>
      </c>
      <c r="F363" t="s">
        <v>17</v>
      </c>
      <c r="G363">
        <v>1</v>
      </c>
      <c r="H363" t="s">
        <v>142</v>
      </c>
      <c r="I363" s="3">
        <f>+Table2[[#This Row],[QTY]]*Table2[[#This Row],[Price]]</f>
        <v>1490</v>
      </c>
    </row>
    <row r="364" spans="1:9" x14ac:dyDescent="0.2">
      <c r="A364" s="7" t="str">
        <f>TEXT(Table2[[#This Row],[Date]],"DDD")</f>
        <v>Thu</v>
      </c>
      <c r="B364" s="7" t="str">
        <f>TEXT(Table2[[#This Row],[Date]],"MMM")</f>
        <v>Dec</v>
      </c>
      <c r="C364" s="7">
        <v>45288</v>
      </c>
      <c r="D364" t="s">
        <v>108</v>
      </c>
      <c r="E364" s="1">
        <v>1600</v>
      </c>
      <c r="F364" t="s">
        <v>138</v>
      </c>
      <c r="G364">
        <v>2</v>
      </c>
      <c r="H364" t="s">
        <v>142</v>
      </c>
      <c r="I364" s="3">
        <f>+Table2[[#This Row],[QTY]]*Table2[[#This Row],[Price]]</f>
        <v>3200</v>
      </c>
    </row>
    <row r="365" spans="1:9" x14ac:dyDescent="0.2">
      <c r="A365" s="7" t="str">
        <f>TEXT(Table2[[#This Row],[Date]],"DDD")</f>
        <v>Thu</v>
      </c>
      <c r="B365" s="7" t="str">
        <f>TEXT(Table2[[#This Row],[Date]],"MMM")</f>
        <v>Dec</v>
      </c>
      <c r="C365" s="7">
        <v>45288</v>
      </c>
      <c r="D365" t="s">
        <v>101</v>
      </c>
      <c r="E365" s="1">
        <v>3440</v>
      </c>
      <c r="F365" t="s">
        <v>138</v>
      </c>
      <c r="G365">
        <v>1</v>
      </c>
      <c r="H365" t="s">
        <v>142</v>
      </c>
      <c r="I365" s="3">
        <f>+Table2[[#This Row],[QTY]]*Table2[[#This Row],[Price]]</f>
        <v>3440</v>
      </c>
    </row>
    <row r="366" spans="1:9" x14ac:dyDescent="0.2">
      <c r="A366" s="7" t="str">
        <f>TEXT(Table2[[#This Row],[Date]],"DDD")</f>
        <v>Wed</v>
      </c>
      <c r="B366" s="7" t="str">
        <f>TEXT(Table2[[#This Row],[Date]],"MMM")</f>
        <v>Dec</v>
      </c>
      <c r="C366" s="7">
        <v>45287</v>
      </c>
      <c r="D366" t="s">
        <v>301</v>
      </c>
      <c r="E366" s="1">
        <v>10090</v>
      </c>
      <c r="F366" t="s">
        <v>31</v>
      </c>
      <c r="G366">
        <v>1</v>
      </c>
      <c r="H366" t="s">
        <v>142</v>
      </c>
      <c r="I366" s="3">
        <f>+Table2[[#This Row],[QTY]]*Table2[[#This Row],[Price]]</f>
        <v>10090</v>
      </c>
    </row>
    <row r="367" spans="1:9" x14ac:dyDescent="0.2">
      <c r="A367" s="7" t="str">
        <f>TEXT(Table2[[#This Row],[Date]],"DDD")</f>
        <v>Wed</v>
      </c>
      <c r="B367" s="7" t="str">
        <f>TEXT(Table2[[#This Row],[Date]],"MMM")</f>
        <v>Dec</v>
      </c>
      <c r="C367" s="7">
        <v>45287</v>
      </c>
      <c r="D367" t="s">
        <v>98</v>
      </c>
      <c r="E367" s="1">
        <v>11190</v>
      </c>
      <c r="F367" t="s">
        <v>31</v>
      </c>
      <c r="G367">
        <v>1</v>
      </c>
      <c r="H367" t="s">
        <v>142</v>
      </c>
      <c r="I367" s="3">
        <f>+Table2[[#This Row],[QTY]]*Table2[[#This Row],[Price]]</f>
        <v>11190</v>
      </c>
    </row>
    <row r="368" spans="1:9" x14ac:dyDescent="0.2">
      <c r="A368" s="7" t="str">
        <f>TEXT(Table2[[#This Row],[Date]],"DDD")</f>
        <v>Wed</v>
      </c>
      <c r="B368" s="7" t="str">
        <f>TEXT(Table2[[#This Row],[Date]],"MMM")</f>
        <v>Dec</v>
      </c>
      <c r="C368" s="7">
        <v>45287</v>
      </c>
      <c r="D368" t="s">
        <v>83</v>
      </c>
      <c r="E368" s="1">
        <v>9794</v>
      </c>
      <c r="F368" t="s">
        <v>31</v>
      </c>
      <c r="G368">
        <v>1</v>
      </c>
      <c r="H368" t="s">
        <v>142</v>
      </c>
      <c r="I368" s="3">
        <f>+Table2[[#This Row],[QTY]]*Table2[[#This Row],[Price]]</f>
        <v>9794</v>
      </c>
    </row>
    <row r="369" spans="1:9" x14ac:dyDescent="0.2">
      <c r="A369" s="7" t="str">
        <f>TEXT(Table2[[#This Row],[Date]],"DDD")</f>
        <v>Wed</v>
      </c>
      <c r="B369" s="7" t="str">
        <f>TEXT(Table2[[#This Row],[Date]],"MMM")</f>
        <v>Dec</v>
      </c>
      <c r="C369" s="7">
        <v>45287</v>
      </c>
      <c r="D369" t="s">
        <v>87</v>
      </c>
      <c r="E369" s="1">
        <v>21990</v>
      </c>
      <c r="F369" t="s">
        <v>31</v>
      </c>
      <c r="G369">
        <v>1</v>
      </c>
      <c r="H369" t="s">
        <v>142</v>
      </c>
      <c r="I369" s="3">
        <f>+Table2[[#This Row],[QTY]]*Table2[[#This Row],[Price]]</f>
        <v>21990</v>
      </c>
    </row>
    <row r="370" spans="1:9" x14ac:dyDescent="0.2">
      <c r="A370" s="7" t="str">
        <f>TEXT(Table2[[#This Row],[Date]],"DDD")</f>
        <v>Wed</v>
      </c>
      <c r="B370" s="7" t="str">
        <f>TEXT(Table2[[#This Row],[Date]],"MMM")</f>
        <v>Dec</v>
      </c>
      <c r="C370" s="7">
        <v>45287</v>
      </c>
      <c r="D370" t="s">
        <v>101</v>
      </c>
      <c r="E370" s="1">
        <v>4190</v>
      </c>
      <c r="F370" t="s">
        <v>31</v>
      </c>
      <c r="G370">
        <v>1</v>
      </c>
      <c r="H370" t="s">
        <v>142</v>
      </c>
      <c r="I370" s="3">
        <f>+Table2[[#This Row],[QTY]]*Table2[[#This Row],[Price]]</f>
        <v>4190</v>
      </c>
    </row>
    <row r="371" spans="1:9" x14ac:dyDescent="0.2">
      <c r="A371" s="7" t="str">
        <f>TEXT(Table2[[#This Row],[Date]],"DDD")</f>
        <v>Fri</v>
      </c>
      <c r="B371" s="7" t="str">
        <f>TEXT(Table2[[#This Row],[Date]],"MMM")</f>
        <v>Dec</v>
      </c>
      <c r="C371" s="7">
        <v>45289</v>
      </c>
      <c r="D371" t="s">
        <v>302</v>
      </c>
      <c r="E371" s="1">
        <v>15648</v>
      </c>
      <c r="F371" t="s">
        <v>197</v>
      </c>
      <c r="G371">
        <v>1</v>
      </c>
      <c r="H371" t="s">
        <v>171</v>
      </c>
      <c r="I371" s="3">
        <f>+Table2[[#This Row],[QTY]]*Table2[[#This Row],[Price]]</f>
        <v>15648</v>
      </c>
    </row>
    <row r="372" spans="1:9" x14ac:dyDescent="0.2">
      <c r="A372" s="7" t="str">
        <f>TEXT(Table2[[#This Row],[Date]],"DDD")</f>
        <v>Fri</v>
      </c>
      <c r="B372" s="7" t="str">
        <f>TEXT(Table2[[#This Row],[Date]],"MMM")</f>
        <v>Dec</v>
      </c>
      <c r="C372" s="7">
        <v>45289</v>
      </c>
      <c r="D372" t="s">
        <v>249</v>
      </c>
      <c r="E372" s="1">
        <v>19259</v>
      </c>
      <c r="F372" t="s">
        <v>197</v>
      </c>
      <c r="G372">
        <v>1</v>
      </c>
      <c r="H372" t="s">
        <v>171</v>
      </c>
      <c r="I372" s="3">
        <f>+Table2[[#This Row],[QTY]]*Table2[[#This Row],[Price]]</f>
        <v>19259</v>
      </c>
    </row>
    <row r="373" spans="1:9" x14ac:dyDescent="0.2">
      <c r="A373" s="7" t="str">
        <f>TEXT(Table2[[#This Row],[Date]],"DDD")</f>
        <v>Fri</v>
      </c>
      <c r="B373" s="7" t="str">
        <f>TEXT(Table2[[#This Row],[Date]],"MMM")</f>
        <v>Dec</v>
      </c>
      <c r="C373" s="7">
        <v>45289</v>
      </c>
      <c r="D373" t="s">
        <v>201</v>
      </c>
      <c r="E373" s="1">
        <v>5925</v>
      </c>
      <c r="F373" t="s">
        <v>197</v>
      </c>
      <c r="G373">
        <v>1</v>
      </c>
      <c r="H373" t="s">
        <v>171</v>
      </c>
      <c r="I373" s="3">
        <f>+Table2[[#This Row],[QTY]]*Table2[[#This Row],[Price]]</f>
        <v>5925</v>
      </c>
    </row>
    <row r="374" spans="1:9" x14ac:dyDescent="0.2">
      <c r="A374" s="7" t="str">
        <f>TEXT(Table2[[#This Row],[Date]],"DDD")</f>
        <v>Fri</v>
      </c>
      <c r="B374" s="7" t="str">
        <f>TEXT(Table2[[#This Row],[Date]],"MMM")</f>
        <v>Dec</v>
      </c>
      <c r="C374" s="7">
        <v>45289</v>
      </c>
      <c r="D374" t="s">
        <v>200</v>
      </c>
      <c r="E374" s="1">
        <v>3500</v>
      </c>
      <c r="F374" t="s">
        <v>197</v>
      </c>
      <c r="G374">
        <v>3</v>
      </c>
      <c r="H374" t="s">
        <v>171</v>
      </c>
      <c r="I374" s="3">
        <f>+Table2[[#This Row],[QTY]]*Table2[[#This Row],[Price]]</f>
        <v>10500</v>
      </c>
    </row>
    <row r="375" spans="1:9" x14ac:dyDescent="0.2">
      <c r="A375" s="7" t="str">
        <f>TEXT(Table2[[#This Row],[Date]],"DDD")</f>
        <v>Fri</v>
      </c>
      <c r="B375" s="7" t="str">
        <f>TEXT(Table2[[#This Row],[Date]],"MMM")</f>
        <v>Dec</v>
      </c>
      <c r="C375" s="7">
        <v>45289</v>
      </c>
      <c r="D375" t="s">
        <v>251</v>
      </c>
      <c r="E375" s="1">
        <v>5092</v>
      </c>
      <c r="F375" t="s">
        <v>197</v>
      </c>
      <c r="G375">
        <v>1</v>
      </c>
      <c r="H375" t="s">
        <v>171</v>
      </c>
      <c r="I375" s="3">
        <f>+Table2[[#This Row],[QTY]]*Table2[[#This Row],[Price]]</f>
        <v>5092</v>
      </c>
    </row>
    <row r="376" spans="1:9" x14ac:dyDescent="0.2">
      <c r="A376" s="7" t="str">
        <f>TEXT(Table2[[#This Row],[Date]],"DDD")</f>
        <v>Fri</v>
      </c>
      <c r="B376" s="7" t="str">
        <f>TEXT(Table2[[#This Row],[Date]],"MMM")</f>
        <v>Dec</v>
      </c>
      <c r="C376" s="7">
        <v>45289</v>
      </c>
      <c r="D376" t="s">
        <v>198</v>
      </c>
      <c r="E376" s="1">
        <v>6388</v>
      </c>
      <c r="F376" t="s">
        <v>197</v>
      </c>
      <c r="G376">
        <v>1</v>
      </c>
      <c r="H376" t="s">
        <v>171</v>
      </c>
      <c r="I376" s="3">
        <f>+Table2[[#This Row],[QTY]]*Table2[[#This Row],[Price]]</f>
        <v>6388</v>
      </c>
    </row>
    <row r="377" spans="1:9" x14ac:dyDescent="0.2">
      <c r="A377" s="7" t="str">
        <f>TEXT(Table2[[#This Row],[Date]],"DDD")</f>
        <v>Fri</v>
      </c>
      <c r="B377" s="7" t="str">
        <f>TEXT(Table2[[#This Row],[Date]],"MMM")</f>
        <v>Dec</v>
      </c>
      <c r="C377" s="7">
        <v>45289</v>
      </c>
      <c r="D377" t="s">
        <v>303</v>
      </c>
      <c r="E377" s="1">
        <v>5092</v>
      </c>
      <c r="F377" t="s">
        <v>197</v>
      </c>
      <c r="G377">
        <v>1</v>
      </c>
      <c r="H377" t="s">
        <v>171</v>
      </c>
      <c r="I377" s="3">
        <f>+Table2[[#This Row],[QTY]]*Table2[[#This Row],[Price]]</f>
        <v>5092</v>
      </c>
    </row>
    <row r="378" spans="1:9" x14ac:dyDescent="0.2">
      <c r="A378" s="7" t="str">
        <f>TEXT(Table2[[#This Row],[Date]],"DDD")</f>
        <v>Fri</v>
      </c>
      <c r="B378" s="7" t="str">
        <f>TEXT(Table2[[#This Row],[Date]],"MMM")</f>
        <v>Dec</v>
      </c>
      <c r="C378" s="7">
        <v>45289</v>
      </c>
      <c r="D378" t="s">
        <v>304</v>
      </c>
      <c r="E378" s="1">
        <v>400</v>
      </c>
      <c r="F378" t="s">
        <v>197</v>
      </c>
      <c r="G378">
        <v>1</v>
      </c>
      <c r="H378" t="s">
        <v>171</v>
      </c>
      <c r="I378" s="3">
        <f>+Table2[[#This Row],[QTY]]*Table2[[#This Row],[Price]]</f>
        <v>400</v>
      </c>
    </row>
    <row r="379" spans="1:9" x14ac:dyDescent="0.2">
      <c r="A379" s="7" t="str">
        <f>TEXT(Table2[[#This Row],[Date]],"DDD")</f>
        <v>Fri</v>
      </c>
      <c r="B379" s="7" t="str">
        <f>TEXT(Table2[[#This Row],[Date]],"MMM")</f>
        <v>Dec</v>
      </c>
      <c r="C379" s="7">
        <v>45289</v>
      </c>
      <c r="D379" t="s">
        <v>305</v>
      </c>
      <c r="E379" s="1">
        <v>500</v>
      </c>
      <c r="F379" t="s">
        <v>197</v>
      </c>
      <c r="G379">
        <v>1</v>
      </c>
      <c r="H379" t="s">
        <v>171</v>
      </c>
      <c r="I379" s="3">
        <f>+Table2[[#This Row],[QTY]]*Table2[[#This Row],[Price]]</f>
        <v>500</v>
      </c>
    </row>
    <row r="380" spans="1:9" x14ac:dyDescent="0.2">
      <c r="A380" s="7" t="str">
        <f>TEXT(Table2[[#This Row],[Date]],"DDD")</f>
        <v>Wed</v>
      </c>
      <c r="B380" s="7" t="str">
        <f>TEXT(Table2[[#This Row],[Date]],"MMM")</f>
        <v>Dec</v>
      </c>
      <c r="C380" s="7">
        <v>45287</v>
      </c>
      <c r="D380" t="s">
        <v>21</v>
      </c>
      <c r="E380" s="1">
        <v>5190</v>
      </c>
      <c r="F380" t="s">
        <v>17</v>
      </c>
      <c r="G380">
        <v>1</v>
      </c>
      <c r="H380" t="s">
        <v>142</v>
      </c>
      <c r="I380" s="3">
        <f>+Table2[[#This Row],[QTY]]*Table2[[#This Row],[Price]]</f>
        <v>5190</v>
      </c>
    </row>
    <row r="381" spans="1:9" x14ac:dyDescent="0.2">
      <c r="A381" s="7" t="str">
        <f>TEXT(Table2[[#This Row],[Date]],"DDD")</f>
        <v>Wed</v>
      </c>
      <c r="B381" s="7" t="str">
        <f>TEXT(Table2[[#This Row],[Date]],"MMM")</f>
        <v>Dec</v>
      </c>
      <c r="C381" s="7">
        <v>45287</v>
      </c>
      <c r="D381" t="s">
        <v>16</v>
      </c>
      <c r="E381" s="1">
        <v>3550</v>
      </c>
      <c r="F381" t="s">
        <v>17</v>
      </c>
      <c r="G381">
        <v>1</v>
      </c>
      <c r="H381" t="s">
        <v>142</v>
      </c>
      <c r="I381" s="3">
        <f>+Table2[[#This Row],[QTY]]*Table2[[#This Row],[Price]]</f>
        <v>3550</v>
      </c>
    </row>
    <row r="382" spans="1:9" x14ac:dyDescent="0.2">
      <c r="A382" s="7" t="str">
        <f>TEXT(Table2[[#This Row],[Date]],"DDD")</f>
        <v>Wed</v>
      </c>
      <c r="B382" s="7" t="str">
        <f>TEXT(Table2[[#This Row],[Date]],"MMM")</f>
        <v>Dec</v>
      </c>
      <c r="C382" s="7">
        <v>45287</v>
      </c>
      <c r="D382" t="s">
        <v>195</v>
      </c>
      <c r="E382" s="1">
        <v>4690</v>
      </c>
      <c r="F382" t="s">
        <v>17</v>
      </c>
      <c r="G382">
        <v>1</v>
      </c>
      <c r="H382" t="s">
        <v>142</v>
      </c>
      <c r="I382" s="3">
        <f>+Table2[[#This Row],[QTY]]*Table2[[#This Row],[Price]]</f>
        <v>4690</v>
      </c>
    </row>
    <row r="383" spans="1:9" x14ac:dyDescent="0.2">
      <c r="A383" s="7" t="str">
        <f>TEXT(Table2[[#This Row],[Date]],"DDD")</f>
        <v>Tue</v>
      </c>
      <c r="B383" s="7" t="str">
        <f>TEXT(Table2[[#This Row],[Date]],"MMM")</f>
        <v>Dec</v>
      </c>
      <c r="C383" s="7">
        <v>45286</v>
      </c>
      <c r="D383" t="s">
        <v>293</v>
      </c>
      <c r="E383" s="1">
        <v>6700</v>
      </c>
      <c r="F383" t="s">
        <v>274</v>
      </c>
      <c r="G383">
        <v>1</v>
      </c>
      <c r="H383" t="s">
        <v>142</v>
      </c>
      <c r="I383" s="3">
        <f>+Table2[[#This Row],[QTY]]*Table2[[#This Row],[Price]]</f>
        <v>6700</v>
      </c>
    </row>
    <row r="384" spans="1:9" x14ac:dyDescent="0.2">
      <c r="A384" s="7" t="str">
        <f>TEXT(Table2[[#This Row],[Date]],"DDD")</f>
        <v>Wed</v>
      </c>
      <c r="B384" s="7" t="str">
        <f>TEXT(Table2[[#This Row],[Date]],"MMM")</f>
        <v>Jan</v>
      </c>
      <c r="C384" s="7">
        <v>45294</v>
      </c>
      <c r="D384" t="s">
        <v>48</v>
      </c>
      <c r="E384" s="1">
        <v>3990</v>
      </c>
      <c r="F384" t="s">
        <v>17</v>
      </c>
      <c r="G384">
        <v>1</v>
      </c>
      <c r="H384" t="s">
        <v>142</v>
      </c>
      <c r="I384" s="3">
        <f>+Table2[[#This Row],[QTY]]*Table2[[#This Row],[Price]]</f>
        <v>3990</v>
      </c>
    </row>
    <row r="385" spans="1:9" x14ac:dyDescent="0.2">
      <c r="A385" s="7" t="str">
        <f>TEXT(Table2[[#This Row],[Date]],"DDD")</f>
        <v>Sun</v>
      </c>
      <c r="B385" s="7" t="str">
        <f>TEXT(Table2[[#This Row],[Date]],"MMM")</f>
        <v>Dec</v>
      </c>
      <c r="C385" s="7">
        <v>45270</v>
      </c>
      <c r="D385" t="s">
        <v>79</v>
      </c>
      <c r="E385" s="1">
        <v>2690</v>
      </c>
      <c r="F385" t="s">
        <v>17</v>
      </c>
      <c r="G385">
        <v>1</v>
      </c>
      <c r="H385" t="s">
        <v>142</v>
      </c>
      <c r="I385" s="3">
        <f>+Table2[[#This Row],[QTY]]*Table2[[#This Row],[Price]]</f>
        <v>2690</v>
      </c>
    </row>
    <row r="386" spans="1:9" x14ac:dyDescent="0.2">
      <c r="A386" s="7" t="str">
        <f>TEXT(Table2[[#This Row],[Date]],"DDD")</f>
        <v>Sun</v>
      </c>
      <c r="B386" s="7" t="str">
        <f>TEXT(Table2[[#This Row],[Date]],"MMM")</f>
        <v>Dec</v>
      </c>
      <c r="C386" s="7">
        <v>45270</v>
      </c>
      <c r="D386" t="s">
        <v>134</v>
      </c>
      <c r="E386" s="1">
        <v>2290</v>
      </c>
      <c r="F386" t="s">
        <v>17</v>
      </c>
      <c r="G386">
        <v>1</v>
      </c>
      <c r="H386" t="s">
        <v>142</v>
      </c>
      <c r="I386" s="3">
        <f>+Table2[[#This Row],[QTY]]*Table2[[#This Row],[Price]]</f>
        <v>2290</v>
      </c>
    </row>
    <row r="387" spans="1:9" x14ac:dyDescent="0.2">
      <c r="A387" s="7" t="str">
        <f>TEXT(Table2[[#This Row],[Date]],"DDD")</f>
        <v>Sun</v>
      </c>
      <c r="B387" s="7" t="str">
        <f>TEXT(Table2[[#This Row],[Date]],"MMM")</f>
        <v>Dec</v>
      </c>
      <c r="C387" s="7">
        <v>45270</v>
      </c>
      <c r="D387" t="s">
        <v>49</v>
      </c>
      <c r="E387" s="1">
        <v>7990</v>
      </c>
      <c r="F387" t="s">
        <v>17</v>
      </c>
      <c r="G387">
        <v>1</v>
      </c>
      <c r="H387" t="s">
        <v>142</v>
      </c>
      <c r="I387" s="3">
        <f>+Table2[[#This Row],[QTY]]*Table2[[#This Row],[Price]]</f>
        <v>7990</v>
      </c>
    </row>
    <row r="388" spans="1:9" x14ac:dyDescent="0.2">
      <c r="A388" s="7" t="str">
        <f>TEXT(Table2[[#This Row],[Date]],"DDD")</f>
        <v>Sun</v>
      </c>
      <c r="B388" s="7" t="str">
        <f>TEXT(Table2[[#This Row],[Date]],"MMM")</f>
        <v>Dec</v>
      </c>
      <c r="C388" s="7">
        <v>45270</v>
      </c>
      <c r="D388" t="s">
        <v>16</v>
      </c>
      <c r="E388" s="1">
        <v>3550</v>
      </c>
      <c r="F388" t="s">
        <v>17</v>
      </c>
      <c r="G388">
        <v>1</v>
      </c>
      <c r="H388" t="s">
        <v>142</v>
      </c>
      <c r="I388" s="3">
        <f>+Table2[[#This Row],[QTY]]*Table2[[#This Row],[Price]]</f>
        <v>3550</v>
      </c>
    </row>
    <row r="389" spans="1:9" x14ac:dyDescent="0.2">
      <c r="A389" s="7" t="str">
        <f>TEXT(Table2[[#This Row],[Date]],"DDD")</f>
        <v>Sun</v>
      </c>
      <c r="B389" s="7" t="str">
        <f>TEXT(Table2[[#This Row],[Date]],"MMM")</f>
        <v>Dec</v>
      </c>
      <c r="C389" s="7">
        <v>45270</v>
      </c>
      <c r="D389" t="s">
        <v>226</v>
      </c>
      <c r="E389" s="1">
        <v>1990</v>
      </c>
      <c r="F389" t="s">
        <v>17</v>
      </c>
      <c r="G389">
        <v>1</v>
      </c>
      <c r="H389" t="s">
        <v>142</v>
      </c>
      <c r="I389" s="3">
        <f>+Table2[[#This Row],[QTY]]*Table2[[#This Row],[Price]]</f>
        <v>1990</v>
      </c>
    </row>
    <row r="390" spans="1:9" x14ac:dyDescent="0.2">
      <c r="A390" s="7" t="str">
        <f>TEXT(Table2[[#This Row],[Date]],"DDD")</f>
        <v>Sun</v>
      </c>
      <c r="B390" s="7" t="str">
        <f>TEXT(Table2[[#This Row],[Date]],"MMM")</f>
        <v>Dec</v>
      </c>
      <c r="C390" s="7">
        <v>45270</v>
      </c>
      <c r="D390" t="s">
        <v>306</v>
      </c>
      <c r="E390" s="1">
        <v>4290</v>
      </c>
      <c r="F390" t="s">
        <v>17</v>
      </c>
      <c r="G390">
        <v>1</v>
      </c>
      <c r="H390" t="s">
        <v>142</v>
      </c>
      <c r="I390" s="3">
        <f>+Table2[[#This Row],[QTY]]*Table2[[#This Row],[Price]]</f>
        <v>4290</v>
      </c>
    </row>
    <row r="391" spans="1:9" x14ac:dyDescent="0.2">
      <c r="A391" s="7" t="str">
        <f>TEXT(Table2[[#This Row],[Date]],"DDD")</f>
        <v>Sun</v>
      </c>
      <c r="B391" s="7" t="str">
        <f>TEXT(Table2[[#This Row],[Date]],"MMM")</f>
        <v>Dec</v>
      </c>
      <c r="C391" s="7">
        <v>45270</v>
      </c>
      <c r="D391" t="s">
        <v>177</v>
      </c>
      <c r="E391" s="1">
        <v>4990</v>
      </c>
      <c r="F391" t="s">
        <v>17</v>
      </c>
      <c r="G391">
        <v>1</v>
      </c>
      <c r="H391" t="s">
        <v>142</v>
      </c>
      <c r="I391" s="3">
        <f>+Table2[[#This Row],[QTY]]*Table2[[#This Row],[Price]]</f>
        <v>4990</v>
      </c>
    </row>
    <row r="392" spans="1:9" x14ac:dyDescent="0.2">
      <c r="A392" s="7" t="str">
        <f>TEXT(Table2[[#This Row],[Date]],"DDD")</f>
        <v>Sun</v>
      </c>
      <c r="B392" s="7" t="str">
        <f>TEXT(Table2[[#This Row],[Date]],"MMM")</f>
        <v>Dec</v>
      </c>
      <c r="C392" s="7">
        <v>45284</v>
      </c>
      <c r="D392" t="s">
        <v>307</v>
      </c>
      <c r="E392" s="1">
        <v>39900</v>
      </c>
      <c r="F392" t="s">
        <v>308</v>
      </c>
      <c r="G392">
        <v>1</v>
      </c>
      <c r="H392" t="s">
        <v>234</v>
      </c>
      <c r="I392" s="3">
        <f>+Table2[[#This Row],[QTY]]*Table2[[#This Row],[Price]]</f>
        <v>39900</v>
      </c>
    </row>
    <row r="393" spans="1:9" x14ac:dyDescent="0.2">
      <c r="A393" s="7" t="str">
        <f>TEXT(Table2[[#This Row],[Date]],"DDD")</f>
        <v>Thu</v>
      </c>
      <c r="B393" s="7" t="str">
        <f>TEXT(Table2[[#This Row],[Date]],"MMM")</f>
        <v>Jan</v>
      </c>
      <c r="C393" s="7">
        <v>45295</v>
      </c>
      <c r="D393" t="s">
        <v>223</v>
      </c>
      <c r="E393" s="1">
        <v>39900</v>
      </c>
      <c r="F393" t="s">
        <v>222</v>
      </c>
      <c r="G393">
        <v>2</v>
      </c>
      <c r="H393" t="s">
        <v>171</v>
      </c>
      <c r="I393" s="3">
        <f>+Table2[[#This Row],[QTY]]*Table2[[#This Row],[Price]]</f>
        <v>79800</v>
      </c>
    </row>
    <row r="394" spans="1:9" x14ac:dyDescent="0.2">
      <c r="A394" s="7" t="str">
        <f>TEXT(Table2[[#This Row],[Date]],"DDD")</f>
        <v>Thu</v>
      </c>
      <c r="B394" s="7" t="str">
        <f>TEXT(Table2[[#This Row],[Date]],"MMM")</f>
        <v>Jan</v>
      </c>
      <c r="C394" s="7">
        <v>45295</v>
      </c>
      <c r="D394" t="s">
        <v>225</v>
      </c>
      <c r="E394" s="1">
        <v>8500</v>
      </c>
      <c r="F394" t="s">
        <v>222</v>
      </c>
      <c r="G394">
        <v>1</v>
      </c>
      <c r="H394" t="s">
        <v>171</v>
      </c>
      <c r="I394" s="3">
        <f>+Table2[[#This Row],[QTY]]*Table2[[#This Row],[Price]]</f>
        <v>8500</v>
      </c>
    </row>
    <row r="395" spans="1:9" x14ac:dyDescent="0.2">
      <c r="A395" s="7" t="str">
        <f>TEXT(Table2[[#This Row],[Date]],"DDD")</f>
        <v>Mon</v>
      </c>
      <c r="B395" s="7" t="str">
        <f>TEXT(Table2[[#This Row],[Date]],"MMM")</f>
        <v>Dec</v>
      </c>
      <c r="C395" s="7">
        <v>45285</v>
      </c>
      <c r="D395" t="s">
        <v>309</v>
      </c>
      <c r="E395" s="1">
        <v>17400</v>
      </c>
      <c r="F395" t="s">
        <v>274</v>
      </c>
      <c r="G395">
        <v>1</v>
      </c>
      <c r="H395" t="s">
        <v>142</v>
      </c>
      <c r="I395" s="3">
        <f>+Table2[[#This Row],[QTY]]*Table2[[#This Row],[Price]]</f>
        <v>17400</v>
      </c>
    </row>
    <row r="396" spans="1:9" x14ac:dyDescent="0.2">
      <c r="A396" s="7" t="str">
        <f>TEXT(Table2[[#This Row],[Date]],"DDD")</f>
        <v>Sat</v>
      </c>
      <c r="B396" s="7" t="str">
        <f>TEXT(Table2[[#This Row],[Date]],"MMM")</f>
        <v>Dec</v>
      </c>
      <c r="C396" s="7">
        <v>45290</v>
      </c>
      <c r="D396" t="s">
        <v>310</v>
      </c>
      <c r="E396" s="1">
        <v>13990</v>
      </c>
      <c r="F396" t="s">
        <v>31</v>
      </c>
      <c r="G396">
        <v>1</v>
      </c>
      <c r="H396" t="s">
        <v>142</v>
      </c>
      <c r="I396" s="3">
        <f>+Table2[[#This Row],[QTY]]*Table2[[#This Row],[Price]]</f>
        <v>13990</v>
      </c>
    </row>
    <row r="397" spans="1:9" x14ac:dyDescent="0.2">
      <c r="A397" s="7" t="str">
        <f>TEXT(Table2[[#This Row],[Date]],"DDD")</f>
        <v>Sat</v>
      </c>
      <c r="B397" s="7" t="str">
        <f>TEXT(Table2[[#This Row],[Date]],"MMM")</f>
        <v>Dec</v>
      </c>
      <c r="C397" s="7">
        <v>45290</v>
      </c>
      <c r="D397" t="s">
        <v>310</v>
      </c>
      <c r="E397" s="1">
        <v>18190</v>
      </c>
      <c r="F397" t="s">
        <v>31</v>
      </c>
      <c r="G397">
        <v>1</v>
      </c>
      <c r="H397" t="s">
        <v>142</v>
      </c>
      <c r="I397" s="3">
        <f>+Table2[[#This Row],[QTY]]*Table2[[#This Row],[Price]]</f>
        <v>18190</v>
      </c>
    </row>
    <row r="398" spans="1:9" x14ac:dyDescent="0.2">
      <c r="A398" s="7" t="str">
        <f>TEXT(Table2[[#This Row],[Date]],"DDD")</f>
        <v>Sat</v>
      </c>
      <c r="B398" s="7" t="str">
        <f>TEXT(Table2[[#This Row],[Date]],"MMM")</f>
        <v>Dec</v>
      </c>
      <c r="C398" s="7">
        <v>45290</v>
      </c>
      <c r="D398" t="s">
        <v>37</v>
      </c>
      <c r="E398" s="1">
        <v>6390</v>
      </c>
      <c r="F398" t="s">
        <v>31</v>
      </c>
      <c r="G398">
        <v>1</v>
      </c>
      <c r="H398" t="s">
        <v>142</v>
      </c>
      <c r="I398" s="3">
        <f>+Table2[[#This Row],[QTY]]*Table2[[#This Row],[Price]]</f>
        <v>6390</v>
      </c>
    </row>
    <row r="399" spans="1:9" x14ac:dyDescent="0.2">
      <c r="A399" s="7" t="str">
        <f>TEXT(Table2[[#This Row],[Date]],"DDD")</f>
        <v>Sat</v>
      </c>
      <c r="B399" s="7" t="str">
        <f>TEXT(Table2[[#This Row],[Date]],"MMM")</f>
        <v>Dec</v>
      </c>
      <c r="C399" s="7">
        <v>45290</v>
      </c>
      <c r="D399" t="s">
        <v>83</v>
      </c>
      <c r="E399" s="1">
        <v>9908</v>
      </c>
      <c r="F399" t="s">
        <v>31</v>
      </c>
      <c r="G399">
        <v>1</v>
      </c>
      <c r="H399" t="s">
        <v>142</v>
      </c>
      <c r="I399" s="3">
        <f>+Table2[[#This Row],[QTY]]*Table2[[#This Row],[Price]]</f>
        <v>9908</v>
      </c>
    </row>
    <row r="400" spans="1:9" x14ac:dyDescent="0.2">
      <c r="A400" s="7" t="str">
        <f>TEXT(Table2[[#This Row],[Date]],"DDD")</f>
        <v>Sat</v>
      </c>
      <c r="B400" s="7" t="str">
        <f>TEXT(Table2[[#This Row],[Date]],"MMM")</f>
        <v>Dec</v>
      </c>
      <c r="C400" s="7">
        <v>45290</v>
      </c>
      <c r="D400" t="s">
        <v>311</v>
      </c>
      <c r="E400" s="1">
        <v>8700</v>
      </c>
      <c r="F400" t="s">
        <v>31</v>
      </c>
      <c r="G400">
        <v>1</v>
      </c>
      <c r="H400" t="s">
        <v>142</v>
      </c>
      <c r="I400" s="3">
        <f>+Table2[[#This Row],[QTY]]*Table2[[#This Row],[Price]]</f>
        <v>8700</v>
      </c>
    </row>
    <row r="401" spans="1:9" x14ac:dyDescent="0.2">
      <c r="A401" s="7" t="str">
        <f>TEXT(Table2[[#This Row],[Date]],"DDD")</f>
        <v>Fri</v>
      </c>
      <c r="B401" s="7" t="str">
        <f>TEXT(Table2[[#This Row],[Date]],"MMM")</f>
        <v>Jan</v>
      </c>
      <c r="C401" s="7">
        <v>44932</v>
      </c>
      <c r="D401" t="s">
        <v>315</v>
      </c>
      <c r="E401" s="1">
        <v>55900</v>
      </c>
      <c r="F401" t="s">
        <v>272</v>
      </c>
      <c r="G401">
        <v>1</v>
      </c>
      <c r="H401" t="s">
        <v>171</v>
      </c>
      <c r="I401" s="3">
        <f>+Table2[[#This Row],[QTY]]*Table2[[#This Row],[Price]]</f>
        <v>55900</v>
      </c>
    </row>
    <row r="402" spans="1:9" x14ac:dyDescent="0.2">
      <c r="A402" s="7" t="str">
        <f>TEXT(Table2[[#This Row],[Date]],"DDD")</f>
        <v>Sat</v>
      </c>
      <c r="B402" s="7" t="str">
        <f>TEXT(Table2[[#This Row],[Date]],"MMM")</f>
        <v>Jan</v>
      </c>
      <c r="C402" s="7">
        <v>45311</v>
      </c>
      <c r="D402" t="s">
        <v>316</v>
      </c>
      <c r="E402" s="1">
        <v>5500</v>
      </c>
      <c r="F402" t="s">
        <v>138</v>
      </c>
      <c r="G402">
        <v>1</v>
      </c>
      <c r="H402" t="s">
        <v>142</v>
      </c>
      <c r="I402" s="3">
        <f>+Table2[[#This Row],[QTY]]*Table2[[#This Row],[Price]]</f>
        <v>5500</v>
      </c>
    </row>
    <row r="403" spans="1:9" x14ac:dyDescent="0.2">
      <c r="A403" s="7" t="str">
        <f>TEXT(Table2[[#This Row],[Date]],"DDD")</f>
        <v>Sat</v>
      </c>
      <c r="B403" s="7" t="str">
        <f>TEXT(Table2[[#This Row],[Date]],"MMM")</f>
        <v>Jan</v>
      </c>
      <c r="C403" s="7">
        <v>45311</v>
      </c>
      <c r="D403" t="s">
        <v>317</v>
      </c>
      <c r="E403" s="1">
        <v>3600</v>
      </c>
      <c r="F403" t="s">
        <v>138</v>
      </c>
      <c r="G403">
        <v>1</v>
      </c>
      <c r="H403" t="s">
        <v>142</v>
      </c>
      <c r="I403" s="3">
        <f>+Table2[[#This Row],[QTY]]*Table2[[#This Row],[Price]]</f>
        <v>3600</v>
      </c>
    </row>
    <row r="404" spans="1:9" x14ac:dyDescent="0.2">
      <c r="A404" s="7" t="str">
        <f>TEXT(Table2[[#This Row],[Date]],"DDD")</f>
        <v>Sat</v>
      </c>
      <c r="B404" s="7" t="str">
        <f>TEXT(Table2[[#This Row],[Date]],"MMM")</f>
        <v>Jan</v>
      </c>
      <c r="C404" s="7">
        <v>45311</v>
      </c>
      <c r="D404" t="s">
        <v>318</v>
      </c>
      <c r="E404" s="1">
        <v>5115</v>
      </c>
      <c r="F404" t="s">
        <v>28</v>
      </c>
      <c r="G404">
        <v>3</v>
      </c>
      <c r="H404" t="s">
        <v>168</v>
      </c>
      <c r="I404" s="3">
        <f>+Table2[[#This Row],[QTY]]*Table2[[#This Row],[Price]]</f>
        <v>15345</v>
      </c>
    </row>
    <row r="405" spans="1:9" x14ac:dyDescent="0.2">
      <c r="A405" s="7" t="str">
        <f>TEXT(Table2[[#This Row],[Date]],"DDD")</f>
        <v>Sat</v>
      </c>
      <c r="B405" s="7" t="str">
        <f>TEXT(Table2[[#This Row],[Date]],"MMM")</f>
        <v>Jan</v>
      </c>
      <c r="C405" s="7">
        <v>45311</v>
      </c>
      <c r="D405" t="s">
        <v>318</v>
      </c>
      <c r="E405" s="1">
        <v>9207</v>
      </c>
      <c r="F405" t="s">
        <v>28</v>
      </c>
      <c r="G405">
        <v>1</v>
      </c>
      <c r="H405" t="s">
        <v>168</v>
      </c>
      <c r="I405" s="3">
        <f>+Table2[[#This Row],[QTY]]*Table2[[#This Row],[Price]]</f>
        <v>9207</v>
      </c>
    </row>
    <row r="406" spans="1:9" x14ac:dyDescent="0.2">
      <c r="A406" s="7" t="str">
        <f>TEXT(Table2[[#This Row],[Date]],"DDD")</f>
        <v>Sat</v>
      </c>
      <c r="B406" s="7" t="str">
        <f>TEXT(Table2[[#This Row],[Date]],"MMM")</f>
        <v>Jan</v>
      </c>
      <c r="C406" s="7">
        <v>45311</v>
      </c>
      <c r="D406" t="s">
        <v>295</v>
      </c>
      <c r="E406" s="1">
        <v>4700</v>
      </c>
      <c r="F406" t="s">
        <v>138</v>
      </c>
      <c r="G406">
        <v>1</v>
      </c>
      <c r="H406" t="s">
        <v>142</v>
      </c>
      <c r="I406" s="3">
        <f>+Table2[[#This Row],[QTY]]*Table2[[#This Row],[Price]]</f>
        <v>4700</v>
      </c>
    </row>
    <row r="407" spans="1:9" x14ac:dyDescent="0.2">
      <c r="A407" s="7" t="str">
        <f>TEXT(Table2[[#This Row],[Date]],"DDD")</f>
        <v>Sat</v>
      </c>
      <c r="B407" s="7" t="str">
        <f>TEXT(Table2[[#This Row],[Date]],"MMM")</f>
        <v>Jan</v>
      </c>
      <c r="C407" s="7">
        <v>45311</v>
      </c>
      <c r="D407" t="s">
        <v>101</v>
      </c>
      <c r="E407" s="1">
        <v>4300</v>
      </c>
      <c r="F407" t="s">
        <v>138</v>
      </c>
      <c r="G407">
        <v>1</v>
      </c>
      <c r="H407" t="s">
        <v>142</v>
      </c>
      <c r="I407" s="3">
        <f>+Table2[[#This Row],[QTY]]*Table2[[#This Row],[Price]]</f>
        <v>4300</v>
      </c>
    </row>
    <row r="408" spans="1:9" x14ac:dyDescent="0.2">
      <c r="A408" s="7" t="str">
        <f>TEXT(Table2[[#This Row],[Date]],"DDD")</f>
        <v>Fri</v>
      </c>
      <c r="B408" s="7" t="str">
        <f>TEXT(Table2[[#This Row],[Date]],"MMM")</f>
        <v>Jan</v>
      </c>
      <c r="C408" s="7">
        <v>45310</v>
      </c>
      <c r="D408" t="s">
        <v>319</v>
      </c>
      <c r="E408" s="1">
        <v>28900</v>
      </c>
      <c r="F408" t="s">
        <v>320</v>
      </c>
      <c r="G408">
        <v>2</v>
      </c>
      <c r="H408" t="s">
        <v>171</v>
      </c>
      <c r="I408" s="3">
        <f>+Table2[[#This Row],[QTY]]*Table2[[#This Row],[Price]]</f>
        <v>57800</v>
      </c>
    </row>
    <row r="409" spans="1:9" x14ac:dyDescent="0.2">
      <c r="A409" s="7" t="str">
        <f>TEXT(Table2[[#This Row],[Date]],"DDD")</f>
        <v>Wed</v>
      </c>
      <c r="B409" s="7" t="str">
        <f>TEXT(Table2[[#This Row],[Date]],"MMM")</f>
        <v>Jan</v>
      </c>
      <c r="C409" s="7">
        <v>45308</v>
      </c>
      <c r="D409" t="s">
        <v>165</v>
      </c>
      <c r="E409" s="1">
        <v>89187</v>
      </c>
      <c r="F409" t="s">
        <v>28</v>
      </c>
      <c r="G409">
        <v>1</v>
      </c>
      <c r="H409" t="s">
        <v>168</v>
      </c>
      <c r="I409" s="3">
        <f>+Table2[[#This Row],[QTY]]*Table2[[#This Row],[Price]]</f>
        <v>89187</v>
      </c>
    </row>
    <row r="410" spans="1:9" x14ac:dyDescent="0.2">
      <c r="A410" s="7" t="str">
        <f>TEXT(Table2[[#This Row],[Date]],"DDD")</f>
        <v>Wed</v>
      </c>
      <c r="B410" s="7" t="str">
        <f>TEXT(Table2[[#This Row],[Date]],"MMM")</f>
        <v>Jan</v>
      </c>
      <c r="C410" s="7">
        <v>45308</v>
      </c>
      <c r="D410" t="s">
        <v>318</v>
      </c>
      <c r="E410" s="1">
        <v>5115</v>
      </c>
      <c r="F410" t="s">
        <v>28</v>
      </c>
      <c r="G410">
        <v>2</v>
      </c>
      <c r="H410" t="s">
        <v>168</v>
      </c>
      <c r="I410" s="3">
        <f>+Table2[[#This Row],[QTY]]*Table2[[#This Row],[Price]]</f>
        <v>10230</v>
      </c>
    </row>
    <row r="411" spans="1:9" x14ac:dyDescent="0.2">
      <c r="A411" s="7" t="str">
        <f>TEXT(Table2[[#This Row],[Date]],"DDD")</f>
        <v>Thu</v>
      </c>
      <c r="B411" s="7" t="str">
        <f>TEXT(Table2[[#This Row],[Date]],"MMM")</f>
        <v>Jan</v>
      </c>
      <c r="C411" s="7">
        <v>45309</v>
      </c>
      <c r="D411" t="s">
        <v>321</v>
      </c>
      <c r="E411" s="1">
        <v>51900</v>
      </c>
      <c r="F411" t="s">
        <v>323</v>
      </c>
      <c r="G411">
        <v>1</v>
      </c>
      <c r="H411" t="s">
        <v>171</v>
      </c>
      <c r="I411" s="3">
        <f>+Table2[[#This Row],[QTY]]*Table2[[#This Row],[Price]]</f>
        <v>51900</v>
      </c>
    </row>
    <row r="412" spans="1:9" x14ac:dyDescent="0.2">
      <c r="A412" s="7" t="str">
        <f>TEXT(Table2[[#This Row],[Date]],"DDD")</f>
        <v>Thu</v>
      </c>
      <c r="B412" s="7" t="str">
        <f>TEXT(Table2[[#This Row],[Date]],"MMM")</f>
        <v>Jan</v>
      </c>
      <c r="C412" s="7">
        <v>45309</v>
      </c>
      <c r="D412" t="s">
        <v>322</v>
      </c>
      <c r="E412" s="1">
        <v>12900</v>
      </c>
      <c r="F412" t="s">
        <v>323</v>
      </c>
      <c r="G412">
        <v>1</v>
      </c>
      <c r="H412" t="s">
        <v>171</v>
      </c>
      <c r="I412" s="3">
        <f>+Table2[[#This Row],[QTY]]*Table2[[#This Row],[Price]]</f>
        <v>12900</v>
      </c>
    </row>
    <row r="413" spans="1:9" x14ac:dyDescent="0.2">
      <c r="A413" s="7" t="str">
        <f>TEXT(Table2[[#This Row],[Date]],"DDD")</f>
        <v>Wed</v>
      </c>
      <c r="B413" s="7" t="str">
        <f>TEXT(Table2[[#This Row],[Date]],"MMM")</f>
        <v>Jan</v>
      </c>
      <c r="C413" s="7">
        <v>45308</v>
      </c>
      <c r="D413" t="s">
        <v>324</v>
      </c>
      <c r="E413" s="1">
        <v>37900</v>
      </c>
      <c r="F413" t="s">
        <v>170</v>
      </c>
      <c r="G413">
        <v>2</v>
      </c>
      <c r="H413" t="s">
        <v>171</v>
      </c>
      <c r="I413" s="3">
        <f>+Table2[[#This Row],[QTY]]*Table2[[#This Row],[Price]]</f>
        <v>75800</v>
      </c>
    </row>
    <row r="414" spans="1:9" x14ac:dyDescent="0.2">
      <c r="A414" s="7" t="str">
        <f>TEXT(Table2[[#This Row],[Date]],"DDD")</f>
        <v>Mon</v>
      </c>
      <c r="B414" s="7" t="str">
        <f>TEXT(Table2[[#This Row],[Date]],"MMM")</f>
        <v>Jan</v>
      </c>
      <c r="C414" s="7">
        <v>45306</v>
      </c>
      <c r="D414" t="s">
        <v>318</v>
      </c>
      <c r="E414" s="1">
        <v>5115</v>
      </c>
      <c r="F414" t="s">
        <v>28</v>
      </c>
      <c r="G414">
        <v>3</v>
      </c>
      <c r="H414" t="s">
        <v>168</v>
      </c>
      <c r="I414" s="3">
        <f>+Table2[[#This Row],[QTY]]*Table2[[#This Row],[Price]]</f>
        <v>15345</v>
      </c>
    </row>
    <row r="415" spans="1:9" x14ac:dyDescent="0.2">
      <c r="A415" s="7" t="str">
        <f>TEXT(Table2[[#This Row],[Date]],"DDD")</f>
        <v>Mon</v>
      </c>
      <c r="B415" s="7" t="str">
        <f>TEXT(Table2[[#This Row],[Date]],"MMM")</f>
        <v>Jan</v>
      </c>
      <c r="C415" s="7">
        <v>45306</v>
      </c>
      <c r="D415" t="s">
        <v>325</v>
      </c>
      <c r="E415" s="1">
        <v>57843.5</v>
      </c>
      <c r="F415" t="s">
        <v>28</v>
      </c>
      <c r="G415">
        <v>5</v>
      </c>
      <c r="H415" t="s">
        <v>168</v>
      </c>
      <c r="I415" s="3">
        <f>+Table2[[#This Row],[QTY]]*Table2[[#This Row],[Price]]</f>
        <v>289217.5</v>
      </c>
    </row>
    <row r="416" spans="1:9" x14ac:dyDescent="0.2">
      <c r="A416" s="7" t="str">
        <f>TEXT(Table2[[#This Row],[Date]],"DDD")</f>
        <v>Mon</v>
      </c>
      <c r="B416" s="7" t="str">
        <f>TEXT(Table2[[#This Row],[Date]],"MMM")</f>
        <v>Jan</v>
      </c>
      <c r="C416" s="7">
        <v>45306</v>
      </c>
      <c r="D416" t="s">
        <v>326</v>
      </c>
      <c r="E416" s="1">
        <v>40827</v>
      </c>
      <c r="F416" t="s">
        <v>28</v>
      </c>
      <c r="G416">
        <v>1</v>
      </c>
      <c r="H416" t="s">
        <v>168</v>
      </c>
      <c r="I416" s="3">
        <f>+Table2[[#This Row],[QTY]]*Table2[[#This Row],[Price]]</f>
        <v>40827</v>
      </c>
    </row>
    <row r="417" spans="1:9" x14ac:dyDescent="0.2">
      <c r="A417" s="7" t="str">
        <f>TEXT(Table2[[#This Row],[Date]],"DDD")</f>
        <v>Tue</v>
      </c>
      <c r="B417" s="7" t="str">
        <f>TEXT(Table2[[#This Row],[Date]],"MMM")</f>
        <v>Jan</v>
      </c>
      <c r="C417" s="7">
        <v>45307</v>
      </c>
      <c r="D417" t="s">
        <v>16</v>
      </c>
      <c r="E417" s="1">
        <v>5590</v>
      </c>
      <c r="F417" t="s">
        <v>31</v>
      </c>
      <c r="G417">
        <v>1</v>
      </c>
      <c r="H417" t="s">
        <v>142</v>
      </c>
      <c r="I417" s="3">
        <f>+Table2[[#This Row],[QTY]]*Table2[[#This Row],[Price]]</f>
        <v>5590</v>
      </c>
    </row>
    <row r="418" spans="1:9" x14ac:dyDescent="0.2">
      <c r="A418" s="7" t="str">
        <f>TEXT(Table2[[#This Row],[Date]],"DDD")</f>
        <v>Tue</v>
      </c>
      <c r="B418" s="7" t="str">
        <f>TEXT(Table2[[#This Row],[Date]],"MMM")</f>
        <v>Jan</v>
      </c>
      <c r="C418" s="7">
        <v>45307</v>
      </c>
      <c r="D418" t="s">
        <v>89</v>
      </c>
      <c r="E418" s="1">
        <v>14890</v>
      </c>
      <c r="F418" t="s">
        <v>31</v>
      </c>
      <c r="G418">
        <v>1</v>
      </c>
      <c r="H418" t="s">
        <v>142</v>
      </c>
      <c r="I418" s="3">
        <f>+Table2[[#This Row],[QTY]]*Table2[[#This Row],[Price]]</f>
        <v>14890</v>
      </c>
    </row>
    <row r="419" spans="1:9" x14ac:dyDescent="0.2">
      <c r="A419" s="7" t="str">
        <f>TEXT(Table2[[#This Row],[Date]],"DDD")</f>
        <v>Tue</v>
      </c>
      <c r="B419" s="7" t="str">
        <f>TEXT(Table2[[#This Row],[Date]],"MMM")</f>
        <v>Jan</v>
      </c>
      <c r="C419" s="7">
        <v>45307</v>
      </c>
      <c r="D419" t="s">
        <v>327</v>
      </c>
      <c r="E419" s="1">
        <v>7150</v>
      </c>
      <c r="F419" t="s">
        <v>31</v>
      </c>
      <c r="G419">
        <v>1</v>
      </c>
      <c r="H419" t="s">
        <v>142</v>
      </c>
      <c r="I419" s="3">
        <f>+Table2[[#This Row],[QTY]]*Table2[[#This Row],[Price]]</f>
        <v>7150</v>
      </c>
    </row>
    <row r="420" spans="1:9" x14ac:dyDescent="0.2">
      <c r="A420" s="7" t="str">
        <f>TEXT(Table2[[#This Row],[Date]],"DDD")</f>
        <v>Tue</v>
      </c>
      <c r="B420" s="7" t="str">
        <f>TEXT(Table2[[#This Row],[Date]],"MMM")</f>
        <v>Jan</v>
      </c>
      <c r="C420" s="7">
        <v>45307</v>
      </c>
      <c r="D420" t="s">
        <v>328</v>
      </c>
      <c r="E420" s="1">
        <v>12500</v>
      </c>
      <c r="F420" t="s">
        <v>329</v>
      </c>
      <c r="G420">
        <v>1</v>
      </c>
      <c r="H420" t="s">
        <v>286</v>
      </c>
      <c r="I420" s="3">
        <f>+Table2[[#This Row],[QTY]]*Table2[[#This Row],[Price]]</f>
        <v>12500</v>
      </c>
    </row>
    <row r="421" spans="1:9" x14ac:dyDescent="0.2">
      <c r="A421" s="7" t="str">
        <f>TEXT(Table2[[#This Row],[Date]],"DDD")</f>
        <v>Tue</v>
      </c>
      <c r="B421" s="7" t="str">
        <f>TEXT(Table2[[#This Row],[Date]],"MMM")</f>
        <v>Jan</v>
      </c>
      <c r="C421" s="7">
        <v>45307</v>
      </c>
      <c r="D421" t="s">
        <v>330</v>
      </c>
      <c r="E421" s="1">
        <v>28600</v>
      </c>
      <c r="F421" t="s">
        <v>331</v>
      </c>
      <c r="G421">
        <v>1</v>
      </c>
      <c r="H421" t="s">
        <v>171</v>
      </c>
      <c r="I421" s="3">
        <f>+Table2[[#This Row],[QTY]]*Table2[[#This Row],[Price]]</f>
        <v>28600</v>
      </c>
    </row>
    <row r="422" spans="1:9" x14ac:dyDescent="0.2">
      <c r="A422" s="7" t="str">
        <f>TEXT(Table2[[#This Row],[Date]],"DDD")</f>
        <v>Tue</v>
      </c>
      <c r="B422" s="7" t="str">
        <f>TEXT(Table2[[#This Row],[Date]],"MMM")</f>
        <v>Jan</v>
      </c>
      <c r="C422" s="7">
        <v>45307</v>
      </c>
      <c r="D422" t="s">
        <v>332</v>
      </c>
      <c r="E422" s="1">
        <v>39900</v>
      </c>
      <c r="F422" t="s">
        <v>331</v>
      </c>
      <c r="G422">
        <v>1</v>
      </c>
      <c r="H422" t="s">
        <v>171</v>
      </c>
      <c r="I422" s="3">
        <f>+Table2[[#This Row],[QTY]]*Table2[[#This Row],[Price]]</f>
        <v>39900</v>
      </c>
    </row>
    <row r="423" spans="1:9" x14ac:dyDescent="0.2">
      <c r="A423" s="7" t="str">
        <f>TEXT(Table2[[#This Row],[Date]],"DDD")</f>
        <v>Tue</v>
      </c>
      <c r="B423" s="7" t="str">
        <f>TEXT(Table2[[#This Row],[Date]],"MMM")</f>
        <v>Jan</v>
      </c>
      <c r="C423" s="7">
        <v>45307</v>
      </c>
      <c r="D423" t="s">
        <v>333</v>
      </c>
      <c r="E423" s="1">
        <v>9500</v>
      </c>
      <c r="F423" t="s">
        <v>331</v>
      </c>
      <c r="G423">
        <v>2</v>
      </c>
      <c r="H423" t="s">
        <v>171</v>
      </c>
      <c r="I423" s="3">
        <f>+Table2[[#This Row],[QTY]]*Table2[[#This Row],[Price]]</f>
        <v>19000</v>
      </c>
    </row>
    <row r="424" spans="1:9" x14ac:dyDescent="0.2">
      <c r="A424" s="7" t="str">
        <f>TEXT(Table2[[#This Row],[Date]],"DDD")</f>
        <v>Tue</v>
      </c>
      <c r="B424" s="7" t="str">
        <f>TEXT(Table2[[#This Row],[Date]],"MMM")</f>
        <v>Jan</v>
      </c>
      <c r="C424" s="7">
        <v>45307</v>
      </c>
      <c r="D424" t="s">
        <v>334</v>
      </c>
      <c r="E424" s="1">
        <v>46800</v>
      </c>
      <c r="F424" t="s">
        <v>331</v>
      </c>
      <c r="G424">
        <v>1</v>
      </c>
      <c r="H424" t="s">
        <v>171</v>
      </c>
      <c r="I424" s="3">
        <f>+Table2[[#This Row],[QTY]]*Table2[[#This Row],[Price]]</f>
        <v>46800</v>
      </c>
    </row>
    <row r="425" spans="1:9" x14ac:dyDescent="0.2">
      <c r="A425" s="7" t="str">
        <f>TEXT(Table2[[#This Row],[Date]],"DDD")</f>
        <v>Tue</v>
      </c>
      <c r="B425" s="7" t="str">
        <f>TEXT(Table2[[#This Row],[Date]],"MMM")</f>
        <v>Jan</v>
      </c>
      <c r="C425" s="7">
        <v>45307</v>
      </c>
      <c r="D425" t="s">
        <v>335</v>
      </c>
      <c r="E425" s="1">
        <v>8900</v>
      </c>
      <c r="F425" t="s">
        <v>331</v>
      </c>
      <c r="G425">
        <v>1</v>
      </c>
      <c r="H425" t="s">
        <v>171</v>
      </c>
      <c r="I425" s="3">
        <f>+Table2[[#This Row],[QTY]]*Table2[[#This Row],[Price]]</f>
        <v>8900</v>
      </c>
    </row>
    <row r="426" spans="1:9" x14ac:dyDescent="0.2">
      <c r="A426" s="7" t="str">
        <f>TEXT(Table2[[#This Row],[Date]],"DDD")</f>
        <v>Tue</v>
      </c>
      <c r="B426" s="7" t="str">
        <f>TEXT(Table2[[#This Row],[Date]],"MMM")</f>
        <v>Jan</v>
      </c>
      <c r="C426" s="7">
        <v>45307</v>
      </c>
      <c r="D426" t="s">
        <v>336</v>
      </c>
      <c r="E426" s="1">
        <v>21900</v>
      </c>
      <c r="F426" t="s">
        <v>331</v>
      </c>
      <c r="G426">
        <v>1</v>
      </c>
      <c r="H426" t="s">
        <v>171</v>
      </c>
      <c r="I426" s="3">
        <f>+Table2[[#This Row],[QTY]]*Table2[[#This Row],[Price]]</f>
        <v>21900</v>
      </c>
    </row>
    <row r="427" spans="1:9" x14ac:dyDescent="0.2">
      <c r="A427" s="7" t="str">
        <f>TEXT(Table2[[#This Row],[Date]],"DDD")</f>
        <v>Mon</v>
      </c>
      <c r="B427" s="7" t="str">
        <f>TEXT(Table2[[#This Row],[Date]],"MMM")</f>
        <v>Jan</v>
      </c>
      <c r="C427" s="7">
        <v>45306</v>
      </c>
      <c r="D427" t="s">
        <v>25</v>
      </c>
      <c r="E427" s="1">
        <v>3290</v>
      </c>
      <c r="F427" t="s">
        <v>17</v>
      </c>
      <c r="G427">
        <v>1</v>
      </c>
      <c r="H427" t="s">
        <v>142</v>
      </c>
      <c r="I427" s="3">
        <f>+Table2[[#This Row],[QTY]]*Table2[[#This Row],[Price]]</f>
        <v>3290</v>
      </c>
    </row>
    <row r="428" spans="1:9" x14ac:dyDescent="0.2">
      <c r="A428" s="7" t="str">
        <f>TEXT(Table2[[#This Row],[Date]],"DDD")</f>
        <v>Mon</v>
      </c>
      <c r="B428" s="7" t="str">
        <f>TEXT(Table2[[#This Row],[Date]],"MMM")</f>
        <v>Jan</v>
      </c>
      <c r="C428" s="7">
        <v>45306</v>
      </c>
      <c r="D428" t="s">
        <v>337</v>
      </c>
      <c r="E428" s="1">
        <v>12590</v>
      </c>
      <c r="F428" t="s">
        <v>17</v>
      </c>
      <c r="G428">
        <v>1</v>
      </c>
      <c r="H428" t="s">
        <v>142</v>
      </c>
      <c r="I428" s="3">
        <f>+Table2[[#This Row],[QTY]]*Table2[[#This Row],[Price]]</f>
        <v>12590</v>
      </c>
    </row>
    <row r="429" spans="1:9" x14ac:dyDescent="0.2">
      <c r="A429" s="7" t="str">
        <f>TEXT(Table2[[#This Row],[Date]],"DDD")</f>
        <v>Mon</v>
      </c>
      <c r="B429" s="7" t="str">
        <f>TEXT(Table2[[#This Row],[Date]],"MMM")</f>
        <v>Jan</v>
      </c>
      <c r="C429" s="7">
        <v>45306</v>
      </c>
      <c r="D429" t="s">
        <v>338</v>
      </c>
      <c r="E429" s="1">
        <v>22300</v>
      </c>
      <c r="F429" t="s">
        <v>339</v>
      </c>
      <c r="G429">
        <v>3</v>
      </c>
      <c r="H429" t="s">
        <v>171</v>
      </c>
      <c r="I429" s="3">
        <f>+Table2[[#This Row],[QTY]]*Table2[[#This Row],[Price]]</f>
        <v>66900</v>
      </c>
    </row>
    <row r="430" spans="1:9" x14ac:dyDescent="0.2">
      <c r="A430" s="7" t="str">
        <f>TEXT(Table2[[#This Row],[Date]],"DDD")</f>
        <v>Tue</v>
      </c>
      <c r="B430" s="7" t="str">
        <f>TEXT(Table2[[#This Row],[Date]],"MMM")</f>
        <v>Jan</v>
      </c>
      <c r="C430" s="7">
        <v>45300</v>
      </c>
      <c r="D430" t="s">
        <v>340</v>
      </c>
      <c r="E430" s="1">
        <v>4500</v>
      </c>
      <c r="F430" t="s">
        <v>180</v>
      </c>
      <c r="G430">
        <v>1</v>
      </c>
      <c r="H430" t="s">
        <v>286</v>
      </c>
      <c r="I430" s="3">
        <f>+Table2[[#This Row],[QTY]]*Table2[[#This Row],[Price]]</f>
        <v>4500</v>
      </c>
    </row>
    <row r="431" spans="1:9" x14ac:dyDescent="0.2">
      <c r="A431" s="7" t="str">
        <f>TEXT(Table2[[#This Row],[Date]],"DDD")</f>
        <v>Sun</v>
      </c>
      <c r="B431" s="7" t="str">
        <f>TEXT(Table2[[#This Row],[Date]],"MMM")</f>
        <v>Jan</v>
      </c>
      <c r="C431" s="7">
        <v>45305</v>
      </c>
      <c r="D431" t="s">
        <v>90</v>
      </c>
      <c r="E431" s="1">
        <v>2150</v>
      </c>
      <c r="F431" t="s">
        <v>17</v>
      </c>
      <c r="G431">
        <v>1</v>
      </c>
      <c r="H431" t="s">
        <v>142</v>
      </c>
      <c r="I431" s="3">
        <f>+Table2[[#This Row],[QTY]]*Table2[[#This Row],[Price]]</f>
        <v>2150</v>
      </c>
    </row>
    <row r="432" spans="1:9" x14ac:dyDescent="0.2">
      <c r="A432" s="7" t="str">
        <f>TEXT(Table2[[#This Row],[Date]],"DDD")</f>
        <v>Sun</v>
      </c>
      <c r="B432" s="7" t="str">
        <f>TEXT(Table2[[#This Row],[Date]],"MMM")</f>
        <v>Jan</v>
      </c>
      <c r="C432" s="7">
        <v>45305</v>
      </c>
      <c r="D432" t="s">
        <v>87</v>
      </c>
      <c r="E432" s="1">
        <v>7990</v>
      </c>
      <c r="F432" t="s">
        <v>17</v>
      </c>
      <c r="G432">
        <v>1</v>
      </c>
      <c r="H432" t="s">
        <v>142</v>
      </c>
      <c r="I432" s="3">
        <f>+Table2[[#This Row],[QTY]]*Table2[[#This Row],[Price]]</f>
        <v>7990</v>
      </c>
    </row>
    <row r="433" spans="1:9" x14ac:dyDescent="0.2">
      <c r="A433" s="7" t="str">
        <f>TEXT(Table2[[#This Row],[Date]],"DDD")</f>
        <v>Sun</v>
      </c>
      <c r="B433" s="7" t="str">
        <f>TEXT(Table2[[#This Row],[Date]],"MMM")</f>
        <v>Jan</v>
      </c>
      <c r="C433" s="7">
        <v>45305</v>
      </c>
      <c r="D433" t="s">
        <v>16</v>
      </c>
      <c r="E433" s="1">
        <v>3550</v>
      </c>
      <c r="F433" t="s">
        <v>17</v>
      </c>
      <c r="G433">
        <v>1</v>
      </c>
      <c r="H433" t="s">
        <v>142</v>
      </c>
      <c r="I433" s="3">
        <f>+Table2[[#This Row],[QTY]]*Table2[[#This Row],[Price]]</f>
        <v>3550</v>
      </c>
    </row>
    <row r="434" spans="1:9" x14ac:dyDescent="0.2">
      <c r="A434" s="7" t="str">
        <f>TEXT(Table2[[#This Row],[Date]],"DDD")</f>
        <v>Sat</v>
      </c>
      <c r="B434" s="7" t="str">
        <f>TEXT(Table2[[#This Row],[Date]],"MMM")</f>
        <v>Jan</v>
      </c>
      <c r="C434" s="7">
        <v>45304</v>
      </c>
      <c r="D434" t="s">
        <v>341</v>
      </c>
      <c r="E434" s="1">
        <v>1750</v>
      </c>
      <c r="F434" t="s">
        <v>17</v>
      </c>
      <c r="G434">
        <v>1</v>
      </c>
      <c r="H434" t="s">
        <v>142</v>
      </c>
      <c r="I434" s="3">
        <f>+Table2[[#This Row],[QTY]]*Table2[[#This Row],[Price]]</f>
        <v>1750</v>
      </c>
    </row>
    <row r="435" spans="1:9" x14ac:dyDescent="0.2">
      <c r="A435" s="7" t="str">
        <f>TEXT(Table2[[#This Row],[Date]],"DDD")</f>
        <v>Sat</v>
      </c>
      <c r="B435" s="7" t="str">
        <f>TEXT(Table2[[#This Row],[Date]],"MMM")</f>
        <v>Jan</v>
      </c>
      <c r="C435" s="7">
        <v>45304</v>
      </c>
      <c r="D435" t="s">
        <v>131</v>
      </c>
      <c r="E435" s="1">
        <v>350</v>
      </c>
      <c r="F435" t="s">
        <v>17</v>
      </c>
      <c r="G435">
        <v>5</v>
      </c>
      <c r="H435" t="s">
        <v>142</v>
      </c>
      <c r="I435" s="3">
        <f>+Table2[[#This Row],[QTY]]*Table2[[#This Row],[Price]]</f>
        <v>1750</v>
      </c>
    </row>
    <row r="436" spans="1:9" x14ac:dyDescent="0.2">
      <c r="A436" s="7" t="str">
        <f>TEXT(Table2[[#This Row],[Date]],"DDD")</f>
        <v>Sat</v>
      </c>
      <c r="B436" s="7" t="str">
        <f>TEXT(Table2[[#This Row],[Date]],"MMM")</f>
        <v>Jan</v>
      </c>
      <c r="C436" s="7">
        <v>45304</v>
      </c>
      <c r="D436" t="s">
        <v>342</v>
      </c>
      <c r="E436" s="1">
        <v>10900</v>
      </c>
      <c r="F436" t="s">
        <v>17</v>
      </c>
      <c r="G436">
        <v>1</v>
      </c>
      <c r="H436" t="s">
        <v>142</v>
      </c>
      <c r="I436" s="3">
        <f>+Table2[[#This Row],[QTY]]*Table2[[#This Row],[Price]]</f>
        <v>10900</v>
      </c>
    </row>
    <row r="437" spans="1:9" x14ac:dyDescent="0.2">
      <c r="A437" s="7" t="str">
        <f>TEXT(Table2[[#This Row],[Date]],"DDD")</f>
        <v>Sat</v>
      </c>
      <c r="B437" s="7" t="str">
        <f>TEXT(Table2[[#This Row],[Date]],"MMM")</f>
        <v>Jan</v>
      </c>
      <c r="C437" s="7">
        <v>45304</v>
      </c>
      <c r="D437" t="s">
        <v>72</v>
      </c>
      <c r="E437" s="1">
        <v>4590</v>
      </c>
      <c r="F437" t="s">
        <v>17</v>
      </c>
      <c r="G437">
        <v>4</v>
      </c>
      <c r="H437" t="s">
        <v>142</v>
      </c>
      <c r="I437" s="3">
        <f>+Table2[[#This Row],[QTY]]*Table2[[#This Row],[Price]]</f>
        <v>18360</v>
      </c>
    </row>
    <row r="438" spans="1:9" x14ac:dyDescent="0.2">
      <c r="A438" s="7" t="str">
        <f>TEXT(Table2[[#This Row],[Date]],"DDD")</f>
        <v>Sat</v>
      </c>
      <c r="B438" s="7" t="str">
        <f>TEXT(Table2[[#This Row],[Date]],"MMM")</f>
        <v>Jan</v>
      </c>
      <c r="C438" s="7">
        <v>45304</v>
      </c>
      <c r="D438" t="s">
        <v>146</v>
      </c>
      <c r="E438" s="1">
        <v>3990</v>
      </c>
      <c r="F438" t="s">
        <v>17</v>
      </c>
      <c r="G438">
        <v>1</v>
      </c>
      <c r="H438" t="s">
        <v>142</v>
      </c>
      <c r="I438" s="3">
        <f>+Table2[[#This Row],[QTY]]*Table2[[#This Row],[Price]]</f>
        <v>3990</v>
      </c>
    </row>
    <row r="439" spans="1:9" x14ac:dyDescent="0.2">
      <c r="A439" s="7" t="str">
        <f>TEXT(Table2[[#This Row],[Date]],"DDD")</f>
        <v>Sat</v>
      </c>
      <c r="B439" s="7" t="str">
        <f>TEXT(Table2[[#This Row],[Date]],"MMM")</f>
        <v>Jan</v>
      </c>
      <c r="C439" s="7">
        <v>45304</v>
      </c>
      <c r="D439" t="s">
        <v>343</v>
      </c>
      <c r="E439" s="1">
        <v>2250</v>
      </c>
      <c r="F439" t="s">
        <v>17</v>
      </c>
      <c r="G439">
        <v>1</v>
      </c>
      <c r="H439" t="s">
        <v>142</v>
      </c>
      <c r="I439" s="3">
        <f>+Table2[[#This Row],[QTY]]*Table2[[#This Row],[Price]]</f>
        <v>2250</v>
      </c>
    </row>
    <row r="440" spans="1:9" x14ac:dyDescent="0.2">
      <c r="A440" s="7" t="str">
        <f>TEXT(Table2[[#This Row],[Date]],"DDD")</f>
        <v>Mon</v>
      </c>
      <c r="B440" s="7" t="str">
        <f>TEXT(Table2[[#This Row],[Date]],"MMM")</f>
        <v>Jan</v>
      </c>
      <c r="C440" s="7">
        <v>45299</v>
      </c>
      <c r="D440" t="s">
        <v>344</v>
      </c>
      <c r="E440" s="1">
        <v>34900</v>
      </c>
      <c r="F440" t="s">
        <v>170</v>
      </c>
      <c r="G440">
        <v>2</v>
      </c>
      <c r="H440" t="s">
        <v>171</v>
      </c>
      <c r="I440" s="3">
        <f>+Table2[[#This Row],[QTY]]*Table2[[#This Row],[Price]]</f>
        <v>69800</v>
      </c>
    </row>
    <row r="441" spans="1:9" x14ac:dyDescent="0.2">
      <c r="A441" s="7" t="str">
        <f>TEXT(Table2[[#This Row],[Date]],"DDD")</f>
        <v>Mon</v>
      </c>
      <c r="B441" s="7" t="str">
        <f>TEXT(Table2[[#This Row],[Date]],"MMM")</f>
        <v>Jan</v>
      </c>
      <c r="C441" s="7">
        <v>45299</v>
      </c>
      <c r="D441" t="s">
        <v>34</v>
      </c>
      <c r="E441" s="1">
        <v>20900</v>
      </c>
      <c r="F441" t="s">
        <v>170</v>
      </c>
      <c r="G441">
        <v>1</v>
      </c>
      <c r="H441" t="s">
        <v>171</v>
      </c>
      <c r="I441" s="3">
        <f>+Table2[[#This Row],[QTY]]*Table2[[#This Row],[Price]]</f>
        <v>20900</v>
      </c>
    </row>
    <row r="442" spans="1:9" x14ac:dyDescent="0.2">
      <c r="A442" s="7" t="str">
        <f>TEXT(Table2[[#This Row],[Date]],"DDD")</f>
        <v>Sat</v>
      </c>
      <c r="B442" s="7" t="str">
        <f>TEXT(Table2[[#This Row],[Date]],"MMM")</f>
        <v>Jan</v>
      </c>
      <c r="C442" s="7">
        <v>45304</v>
      </c>
      <c r="D442" t="s">
        <v>345</v>
      </c>
      <c r="E442" s="1">
        <v>15900</v>
      </c>
      <c r="F442" t="s">
        <v>323</v>
      </c>
      <c r="G442">
        <v>3</v>
      </c>
      <c r="H442" t="s">
        <v>171</v>
      </c>
      <c r="I442" s="3">
        <f>+Table2[[#This Row],[QTY]]*Table2[[#This Row],[Price]]</f>
        <v>47700</v>
      </c>
    </row>
    <row r="443" spans="1:9" x14ac:dyDescent="0.2">
      <c r="A443" s="7" t="str">
        <f>TEXT(Table2[[#This Row],[Date]],"DDD")</f>
        <v>Sat</v>
      </c>
      <c r="B443" s="7" t="str">
        <f>TEXT(Table2[[#This Row],[Date]],"MMM")</f>
        <v>Jan</v>
      </c>
      <c r="C443" s="7">
        <v>45304</v>
      </c>
      <c r="D443" t="s">
        <v>322</v>
      </c>
      <c r="E443" s="1">
        <v>12900</v>
      </c>
      <c r="F443" t="s">
        <v>323</v>
      </c>
      <c r="G443">
        <v>1</v>
      </c>
      <c r="H443" t="s">
        <v>171</v>
      </c>
      <c r="I443" s="3">
        <f>+Table2[[#This Row],[QTY]]*Table2[[#This Row],[Price]]</f>
        <v>12900</v>
      </c>
    </row>
    <row r="444" spans="1:9" x14ac:dyDescent="0.2">
      <c r="A444" s="7" t="str">
        <f>TEXT(Table2[[#This Row],[Date]],"DDD")</f>
        <v>Fri</v>
      </c>
      <c r="B444" s="7" t="str">
        <f>TEXT(Table2[[#This Row],[Date]],"MMM")</f>
        <v>Jan</v>
      </c>
      <c r="C444" s="7">
        <v>45303</v>
      </c>
      <c r="D444" t="s">
        <v>330</v>
      </c>
      <c r="E444" s="1">
        <v>28600</v>
      </c>
      <c r="F444" t="s">
        <v>331</v>
      </c>
      <c r="G444">
        <v>1</v>
      </c>
      <c r="H444" t="s">
        <v>171</v>
      </c>
      <c r="I444" s="3">
        <f>+Table2[[#This Row],[QTY]]*Table2[[#This Row],[Price]]</f>
        <v>28600</v>
      </c>
    </row>
    <row r="445" spans="1:9" x14ac:dyDescent="0.2">
      <c r="A445" s="7" t="str">
        <f>TEXT(Table2[[#This Row],[Date]],"DDD")</f>
        <v>Fri</v>
      </c>
      <c r="B445" s="7" t="str">
        <f>TEXT(Table2[[#This Row],[Date]],"MMM")</f>
        <v>Jan</v>
      </c>
      <c r="C445" s="7">
        <v>45303</v>
      </c>
      <c r="D445" t="s">
        <v>346</v>
      </c>
      <c r="E445" s="1">
        <v>37800</v>
      </c>
      <c r="F445" t="s">
        <v>331</v>
      </c>
      <c r="G445">
        <v>1</v>
      </c>
      <c r="H445" t="s">
        <v>171</v>
      </c>
      <c r="I445" s="3">
        <f>+Table2[[#This Row],[QTY]]*Table2[[#This Row],[Price]]</f>
        <v>37800</v>
      </c>
    </row>
    <row r="446" spans="1:9" x14ac:dyDescent="0.2">
      <c r="A446" s="7" t="str">
        <f>TEXT(Table2[[#This Row],[Date]],"DDD")</f>
        <v>Fri</v>
      </c>
      <c r="B446" s="7" t="str">
        <f>TEXT(Table2[[#This Row],[Date]],"MMM")</f>
        <v>Jan</v>
      </c>
      <c r="C446" s="7">
        <v>45303</v>
      </c>
      <c r="D446" t="s">
        <v>347</v>
      </c>
      <c r="E446" s="1">
        <v>37800</v>
      </c>
      <c r="F446" t="s">
        <v>331</v>
      </c>
      <c r="G446">
        <v>1</v>
      </c>
      <c r="H446" t="s">
        <v>171</v>
      </c>
      <c r="I446" s="3">
        <f>+Table2[[#This Row],[QTY]]*Table2[[#This Row],[Price]]</f>
        <v>37800</v>
      </c>
    </row>
    <row r="447" spans="1:9" x14ac:dyDescent="0.2">
      <c r="A447" s="7" t="str">
        <f>TEXT(Table2[[#This Row],[Date]],"DDD")</f>
        <v>Fri</v>
      </c>
      <c r="B447" s="7" t="str">
        <f>TEXT(Table2[[#This Row],[Date]],"MMM")</f>
        <v>Jan</v>
      </c>
      <c r="C447" s="7">
        <v>45303</v>
      </c>
      <c r="D447" t="s">
        <v>348</v>
      </c>
      <c r="E447" s="1">
        <v>9500</v>
      </c>
      <c r="F447" t="s">
        <v>331</v>
      </c>
      <c r="G447">
        <v>1</v>
      </c>
      <c r="H447" t="s">
        <v>171</v>
      </c>
      <c r="I447" s="3">
        <f>+Table2[[#This Row],[QTY]]*Table2[[#This Row],[Price]]</f>
        <v>9500</v>
      </c>
    </row>
    <row r="448" spans="1:9" x14ac:dyDescent="0.2">
      <c r="A448" s="7" t="str">
        <f>TEXT(Table2[[#This Row],[Date]],"DDD")</f>
        <v>Fri</v>
      </c>
      <c r="B448" s="7" t="str">
        <f>TEXT(Table2[[#This Row],[Date]],"MMM")</f>
        <v>Jan</v>
      </c>
      <c r="C448" s="7">
        <v>45303</v>
      </c>
      <c r="D448" t="s">
        <v>349</v>
      </c>
      <c r="E448" s="1">
        <v>13900</v>
      </c>
      <c r="F448" t="s">
        <v>331</v>
      </c>
      <c r="G448">
        <v>1</v>
      </c>
      <c r="H448" t="s">
        <v>171</v>
      </c>
      <c r="I448" s="3">
        <f>+Table2[[#This Row],[QTY]]*Table2[[#This Row],[Price]]</f>
        <v>13900</v>
      </c>
    </row>
    <row r="449" spans="1:9" x14ac:dyDescent="0.2">
      <c r="A449" s="7" t="str">
        <f>TEXT(Table2[[#This Row],[Date]],"DDD")</f>
        <v>Wed</v>
      </c>
      <c r="B449" s="7" t="str">
        <f>TEXT(Table2[[#This Row],[Date]],"MMM")</f>
        <v>Jan</v>
      </c>
      <c r="C449" s="7">
        <v>45301</v>
      </c>
      <c r="D449" t="s">
        <v>224</v>
      </c>
      <c r="E449" s="1">
        <v>30900</v>
      </c>
      <c r="F449" t="s">
        <v>222</v>
      </c>
      <c r="G449">
        <v>1</v>
      </c>
      <c r="H449" t="s">
        <v>171</v>
      </c>
      <c r="I449" s="3">
        <f>+Table2[[#This Row],[QTY]]*Table2[[#This Row],[Price]]</f>
        <v>30900</v>
      </c>
    </row>
    <row r="450" spans="1:9" x14ac:dyDescent="0.2">
      <c r="A450" s="7" t="str">
        <f>TEXT(Table2[[#This Row],[Date]],"DDD")</f>
        <v>Wed</v>
      </c>
      <c r="B450" s="7" t="str">
        <f>TEXT(Table2[[#This Row],[Date]],"MMM")</f>
        <v>Jan</v>
      </c>
      <c r="C450" s="7">
        <v>45301</v>
      </c>
      <c r="D450" t="s">
        <v>223</v>
      </c>
      <c r="E450" s="1">
        <v>33900</v>
      </c>
      <c r="F450" t="s">
        <v>222</v>
      </c>
      <c r="G450">
        <v>1</v>
      </c>
      <c r="H450" t="s">
        <v>171</v>
      </c>
      <c r="I450" s="3">
        <f>+Table2[[#This Row],[QTY]]*Table2[[#This Row],[Price]]</f>
        <v>33900</v>
      </c>
    </row>
    <row r="451" spans="1:9" x14ac:dyDescent="0.2">
      <c r="A451" s="7" t="str">
        <f>TEXT(Table2[[#This Row],[Date]],"DDD")</f>
        <v>Wed</v>
      </c>
      <c r="B451" s="7" t="str">
        <f>TEXT(Table2[[#This Row],[Date]],"MMM")</f>
        <v>Jan</v>
      </c>
      <c r="C451" s="7">
        <v>45301</v>
      </c>
      <c r="D451" t="s">
        <v>225</v>
      </c>
      <c r="E451" s="1">
        <v>8500</v>
      </c>
      <c r="F451" t="s">
        <v>222</v>
      </c>
      <c r="G451">
        <v>1</v>
      </c>
      <c r="H451" t="s">
        <v>171</v>
      </c>
      <c r="I451" s="3">
        <f>+Table2[[#This Row],[QTY]]*Table2[[#This Row],[Price]]</f>
        <v>8500</v>
      </c>
    </row>
    <row r="452" spans="1:9" x14ac:dyDescent="0.2">
      <c r="A452" s="7" t="str">
        <f>TEXT(Table2[[#This Row],[Date]],"DDD")</f>
        <v>Fri</v>
      </c>
      <c r="B452" s="7" t="str">
        <f>TEXT(Table2[[#This Row],[Date]],"MMM")</f>
        <v>Jan</v>
      </c>
      <c r="C452" s="7">
        <v>45303</v>
      </c>
      <c r="D452" t="s">
        <v>184</v>
      </c>
      <c r="E452" s="1">
        <v>14400</v>
      </c>
      <c r="F452" t="s">
        <v>185</v>
      </c>
      <c r="G452">
        <v>1</v>
      </c>
      <c r="H452" t="s">
        <v>171</v>
      </c>
      <c r="I452" s="3">
        <f>+Table2[[#This Row],[QTY]]*Table2[[#This Row],[Price]]</f>
        <v>14400</v>
      </c>
    </row>
    <row r="453" spans="1:9" x14ac:dyDescent="0.2">
      <c r="A453" s="7" t="str">
        <f>TEXT(Table2[[#This Row],[Date]],"DDD")</f>
        <v>Fri</v>
      </c>
      <c r="B453" s="7" t="str">
        <f>TEXT(Table2[[#This Row],[Date]],"MMM")</f>
        <v>Jan</v>
      </c>
      <c r="C453" s="7">
        <v>45303</v>
      </c>
      <c r="D453" t="s">
        <v>350</v>
      </c>
      <c r="E453" s="1">
        <v>6800</v>
      </c>
      <c r="F453" t="s">
        <v>185</v>
      </c>
      <c r="G453">
        <v>1</v>
      </c>
      <c r="H453" t="s">
        <v>171</v>
      </c>
      <c r="I453" s="3">
        <f>+Table2[[#This Row],[QTY]]*Table2[[#This Row],[Price]]</f>
        <v>6800</v>
      </c>
    </row>
    <row r="454" spans="1:9" x14ac:dyDescent="0.2">
      <c r="A454" s="7" t="str">
        <f>TEXT(Table2[[#This Row],[Date]],"DDD")</f>
        <v>Sun</v>
      </c>
      <c r="B454" s="7" t="str">
        <f>TEXT(Table2[[#This Row],[Date]],"MMM")</f>
        <v>Jan</v>
      </c>
      <c r="C454" s="7">
        <v>45305</v>
      </c>
      <c r="D454" t="s">
        <v>351</v>
      </c>
      <c r="E454" s="1">
        <v>2200</v>
      </c>
      <c r="F454" t="s">
        <v>102</v>
      </c>
      <c r="G454">
        <v>1</v>
      </c>
      <c r="H454" t="s">
        <v>142</v>
      </c>
      <c r="I454" s="3">
        <f>+Table2[[#This Row],[QTY]]*Table2[[#This Row],[Price]]</f>
        <v>2200</v>
      </c>
    </row>
    <row r="455" spans="1:9" x14ac:dyDescent="0.2">
      <c r="A455" s="7" t="str">
        <f>TEXT(Table2[[#This Row],[Date]],"DDD")</f>
        <v>Sun</v>
      </c>
      <c r="B455" s="7" t="str">
        <f>TEXT(Table2[[#This Row],[Date]],"MMM")</f>
        <v>Jan</v>
      </c>
      <c r="C455" s="7">
        <v>45305</v>
      </c>
      <c r="D455" t="s">
        <v>101</v>
      </c>
      <c r="E455" s="1">
        <v>3800</v>
      </c>
      <c r="F455" t="s">
        <v>102</v>
      </c>
      <c r="G455">
        <v>1</v>
      </c>
      <c r="H455" t="s">
        <v>142</v>
      </c>
      <c r="I455" s="3">
        <f>+Table2[[#This Row],[QTY]]*Table2[[#This Row],[Price]]</f>
        <v>3800</v>
      </c>
    </row>
    <row r="456" spans="1:9" x14ac:dyDescent="0.2">
      <c r="A456" s="7" t="str">
        <f>TEXT(Table2[[#This Row],[Date]],"DDD")</f>
        <v>Wed</v>
      </c>
      <c r="B456" s="7" t="str">
        <f>TEXT(Table2[[#This Row],[Date]],"MMM")</f>
        <v>Jan</v>
      </c>
      <c r="C456" s="7">
        <v>45301</v>
      </c>
      <c r="D456" t="s">
        <v>224</v>
      </c>
      <c r="E456" s="1">
        <v>30900</v>
      </c>
      <c r="F456" t="s">
        <v>222</v>
      </c>
      <c r="G456">
        <v>1</v>
      </c>
      <c r="H456" t="s">
        <v>171</v>
      </c>
      <c r="I456" s="3">
        <f>+Table2[[#This Row],[QTY]]*Table2[[#This Row],[Price]]</f>
        <v>30900</v>
      </c>
    </row>
    <row r="457" spans="1:9" x14ac:dyDescent="0.2">
      <c r="A457" s="7" t="str">
        <f>TEXT(Table2[[#This Row],[Date]],"DDD")</f>
        <v>Wed</v>
      </c>
      <c r="B457" s="7" t="str">
        <f>TEXT(Table2[[#This Row],[Date]],"MMM")</f>
        <v>Jan</v>
      </c>
      <c r="C457" s="7">
        <v>45301</v>
      </c>
      <c r="D457" t="s">
        <v>223</v>
      </c>
      <c r="E457" s="1">
        <v>33900</v>
      </c>
      <c r="F457" t="s">
        <v>222</v>
      </c>
      <c r="G457">
        <v>1</v>
      </c>
      <c r="H457" t="s">
        <v>171</v>
      </c>
      <c r="I457" s="3">
        <f>+Table2[[#This Row],[QTY]]*Table2[[#This Row],[Price]]</f>
        <v>33900</v>
      </c>
    </row>
    <row r="458" spans="1:9" x14ac:dyDescent="0.2">
      <c r="A458" s="7" t="str">
        <f>TEXT(Table2[[#This Row],[Date]],"DDD")</f>
        <v>Wed</v>
      </c>
      <c r="B458" s="7" t="str">
        <f>TEXT(Table2[[#This Row],[Date]],"MMM")</f>
        <v>Jan</v>
      </c>
      <c r="C458" s="7">
        <v>45301</v>
      </c>
      <c r="D458" t="s">
        <v>225</v>
      </c>
      <c r="E458" s="1">
        <v>8500</v>
      </c>
      <c r="F458" t="s">
        <v>222</v>
      </c>
      <c r="G458">
        <v>1</v>
      </c>
      <c r="H458" t="s">
        <v>171</v>
      </c>
      <c r="I458" s="3">
        <f>+Table2[[#This Row],[QTY]]*Table2[[#This Row],[Price]]</f>
        <v>8500</v>
      </c>
    </row>
    <row r="459" spans="1:9" x14ac:dyDescent="0.2">
      <c r="A459" s="7" t="str">
        <f>TEXT(Table2[[#This Row],[Date]],"DDD")</f>
        <v>Sun</v>
      </c>
      <c r="B459" s="7" t="str">
        <f>TEXT(Table2[[#This Row],[Date]],"MMM")</f>
        <v>Jan</v>
      </c>
      <c r="C459" s="7">
        <v>45319</v>
      </c>
      <c r="D459" t="s">
        <v>352</v>
      </c>
      <c r="E459" s="1">
        <v>70400</v>
      </c>
      <c r="F459" t="s">
        <v>272</v>
      </c>
      <c r="G459">
        <v>1</v>
      </c>
      <c r="H459" t="s">
        <v>171</v>
      </c>
      <c r="I459" s="3">
        <f>+Table2[[#This Row],[QTY]]*Table2[[#This Row],[Price]]</f>
        <v>70400</v>
      </c>
    </row>
    <row r="460" spans="1:9" x14ac:dyDescent="0.2">
      <c r="A460" s="7" t="str">
        <f>TEXT(Table2[[#This Row],[Date]],"DDD")</f>
        <v>Tue</v>
      </c>
      <c r="B460" s="7" t="str">
        <f>TEXT(Table2[[#This Row],[Date]],"MMM")</f>
        <v>Jan</v>
      </c>
      <c r="C460" s="7">
        <v>45314</v>
      </c>
      <c r="D460" t="s">
        <v>353</v>
      </c>
      <c r="E460" s="1">
        <v>49815</v>
      </c>
      <c r="F460" t="s">
        <v>354</v>
      </c>
      <c r="G460">
        <v>2</v>
      </c>
      <c r="H460" t="s">
        <v>171</v>
      </c>
      <c r="I460" s="3">
        <f>+Table2[[#This Row],[QTY]]*Table2[[#This Row],[Price]]</f>
        <v>99630</v>
      </c>
    </row>
    <row r="461" spans="1:9" x14ac:dyDescent="0.2">
      <c r="A461" s="7" t="str">
        <f>TEXT(Table2[[#This Row],[Date]],"DDD")</f>
        <v>Tue</v>
      </c>
      <c r="B461" s="7" t="str">
        <f>TEXT(Table2[[#This Row],[Date]],"MMM")</f>
        <v>Jan</v>
      </c>
      <c r="C461" s="7">
        <v>45314</v>
      </c>
      <c r="D461" t="s">
        <v>355</v>
      </c>
      <c r="E461" s="1">
        <v>7222</v>
      </c>
      <c r="F461" t="s">
        <v>354</v>
      </c>
      <c r="G461">
        <v>1</v>
      </c>
      <c r="H461" t="s">
        <v>171</v>
      </c>
      <c r="I461" s="3">
        <f>+Table2[[#This Row],[QTY]]*Table2[[#This Row],[Price]]</f>
        <v>7222</v>
      </c>
    </row>
    <row r="462" spans="1:9" x14ac:dyDescent="0.2">
      <c r="A462" s="7" t="str">
        <f>TEXT(Table2[[#This Row],[Date]],"DDD")</f>
        <v>Tue</v>
      </c>
      <c r="B462" s="7" t="str">
        <f>TEXT(Table2[[#This Row],[Date]],"MMM")</f>
        <v>Jan</v>
      </c>
      <c r="C462" s="7">
        <v>45314</v>
      </c>
      <c r="D462" t="s">
        <v>317</v>
      </c>
      <c r="E462" s="1">
        <v>6296</v>
      </c>
      <c r="F462" t="s">
        <v>354</v>
      </c>
      <c r="G462">
        <v>1</v>
      </c>
      <c r="H462" t="s">
        <v>171</v>
      </c>
      <c r="I462" s="3">
        <f>+Table2[[#This Row],[QTY]]*Table2[[#This Row],[Price]]</f>
        <v>6296</v>
      </c>
    </row>
    <row r="463" spans="1:9" x14ac:dyDescent="0.2">
      <c r="A463" s="7" t="str">
        <f>TEXT(Table2[[#This Row],[Date]],"DDD")</f>
        <v>Sat</v>
      </c>
      <c r="B463" s="7" t="str">
        <f>TEXT(Table2[[#This Row],[Date]],"MMM")</f>
        <v>Jan</v>
      </c>
      <c r="C463" s="7">
        <v>45304</v>
      </c>
      <c r="D463" t="s">
        <v>295</v>
      </c>
      <c r="E463" s="1">
        <v>4700</v>
      </c>
      <c r="F463" t="s">
        <v>138</v>
      </c>
      <c r="G463">
        <v>1</v>
      </c>
      <c r="H463" t="s">
        <v>142</v>
      </c>
      <c r="I463" s="3">
        <f>+Table2[[#This Row],[QTY]]*Table2[[#This Row],[Price]]</f>
        <v>4700</v>
      </c>
    </row>
    <row r="464" spans="1:9" x14ac:dyDescent="0.2">
      <c r="A464" s="7" t="str">
        <f>TEXT(Table2[[#This Row],[Date]],"DDD")</f>
        <v>Sat</v>
      </c>
      <c r="B464" s="7" t="str">
        <f>TEXT(Table2[[#This Row],[Date]],"MMM")</f>
        <v>Jan</v>
      </c>
      <c r="C464" s="7">
        <v>45304</v>
      </c>
      <c r="D464" t="s">
        <v>356</v>
      </c>
      <c r="E464" s="1">
        <v>6900</v>
      </c>
      <c r="F464" t="s">
        <v>138</v>
      </c>
      <c r="G464">
        <v>1</v>
      </c>
      <c r="H464" t="s">
        <v>142</v>
      </c>
      <c r="I464" s="3">
        <f>+Table2[[#This Row],[QTY]]*Table2[[#This Row],[Price]]</f>
        <v>6900</v>
      </c>
    </row>
    <row r="465" spans="1:9" x14ac:dyDescent="0.2">
      <c r="A465" s="7" t="str">
        <f>TEXT(Table2[[#This Row],[Date]],"DDD")</f>
        <v>Sat</v>
      </c>
      <c r="B465" s="7" t="str">
        <f>TEXT(Table2[[#This Row],[Date]],"MMM")</f>
        <v>Jan</v>
      </c>
      <c r="C465" s="7">
        <v>45304</v>
      </c>
      <c r="D465" t="s">
        <v>357</v>
      </c>
      <c r="E465" s="1">
        <v>6750</v>
      </c>
      <c r="F465" t="s">
        <v>138</v>
      </c>
      <c r="G465">
        <v>2</v>
      </c>
      <c r="H465" t="s">
        <v>142</v>
      </c>
      <c r="I465" s="3">
        <f>+Table2[[#This Row],[QTY]]*Table2[[#This Row],[Price]]</f>
        <v>13500</v>
      </c>
    </row>
    <row r="466" spans="1:9" x14ac:dyDescent="0.2">
      <c r="A466" s="7" t="str">
        <f>TEXT(Table2[[#This Row],[Date]],"DDD")</f>
        <v>Sat</v>
      </c>
      <c r="B466" s="7" t="str">
        <f>TEXT(Table2[[#This Row],[Date]],"MMM")</f>
        <v>Jan</v>
      </c>
      <c r="C466" s="7">
        <v>45304</v>
      </c>
      <c r="D466" t="s">
        <v>358</v>
      </c>
      <c r="E466" s="1">
        <v>700</v>
      </c>
      <c r="F466" t="s">
        <v>138</v>
      </c>
      <c r="G466">
        <v>1</v>
      </c>
      <c r="H466" t="s">
        <v>142</v>
      </c>
      <c r="I466" s="3">
        <f>+Table2[[#This Row],[QTY]]*Table2[[#This Row],[Price]]</f>
        <v>700</v>
      </c>
    </row>
    <row r="467" spans="1:9" x14ac:dyDescent="0.2">
      <c r="A467" s="7" t="str">
        <f>TEXT(Table2[[#This Row],[Date]],"DDD")</f>
        <v>Wed</v>
      </c>
      <c r="B467" s="7" t="str">
        <f>TEXT(Table2[[#This Row],[Date]],"MMM")</f>
        <v>Jan</v>
      </c>
      <c r="C467" s="7">
        <v>45315</v>
      </c>
      <c r="D467" t="s">
        <v>279</v>
      </c>
      <c r="E467" s="1">
        <v>11500</v>
      </c>
      <c r="F467" t="s">
        <v>188</v>
      </c>
      <c r="G467">
        <v>1</v>
      </c>
      <c r="H467" t="s">
        <v>171</v>
      </c>
      <c r="I467" s="3">
        <f>+Table2[[#This Row],[QTY]]*Table2[[#This Row],[Price]]</f>
        <v>11500</v>
      </c>
    </row>
    <row r="468" spans="1:9" x14ac:dyDescent="0.2">
      <c r="A468" s="7" t="str">
        <f>TEXT(Table2[[#This Row],[Date]],"DDD")</f>
        <v>Wed</v>
      </c>
      <c r="B468" s="7" t="str">
        <f>TEXT(Table2[[#This Row],[Date]],"MMM")</f>
        <v>Jan</v>
      </c>
      <c r="C468" s="7">
        <v>45315</v>
      </c>
      <c r="D468" t="s">
        <v>189</v>
      </c>
      <c r="E468" s="1">
        <v>3500</v>
      </c>
      <c r="F468" t="s">
        <v>188</v>
      </c>
      <c r="G468">
        <v>1</v>
      </c>
      <c r="H468" t="s">
        <v>171</v>
      </c>
      <c r="I468" s="3">
        <f>+Table2[[#This Row],[QTY]]*Table2[[#This Row],[Price]]</f>
        <v>3500</v>
      </c>
    </row>
    <row r="469" spans="1:9" x14ac:dyDescent="0.2">
      <c r="A469" s="7" t="str">
        <f>TEXT(Table2[[#This Row],[Date]],"DDD")</f>
        <v>Wed</v>
      </c>
      <c r="B469" s="7" t="str">
        <f>TEXT(Table2[[#This Row],[Date]],"MMM")</f>
        <v>Jan</v>
      </c>
      <c r="C469" s="7">
        <v>45315</v>
      </c>
      <c r="D469" t="s">
        <v>359</v>
      </c>
      <c r="E469" s="1">
        <v>5000</v>
      </c>
      <c r="F469" t="s">
        <v>360</v>
      </c>
      <c r="G469">
        <v>1</v>
      </c>
      <c r="H469" t="s">
        <v>171</v>
      </c>
      <c r="I469" s="3">
        <f>+Table2[[#This Row],[QTY]]*Table2[[#This Row],[Price]]</f>
        <v>5000</v>
      </c>
    </row>
    <row r="470" spans="1:9" x14ac:dyDescent="0.2">
      <c r="A470" s="7" t="str">
        <f>TEXT(Table2[[#This Row],[Date]],"DDD")</f>
        <v>Tue</v>
      </c>
      <c r="B470" s="7" t="str">
        <f>TEXT(Table2[[#This Row],[Date]],"MMM")</f>
        <v>Jan</v>
      </c>
      <c r="C470" s="7">
        <v>45314</v>
      </c>
      <c r="D470" t="s">
        <v>361</v>
      </c>
      <c r="E470" s="1">
        <v>13900</v>
      </c>
      <c r="F470" t="s">
        <v>185</v>
      </c>
      <c r="G470">
        <v>1</v>
      </c>
      <c r="H470" t="s">
        <v>171</v>
      </c>
      <c r="I470" s="3">
        <f>+Table2[[#This Row],[QTY]]*Table2[[#This Row],[Price]]</f>
        <v>13900</v>
      </c>
    </row>
    <row r="471" spans="1:9" x14ac:dyDescent="0.2">
      <c r="A471" s="7" t="str">
        <f>TEXT(Table2[[#This Row],[Date]],"DDD")</f>
        <v>Tue</v>
      </c>
      <c r="B471" s="7" t="str">
        <f>TEXT(Table2[[#This Row],[Date]],"MMM")</f>
        <v>Jan</v>
      </c>
      <c r="C471" s="7">
        <v>45314</v>
      </c>
      <c r="D471" t="s">
        <v>362</v>
      </c>
      <c r="E471" s="1">
        <v>5200</v>
      </c>
      <c r="F471" t="s">
        <v>185</v>
      </c>
      <c r="G471">
        <v>1</v>
      </c>
      <c r="H471" t="s">
        <v>171</v>
      </c>
      <c r="I471" s="3">
        <f>+Table2[[#This Row],[QTY]]*Table2[[#This Row],[Price]]</f>
        <v>5200</v>
      </c>
    </row>
    <row r="472" spans="1:9" x14ac:dyDescent="0.2">
      <c r="A472" s="7" t="str">
        <f>TEXT(Table2[[#This Row],[Date]],"DDD")</f>
        <v>Tue</v>
      </c>
      <c r="B472" s="7" t="str">
        <f>TEXT(Table2[[#This Row],[Date]],"MMM")</f>
        <v>Jan</v>
      </c>
      <c r="C472" s="7">
        <v>45314</v>
      </c>
      <c r="D472" t="s">
        <v>201</v>
      </c>
      <c r="E472" s="1">
        <v>6900</v>
      </c>
      <c r="F472" t="s">
        <v>185</v>
      </c>
      <c r="G472">
        <v>1</v>
      </c>
      <c r="H472" t="s">
        <v>171</v>
      </c>
      <c r="I472" s="3">
        <f>+Table2[[#This Row],[QTY]]*Table2[[#This Row],[Price]]</f>
        <v>6900</v>
      </c>
    </row>
    <row r="473" spans="1:9" x14ac:dyDescent="0.2">
      <c r="A473" s="7" t="str">
        <f>TEXT(Table2[[#This Row],[Date]],"DDD")</f>
        <v>Tue</v>
      </c>
      <c r="B473" s="7" t="str">
        <f>TEXT(Table2[[#This Row],[Date]],"MMM")</f>
        <v>Jan</v>
      </c>
      <c r="C473" s="7">
        <v>45314</v>
      </c>
      <c r="D473" t="s">
        <v>363</v>
      </c>
      <c r="E473" s="1">
        <v>36900</v>
      </c>
      <c r="F473" t="s">
        <v>185</v>
      </c>
      <c r="G473">
        <v>1</v>
      </c>
      <c r="H473" t="s">
        <v>171</v>
      </c>
      <c r="I473" s="3">
        <f>+Table2[[#This Row],[QTY]]*Table2[[#This Row],[Price]]</f>
        <v>36900</v>
      </c>
    </row>
    <row r="474" spans="1:9" x14ac:dyDescent="0.2">
      <c r="A474" s="7" t="str">
        <f>TEXT(Table2[[#This Row],[Date]],"DDD")</f>
        <v>Tue</v>
      </c>
      <c r="B474" s="7" t="str">
        <f>TEXT(Table2[[#This Row],[Date]],"MMM")</f>
        <v>Jan</v>
      </c>
      <c r="C474" s="7">
        <v>45314</v>
      </c>
      <c r="D474" t="s">
        <v>364</v>
      </c>
      <c r="E474" s="1">
        <v>36900</v>
      </c>
      <c r="F474" t="s">
        <v>185</v>
      </c>
      <c r="G474">
        <v>1</v>
      </c>
      <c r="H474" t="s">
        <v>171</v>
      </c>
      <c r="I474" s="3">
        <f>+Table2[[#This Row],[QTY]]*Table2[[#This Row],[Price]]</f>
        <v>36900</v>
      </c>
    </row>
    <row r="475" spans="1:9" x14ac:dyDescent="0.2">
      <c r="A475" s="7" t="str">
        <f>TEXT(Table2[[#This Row],[Date]],"DDD")</f>
        <v>Tue</v>
      </c>
      <c r="B475" s="7" t="str">
        <f>TEXT(Table2[[#This Row],[Date]],"MMM")</f>
        <v>Jan</v>
      </c>
      <c r="C475" s="7">
        <v>45314</v>
      </c>
      <c r="D475" t="s">
        <v>365</v>
      </c>
      <c r="E475" s="1">
        <v>10500</v>
      </c>
      <c r="F475" t="s">
        <v>185</v>
      </c>
      <c r="G475">
        <v>1</v>
      </c>
      <c r="H475" t="s">
        <v>171</v>
      </c>
      <c r="I475" s="3">
        <f>+Table2[[#This Row],[QTY]]*Table2[[#This Row],[Price]]</f>
        <v>10500</v>
      </c>
    </row>
    <row r="476" spans="1:9" x14ac:dyDescent="0.2">
      <c r="A476" s="7" t="str">
        <f>TEXT(Table2[[#This Row],[Date]],"DDD")</f>
        <v>Tue</v>
      </c>
      <c r="B476" s="7" t="str">
        <f>TEXT(Table2[[#This Row],[Date]],"MMM")</f>
        <v>Jan</v>
      </c>
      <c r="C476" s="7">
        <v>45314</v>
      </c>
      <c r="D476" t="s">
        <v>279</v>
      </c>
      <c r="E476" s="1">
        <v>5400</v>
      </c>
      <c r="F476" t="s">
        <v>185</v>
      </c>
      <c r="G476">
        <v>1</v>
      </c>
      <c r="H476" t="s">
        <v>171</v>
      </c>
      <c r="I476" s="3">
        <f>+Table2[[#This Row],[QTY]]*Table2[[#This Row],[Price]]</f>
        <v>5400</v>
      </c>
    </row>
    <row r="477" spans="1:9" x14ac:dyDescent="0.2">
      <c r="A477" s="7" t="str">
        <f>TEXT(Table2[[#This Row],[Date]],"DDD")</f>
        <v>Wed</v>
      </c>
      <c r="B477" s="7" t="str">
        <f>TEXT(Table2[[#This Row],[Date]],"MMM")</f>
        <v>Jan</v>
      </c>
      <c r="C477" s="7">
        <v>45315</v>
      </c>
      <c r="D477" t="s">
        <v>366</v>
      </c>
      <c r="E477" s="1">
        <v>14500</v>
      </c>
      <c r="F477" t="s">
        <v>331</v>
      </c>
      <c r="G477">
        <v>1</v>
      </c>
      <c r="H477" t="s">
        <v>171</v>
      </c>
      <c r="I477" s="3">
        <f>+Table2[[#This Row],[QTY]]*Table2[[#This Row],[Price]]</f>
        <v>14500</v>
      </c>
    </row>
    <row r="478" spans="1:9" x14ac:dyDescent="0.2">
      <c r="A478" s="7" t="str">
        <f>TEXT(Table2[[#This Row],[Date]],"DDD")</f>
        <v>Wed</v>
      </c>
      <c r="B478" s="7" t="str">
        <f>TEXT(Table2[[#This Row],[Date]],"MMM")</f>
        <v>Jan</v>
      </c>
      <c r="C478" s="7">
        <v>45315</v>
      </c>
      <c r="D478" t="s">
        <v>367</v>
      </c>
      <c r="E478" s="1">
        <v>58900</v>
      </c>
      <c r="F478" t="s">
        <v>331</v>
      </c>
      <c r="G478">
        <v>1</v>
      </c>
      <c r="H478" t="s">
        <v>171</v>
      </c>
      <c r="I478" s="3">
        <f>+Table2[[#This Row],[QTY]]*Table2[[#This Row],[Price]]</f>
        <v>58900</v>
      </c>
    </row>
    <row r="479" spans="1:9" x14ac:dyDescent="0.2">
      <c r="A479" s="7" t="str">
        <f>TEXT(Table2[[#This Row],[Date]],"DDD")</f>
        <v>Wed</v>
      </c>
      <c r="B479" s="7" t="str">
        <f>TEXT(Table2[[#This Row],[Date]],"MMM")</f>
        <v>Jan</v>
      </c>
      <c r="C479" s="7">
        <v>45315</v>
      </c>
      <c r="D479" t="s">
        <v>346</v>
      </c>
      <c r="E479" s="1">
        <v>37800</v>
      </c>
      <c r="F479" t="s">
        <v>331</v>
      </c>
      <c r="G479">
        <v>1</v>
      </c>
      <c r="H479" t="s">
        <v>171</v>
      </c>
      <c r="I479" s="3">
        <f>+Table2[[#This Row],[QTY]]*Table2[[#This Row],[Price]]</f>
        <v>37800</v>
      </c>
    </row>
    <row r="480" spans="1:9" x14ac:dyDescent="0.2">
      <c r="A480" s="7" t="str">
        <f>TEXT(Table2[[#This Row],[Date]],"DDD")</f>
        <v>Wed</v>
      </c>
      <c r="B480" s="7" t="str">
        <f>TEXT(Table2[[#This Row],[Date]],"MMM")</f>
        <v>Jan</v>
      </c>
      <c r="C480" s="7">
        <v>45315</v>
      </c>
      <c r="D480" t="s">
        <v>333</v>
      </c>
      <c r="E480" s="1">
        <v>9500</v>
      </c>
      <c r="F480" t="s">
        <v>331</v>
      </c>
      <c r="G480">
        <v>1</v>
      </c>
      <c r="H480" t="s">
        <v>171</v>
      </c>
      <c r="I480" s="3">
        <f>+Table2[[#This Row],[QTY]]*Table2[[#This Row],[Price]]</f>
        <v>9500</v>
      </c>
    </row>
    <row r="481" spans="1:9" x14ac:dyDescent="0.2">
      <c r="A481" s="7" t="str">
        <f>TEXT(Table2[[#This Row],[Date]],"DDD")</f>
        <v>Wed</v>
      </c>
      <c r="B481" s="7" t="str">
        <f>TEXT(Table2[[#This Row],[Date]],"MMM")</f>
        <v>Jan</v>
      </c>
      <c r="C481" s="7">
        <v>45315</v>
      </c>
      <c r="D481" t="s">
        <v>335</v>
      </c>
      <c r="E481" s="1">
        <v>8900</v>
      </c>
      <c r="F481" t="s">
        <v>331</v>
      </c>
      <c r="G481">
        <v>1</v>
      </c>
      <c r="H481" t="s">
        <v>171</v>
      </c>
      <c r="I481" s="3">
        <f>+Table2[[#This Row],[QTY]]*Table2[[#This Row],[Price]]</f>
        <v>8900</v>
      </c>
    </row>
    <row r="482" spans="1:9" x14ac:dyDescent="0.2">
      <c r="A482" s="7" t="str">
        <f>TEXT(Table2[[#This Row],[Date]],"DDD")</f>
        <v>Wed</v>
      </c>
      <c r="B482" s="7" t="str">
        <f>TEXT(Table2[[#This Row],[Date]],"MMM")</f>
        <v>Jan</v>
      </c>
      <c r="C482" s="7">
        <v>45315</v>
      </c>
      <c r="D482" t="s">
        <v>368</v>
      </c>
      <c r="E482" s="1">
        <v>8900</v>
      </c>
      <c r="F482" t="s">
        <v>331</v>
      </c>
      <c r="G482">
        <v>2</v>
      </c>
      <c r="H482" t="s">
        <v>171</v>
      </c>
      <c r="I482" s="3">
        <f>+Table2[[#This Row],[QTY]]*Table2[[#This Row],[Price]]</f>
        <v>17800</v>
      </c>
    </row>
    <row r="483" spans="1:9" x14ac:dyDescent="0.2">
      <c r="A483" s="7" t="str">
        <f>TEXT(Table2[[#This Row],[Date]],"DDD")</f>
        <v>Fri</v>
      </c>
      <c r="B483" s="7" t="str">
        <f>TEXT(Table2[[#This Row],[Date]],"MMM")</f>
        <v>Jan</v>
      </c>
      <c r="C483" s="7">
        <v>45296</v>
      </c>
      <c r="D483" t="s">
        <v>369</v>
      </c>
      <c r="E483" s="1">
        <v>16900</v>
      </c>
      <c r="G483">
        <v>1</v>
      </c>
      <c r="H483" t="s">
        <v>171</v>
      </c>
      <c r="I483" s="3">
        <f>+Table2[[#This Row],[QTY]]*Table2[[#This Row],[Price]]</f>
        <v>16900</v>
      </c>
    </row>
    <row r="484" spans="1:9" x14ac:dyDescent="0.2">
      <c r="A484" s="7" t="str">
        <f>TEXT(Table2[[#This Row],[Date]],"DDD")</f>
        <v>Fri</v>
      </c>
      <c r="B484" s="7" t="str">
        <f>TEXT(Table2[[#This Row],[Date]],"MMM")</f>
        <v>Jan</v>
      </c>
      <c r="C484" s="7">
        <v>45296</v>
      </c>
      <c r="D484" t="s">
        <v>362</v>
      </c>
      <c r="E484" s="1">
        <v>5000</v>
      </c>
      <c r="G484">
        <v>2</v>
      </c>
      <c r="H484" t="s">
        <v>171</v>
      </c>
      <c r="I484" s="3">
        <f>+Table2[[#This Row],[QTY]]*Table2[[#This Row],[Price]]</f>
        <v>10000</v>
      </c>
    </row>
    <row r="485" spans="1:9" x14ac:dyDescent="0.2">
      <c r="A485" s="7" t="str">
        <f>TEXT(Table2[[#This Row],[Date]],"DDD")</f>
        <v>Sun</v>
      </c>
      <c r="B485" s="7" t="str">
        <f>TEXT(Table2[[#This Row],[Date]],"MMM")</f>
        <v>Jan</v>
      </c>
      <c r="C485" s="7">
        <v>45298</v>
      </c>
      <c r="D485" t="s">
        <v>21</v>
      </c>
      <c r="E485" s="1">
        <v>5190</v>
      </c>
      <c r="F485" t="s">
        <v>17</v>
      </c>
      <c r="G485">
        <v>1</v>
      </c>
      <c r="H485" t="s">
        <v>142</v>
      </c>
      <c r="I485" s="3">
        <f>+Table2[[#This Row],[QTY]]*Table2[[#This Row],[Price]]</f>
        <v>5190</v>
      </c>
    </row>
    <row r="486" spans="1:9" x14ac:dyDescent="0.2">
      <c r="A486" s="7" t="str">
        <f>TEXT(Table2[[#This Row],[Date]],"DDD")</f>
        <v>Sun</v>
      </c>
      <c r="B486" s="7" t="str">
        <f>TEXT(Table2[[#This Row],[Date]],"MMM")</f>
        <v>Jan</v>
      </c>
      <c r="C486" s="7">
        <v>45298</v>
      </c>
      <c r="D486" t="s">
        <v>44</v>
      </c>
      <c r="E486" s="1">
        <v>7350</v>
      </c>
      <c r="F486" t="s">
        <v>17</v>
      </c>
      <c r="G486">
        <v>1</v>
      </c>
      <c r="H486" t="s">
        <v>142</v>
      </c>
      <c r="I486" s="3">
        <f>+Table2[[#This Row],[QTY]]*Table2[[#This Row],[Price]]</f>
        <v>7350</v>
      </c>
    </row>
    <row r="487" spans="1:9" x14ac:dyDescent="0.2">
      <c r="A487" s="7" t="str">
        <f>TEXT(Table2[[#This Row],[Date]],"DDD")</f>
        <v>Sun</v>
      </c>
      <c r="B487" s="7" t="str">
        <f>TEXT(Table2[[#This Row],[Date]],"MMM")</f>
        <v>Jan</v>
      </c>
      <c r="C487" s="7">
        <v>45298</v>
      </c>
      <c r="D487" t="s">
        <v>144</v>
      </c>
      <c r="E487" s="1">
        <v>2100</v>
      </c>
      <c r="F487" t="s">
        <v>17</v>
      </c>
      <c r="G487">
        <v>1</v>
      </c>
      <c r="H487" t="s">
        <v>142</v>
      </c>
      <c r="I487" s="3">
        <f>+Table2[[#This Row],[QTY]]*Table2[[#This Row],[Price]]</f>
        <v>2100</v>
      </c>
    </row>
    <row r="488" spans="1:9" x14ac:dyDescent="0.2">
      <c r="A488" s="7" t="str">
        <f>TEXT(Table2[[#This Row],[Date]],"DDD")</f>
        <v>Sun</v>
      </c>
      <c r="B488" s="7" t="str">
        <f>TEXT(Table2[[#This Row],[Date]],"MMM")</f>
        <v>Jan</v>
      </c>
      <c r="C488" s="7">
        <v>45298</v>
      </c>
      <c r="D488" t="s">
        <v>370</v>
      </c>
      <c r="E488" s="1">
        <v>7990</v>
      </c>
      <c r="F488" t="s">
        <v>17</v>
      </c>
      <c r="G488">
        <v>1</v>
      </c>
      <c r="H488" t="s">
        <v>142</v>
      </c>
      <c r="I488" s="3">
        <f>+Table2[[#This Row],[QTY]]*Table2[[#This Row],[Price]]</f>
        <v>7990</v>
      </c>
    </row>
    <row r="489" spans="1:9" x14ac:dyDescent="0.2">
      <c r="A489" s="7" t="str">
        <f>TEXT(Table2[[#This Row],[Date]],"DDD")</f>
        <v>Sun</v>
      </c>
      <c r="B489" s="7" t="str">
        <f>TEXT(Table2[[#This Row],[Date]],"MMM")</f>
        <v>Jan</v>
      </c>
      <c r="C489" s="7">
        <v>45298</v>
      </c>
      <c r="D489" t="s">
        <v>25</v>
      </c>
      <c r="E489" s="1">
        <v>3290</v>
      </c>
      <c r="F489" t="s">
        <v>17</v>
      </c>
      <c r="G489">
        <v>1</v>
      </c>
      <c r="H489" t="s">
        <v>142</v>
      </c>
      <c r="I489" s="3">
        <f>+Table2[[#This Row],[QTY]]*Table2[[#This Row],[Price]]</f>
        <v>3290</v>
      </c>
    </row>
    <row r="490" spans="1:9" x14ac:dyDescent="0.2">
      <c r="A490" s="7" t="str">
        <f>TEXT(Table2[[#This Row],[Date]],"DDD")</f>
        <v>Sun</v>
      </c>
      <c r="B490" s="7" t="str">
        <f>TEXT(Table2[[#This Row],[Date]],"MMM")</f>
        <v>Jan</v>
      </c>
      <c r="C490" s="7">
        <v>45298</v>
      </c>
      <c r="D490" t="s">
        <v>145</v>
      </c>
      <c r="E490" s="1">
        <v>2490</v>
      </c>
      <c r="F490" t="s">
        <v>17</v>
      </c>
      <c r="G490">
        <v>1</v>
      </c>
      <c r="H490" t="s">
        <v>142</v>
      </c>
      <c r="I490" s="3">
        <f>+Table2[[#This Row],[QTY]]*Table2[[#This Row],[Price]]</f>
        <v>2490</v>
      </c>
    </row>
    <row r="491" spans="1:9" x14ac:dyDescent="0.2">
      <c r="A491" s="7" t="str">
        <f>TEXT(Table2[[#This Row],[Date]],"DDD")</f>
        <v>Sun</v>
      </c>
      <c r="B491" s="7" t="str">
        <f>TEXT(Table2[[#This Row],[Date]],"MMM")</f>
        <v>Jan</v>
      </c>
      <c r="C491" s="7">
        <v>45298</v>
      </c>
      <c r="D491" t="s">
        <v>16</v>
      </c>
      <c r="E491" s="1">
        <v>3550</v>
      </c>
      <c r="F491" t="s">
        <v>17</v>
      </c>
      <c r="G491">
        <v>1</v>
      </c>
      <c r="H491" t="s">
        <v>142</v>
      </c>
      <c r="I491" s="3">
        <f>+Table2[[#This Row],[QTY]]*Table2[[#This Row],[Price]]</f>
        <v>3550</v>
      </c>
    </row>
    <row r="492" spans="1:9" x14ac:dyDescent="0.2">
      <c r="A492" s="7" t="str">
        <f>TEXT(Table2[[#This Row],[Date]],"DDD")</f>
        <v>Sun</v>
      </c>
      <c r="B492" s="7" t="str">
        <f>TEXT(Table2[[#This Row],[Date]],"MMM")</f>
        <v>Jan</v>
      </c>
      <c r="C492" s="7">
        <v>45298</v>
      </c>
      <c r="D492" t="s">
        <v>371</v>
      </c>
      <c r="E492" s="1">
        <v>7190</v>
      </c>
      <c r="F492" t="s">
        <v>17</v>
      </c>
      <c r="G492">
        <v>1</v>
      </c>
      <c r="H492" t="s">
        <v>142</v>
      </c>
      <c r="I492" s="3">
        <f>+Table2[[#This Row],[QTY]]*Table2[[#This Row],[Price]]</f>
        <v>7190</v>
      </c>
    </row>
    <row r="493" spans="1:9" x14ac:dyDescent="0.2">
      <c r="A493" s="7" t="str">
        <f>TEXT(Table2[[#This Row],[Date]],"DDD")</f>
        <v>Tue</v>
      </c>
      <c r="B493" s="7" t="str">
        <f>TEXT(Table2[[#This Row],[Date]],"MMM")</f>
        <v>Jan</v>
      </c>
      <c r="C493" s="7">
        <v>45300</v>
      </c>
      <c r="D493" t="s">
        <v>362</v>
      </c>
      <c r="E493" s="1">
        <v>1790</v>
      </c>
      <c r="F493" t="s">
        <v>17</v>
      </c>
      <c r="G493">
        <v>1</v>
      </c>
      <c r="H493" t="s">
        <v>142</v>
      </c>
      <c r="I493" s="3">
        <f>+Table2[[#This Row],[QTY]]*Table2[[#This Row],[Price]]</f>
        <v>1790</v>
      </c>
    </row>
    <row r="494" spans="1:9" x14ac:dyDescent="0.2">
      <c r="A494" s="7" t="str">
        <f>TEXT(Table2[[#This Row],[Date]],"DDD")</f>
        <v>Tue</v>
      </c>
      <c r="B494" s="7" t="str">
        <f>TEXT(Table2[[#This Row],[Date]],"MMM")</f>
        <v>Jan</v>
      </c>
      <c r="C494" s="7">
        <v>45300</v>
      </c>
      <c r="D494" t="s">
        <v>122</v>
      </c>
      <c r="E494" s="1">
        <v>1750</v>
      </c>
      <c r="F494" t="s">
        <v>17</v>
      </c>
      <c r="G494">
        <v>1</v>
      </c>
      <c r="H494" t="s">
        <v>142</v>
      </c>
      <c r="I494" s="3">
        <f>+Table2[[#This Row],[QTY]]*Table2[[#This Row],[Price]]</f>
        <v>1750</v>
      </c>
    </row>
    <row r="495" spans="1:9" x14ac:dyDescent="0.2">
      <c r="A495" s="7" t="str">
        <f>TEXT(Table2[[#This Row],[Date]],"DDD")</f>
        <v>Tue</v>
      </c>
      <c r="B495" s="7" t="str">
        <f>TEXT(Table2[[#This Row],[Date]],"MMM")</f>
        <v>Jan</v>
      </c>
      <c r="C495" s="7">
        <v>45300</v>
      </c>
      <c r="D495" t="s">
        <v>195</v>
      </c>
      <c r="E495" s="1">
        <v>4490</v>
      </c>
      <c r="F495" t="s">
        <v>17</v>
      </c>
      <c r="G495">
        <v>1</v>
      </c>
      <c r="H495" t="s">
        <v>142</v>
      </c>
      <c r="I495" s="3">
        <f>+Table2[[#This Row],[QTY]]*Table2[[#This Row],[Price]]</f>
        <v>4490</v>
      </c>
    </row>
    <row r="496" spans="1:9" x14ac:dyDescent="0.2">
      <c r="A496" s="7" t="str">
        <f>TEXT(Table2[[#This Row],[Date]],"DDD")</f>
        <v>Tue</v>
      </c>
      <c r="B496" s="7" t="str">
        <f>TEXT(Table2[[#This Row],[Date]],"MMM")</f>
        <v>Jan</v>
      </c>
      <c r="C496" s="7">
        <v>45300</v>
      </c>
      <c r="D496" t="s">
        <v>16</v>
      </c>
      <c r="E496" s="1">
        <v>3550</v>
      </c>
      <c r="F496" t="s">
        <v>17</v>
      </c>
      <c r="G496">
        <v>1</v>
      </c>
      <c r="H496" t="s">
        <v>142</v>
      </c>
      <c r="I496" s="3">
        <f>+Table2[[#This Row],[QTY]]*Table2[[#This Row],[Price]]</f>
        <v>3550</v>
      </c>
    </row>
    <row r="497" spans="1:9" x14ac:dyDescent="0.2">
      <c r="A497" s="7" t="str">
        <f>TEXT(Table2[[#This Row],[Date]],"DDD")</f>
        <v>Tue</v>
      </c>
      <c r="B497" s="7" t="str">
        <f>TEXT(Table2[[#This Row],[Date]],"MMM")</f>
        <v>Jan</v>
      </c>
      <c r="C497" s="7">
        <v>45300</v>
      </c>
      <c r="D497" t="s">
        <v>372</v>
      </c>
      <c r="E497" s="1">
        <v>2950</v>
      </c>
      <c r="F497" t="s">
        <v>17</v>
      </c>
      <c r="G497">
        <v>1</v>
      </c>
      <c r="H497" t="s">
        <v>142</v>
      </c>
      <c r="I497" s="3">
        <f>+Table2[[#This Row],[QTY]]*Table2[[#This Row],[Price]]</f>
        <v>2950</v>
      </c>
    </row>
    <row r="498" spans="1:9" x14ac:dyDescent="0.2">
      <c r="A498" s="7" t="str">
        <f>TEXT(Table2[[#This Row],[Date]],"DDD")</f>
        <v>Tue</v>
      </c>
      <c r="B498" s="7" t="str">
        <f>TEXT(Table2[[#This Row],[Date]],"MMM")</f>
        <v>Jan</v>
      </c>
      <c r="C498" s="7">
        <v>45300</v>
      </c>
      <c r="D498" t="s">
        <v>373</v>
      </c>
      <c r="E498" s="1">
        <v>10490</v>
      </c>
      <c r="F498" t="s">
        <v>17</v>
      </c>
      <c r="G498">
        <v>1</v>
      </c>
      <c r="H498" t="s">
        <v>142</v>
      </c>
      <c r="I498" s="3">
        <f>+Table2[[#This Row],[QTY]]*Table2[[#This Row],[Price]]</f>
        <v>10490</v>
      </c>
    </row>
    <row r="499" spans="1:9" x14ac:dyDescent="0.2">
      <c r="A499" s="7" t="str">
        <f>TEXT(Table2[[#This Row],[Date]],"DDD")</f>
        <v>Tue</v>
      </c>
      <c r="B499" s="7" t="str">
        <f>TEXT(Table2[[#This Row],[Date]],"MMM")</f>
        <v>Jan</v>
      </c>
      <c r="C499" s="7">
        <v>45300</v>
      </c>
      <c r="D499" t="s">
        <v>143</v>
      </c>
      <c r="E499" s="1">
        <v>4790</v>
      </c>
      <c r="F499" t="s">
        <v>17</v>
      </c>
      <c r="G499">
        <v>1</v>
      </c>
      <c r="H499" t="s">
        <v>142</v>
      </c>
      <c r="I499" s="3">
        <f>+Table2[[#This Row],[QTY]]*Table2[[#This Row],[Price]]</f>
        <v>4790</v>
      </c>
    </row>
    <row r="500" spans="1:9" x14ac:dyDescent="0.2">
      <c r="A500" s="7" t="str">
        <f>TEXT(Table2[[#This Row],[Date]],"DDD")</f>
        <v>Tue</v>
      </c>
      <c r="B500" s="7" t="str">
        <f>TEXT(Table2[[#This Row],[Date]],"MMM")</f>
        <v>Jan</v>
      </c>
      <c r="C500" s="7">
        <v>45300</v>
      </c>
      <c r="D500" t="s">
        <v>90</v>
      </c>
      <c r="E500" s="1">
        <v>2150</v>
      </c>
      <c r="F500" t="s">
        <v>17</v>
      </c>
      <c r="G500">
        <v>1</v>
      </c>
      <c r="H500" t="s">
        <v>142</v>
      </c>
      <c r="I500" s="3">
        <f>+Table2[[#This Row],[QTY]]*Table2[[#This Row],[Price]]</f>
        <v>2150</v>
      </c>
    </row>
    <row r="501" spans="1:9" x14ac:dyDescent="0.2">
      <c r="A501" s="7" t="str">
        <f>TEXT(Table2[[#This Row],[Date]],"DDD")</f>
        <v>Tue</v>
      </c>
      <c r="B501" s="7" t="str">
        <f>TEXT(Table2[[#This Row],[Date]],"MMM")</f>
        <v>Jan</v>
      </c>
      <c r="C501" s="7">
        <v>45300</v>
      </c>
      <c r="D501" t="s">
        <v>112</v>
      </c>
      <c r="E501" s="1">
        <v>4690</v>
      </c>
      <c r="F501" t="s">
        <v>17</v>
      </c>
      <c r="G501">
        <v>1</v>
      </c>
      <c r="H501" t="s">
        <v>142</v>
      </c>
      <c r="I501" s="3">
        <f>+Table2[[#This Row],[QTY]]*Table2[[#This Row],[Price]]</f>
        <v>4690</v>
      </c>
    </row>
    <row r="502" spans="1:9" x14ac:dyDescent="0.2">
      <c r="A502" s="7" t="str">
        <f>TEXT(Table2[[#This Row],[Date]],"DDD")</f>
        <v>Fri</v>
      </c>
      <c r="B502" s="7" t="str">
        <f>TEXT(Table2[[#This Row],[Date]],"MMM")</f>
        <v>Jan</v>
      </c>
      <c r="C502" s="7">
        <v>45296</v>
      </c>
      <c r="D502" t="s">
        <v>216</v>
      </c>
      <c r="E502" s="1">
        <v>33900</v>
      </c>
      <c r="F502" t="s">
        <v>218</v>
      </c>
      <c r="G502">
        <v>1</v>
      </c>
      <c r="H502" t="s">
        <v>171</v>
      </c>
      <c r="I502" s="3">
        <f>+Table2[[#This Row],[QTY]]*Table2[[#This Row],[Price]]</f>
        <v>33900</v>
      </c>
    </row>
    <row r="503" spans="1:9" x14ac:dyDescent="0.2">
      <c r="A503" s="7" t="str">
        <f>TEXT(Table2[[#This Row],[Date]],"DDD")</f>
        <v>Fri</v>
      </c>
      <c r="B503" s="7" t="str">
        <f>TEXT(Table2[[#This Row],[Date]],"MMM")</f>
        <v>Jan</v>
      </c>
      <c r="C503" s="7">
        <v>45296</v>
      </c>
      <c r="D503" t="s">
        <v>374</v>
      </c>
      <c r="E503" s="1">
        <v>27300</v>
      </c>
      <c r="F503" t="s">
        <v>218</v>
      </c>
      <c r="G503">
        <v>1</v>
      </c>
      <c r="H503" t="s">
        <v>171</v>
      </c>
      <c r="I503" s="3">
        <f>+Table2[[#This Row],[QTY]]*Table2[[#This Row],[Price]]</f>
        <v>27300</v>
      </c>
    </row>
    <row r="504" spans="1:9" x14ac:dyDescent="0.2">
      <c r="A504" s="7" t="str">
        <f>TEXT(Table2[[#This Row],[Date]],"DDD")</f>
        <v>Fri</v>
      </c>
      <c r="B504" s="7" t="str">
        <f>TEXT(Table2[[#This Row],[Date]],"MMM")</f>
        <v>Jan</v>
      </c>
      <c r="C504" s="7">
        <v>45296</v>
      </c>
      <c r="D504" t="s">
        <v>217</v>
      </c>
      <c r="E504" s="1">
        <v>22900</v>
      </c>
      <c r="F504" t="s">
        <v>218</v>
      </c>
      <c r="G504">
        <v>1</v>
      </c>
      <c r="H504" t="s">
        <v>171</v>
      </c>
      <c r="I504" s="3">
        <f>+Table2[[#This Row],[QTY]]*Table2[[#This Row],[Price]]</f>
        <v>22900</v>
      </c>
    </row>
    <row r="505" spans="1:9" x14ac:dyDescent="0.2">
      <c r="A505" s="7" t="str">
        <f>TEXT(Table2[[#This Row],[Date]],"DDD")</f>
        <v>Fri</v>
      </c>
      <c r="B505" s="7" t="str">
        <f>TEXT(Table2[[#This Row],[Date]],"MMM")</f>
        <v>Jan</v>
      </c>
      <c r="C505" s="7">
        <v>45296</v>
      </c>
      <c r="D505" t="s">
        <v>375</v>
      </c>
      <c r="E505" s="1">
        <v>7800</v>
      </c>
      <c r="F505" t="s">
        <v>218</v>
      </c>
      <c r="G505">
        <v>2</v>
      </c>
      <c r="H505" t="s">
        <v>171</v>
      </c>
      <c r="I505" s="3">
        <f>+Table2[[#This Row],[QTY]]*Table2[[#This Row],[Price]]</f>
        <v>15600</v>
      </c>
    </row>
    <row r="506" spans="1:9" x14ac:dyDescent="0.2">
      <c r="A506" s="7" t="str">
        <f>TEXT(Table2[[#This Row],[Date]],"DDD")</f>
        <v>Fri</v>
      </c>
      <c r="B506" s="7" t="str">
        <f>TEXT(Table2[[#This Row],[Date]],"MMM")</f>
        <v>Jan</v>
      </c>
      <c r="C506" s="7">
        <v>45296</v>
      </c>
      <c r="D506" t="s">
        <v>376</v>
      </c>
      <c r="E506" s="1">
        <v>5900</v>
      </c>
      <c r="F506" t="s">
        <v>218</v>
      </c>
      <c r="G506">
        <v>1</v>
      </c>
      <c r="H506" t="s">
        <v>171</v>
      </c>
      <c r="I506" s="3">
        <f>+Table2[[#This Row],[QTY]]*Table2[[#This Row],[Price]]</f>
        <v>5900</v>
      </c>
    </row>
    <row r="507" spans="1:9" x14ac:dyDescent="0.2">
      <c r="A507" s="7" t="str">
        <f>TEXT(Table2[[#This Row],[Date]],"DDD")</f>
        <v>Wed</v>
      </c>
      <c r="B507" s="7" t="str">
        <f>TEXT(Table2[[#This Row],[Date]],"MMM")</f>
        <v>Jan</v>
      </c>
      <c r="C507" s="7">
        <v>45301</v>
      </c>
      <c r="D507" t="s">
        <v>165</v>
      </c>
      <c r="E507" s="1">
        <v>89187</v>
      </c>
      <c r="F507" t="s">
        <v>28</v>
      </c>
      <c r="G507">
        <v>1</v>
      </c>
      <c r="H507" t="s">
        <v>168</v>
      </c>
      <c r="I507" s="3">
        <f>+Table2[[#This Row],[QTY]]*Table2[[#This Row],[Price]]</f>
        <v>89187</v>
      </c>
    </row>
    <row r="508" spans="1:9" x14ac:dyDescent="0.2">
      <c r="A508" s="7" t="str">
        <f>TEXT(Table2[[#This Row],[Date]],"DDD")</f>
        <v>Wed</v>
      </c>
      <c r="B508" s="7" t="str">
        <f>TEXT(Table2[[#This Row],[Date]],"MMM")</f>
        <v>Jan</v>
      </c>
      <c r="C508" s="7">
        <v>45301</v>
      </c>
      <c r="D508" t="s">
        <v>139</v>
      </c>
      <c r="E508" s="1">
        <v>4800</v>
      </c>
      <c r="F508" t="s">
        <v>28</v>
      </c>
      <c r="G508">
        <v>4</v>
      </c>
      <c r="H508" t="s">
        <v>168</v>
      </c>
      <c r="I508" s="3">
        <f>+Table2[[#This Row],[QTY]]*Table2[[#This Row],[Price]]</f>
        <v>19200</v>
      </c>
    </row>
    <row r="509" spans="1:9" x14ac:dyDescent="0.2">
      <c r="A509" s="7" t="str">
        <f>TEXT(Table2[[#This Row],[Date]],"DDD")</f>
        <v>Sun</v>
      </c>
      <c r="B509" s="7" t="str">
        <f>TEXT(Table2[[#This Row],[Date]],"MMM")</f>
        <v>Jan</v>
      </c>
      <c r="C509" s="7">
        <v>45298</v>
      </c>
      <c r="D509" t="s">
        <v>165</v>
      </c>
      <c r="E509" s="1">
        <v>89187</v>
      </c>
      <c r="F509" t="s">
        <v>28</v>
      </c>
      <c r="G509">
        <v>1</v>
      </c>
      <c r="H509" t="s">
        <v>168</v>
      </c>
      <c r="I509" s="3">
        <f>+Table2[[#This Row],[QTY]]*Table2[[#This Row],[Price]]</f>
        <v>89187</v>
      </c>
    </row>
    <row r="510" spans="1:9" x14ac:dyDescent="0.2">
      <c r="A510" s="7" t="str">
        <f>TEXT(Table2[[#This Row],[Date]],"DDD")</f>
        <v>Fri</v>
      </c>
      <c r="B510" s="7" t="str">
        <f>TEXT(Table2[[#This Row],[Date]],"MMM")</f>
        <v>Jan</v>
      </c>
      <c r="C510" s="7">
        <v>45317</v>
      </c>
      <c r="D510" t="s">
        <v>377</v>
      </c>
      <c r="E510" s="1">
        <f>42000-12600</f>
        <v>29400</v>
      </c>
      <c r="F510" t="s">
        <v>379</v>
      </c>
      <c r="G510">
        <v>1</v>
      </c>
      <c r="H510" t="s">
        <v>234</v>
      </c>
      <c r="I510" s="3">
        <f>+Table2[[#This Row],[QTY]]*Table2[[#This Row],[Price]]</f>
        <v>29400</v>
      </c>
    </row>
    <row r="511" spans="1:9" x14ac:dyDescent="0.2">
      <c r="A511" s="7" t="str">
        <f>TEXT(Table2[[#This Row],[Date]],"DDD")</f>
        <v>Fri</v>
      </c>
      <c r="B511" s="7" t="str">
        <f>TEXT(Table2[[#This Row],[Date]],"MMM")</f>
        <v>Jan</v>
      </c>
      <c r="C511" s="7">
        <v>45317</v>
      </c>
      <c r="D511" t="s">
        <v>378</v>
      </c>
      <c r="E511" s="1">
        <v>59000</v>
      </c>
      <c r="F511" t="s">
        <v>379</v>
      </c>
      <c r="G511">
        <v>1</v>
      </c>
      <c r="H511" t="s">
        <v>234</v>
      </c>
      <c r="I511" s="3">
        <f>+Table2[[#This Row],[QTY]]*Table2[[#This Row],[Price]]</f>
        <v>59000</v>
      </c>
    </row>
    <row r="512" spans="1:9" x14ac:dyDescent="0.2">
      <c r="A512" s="7" t="str">
        <f>TEXT(Table2[[#This Row],[Date]],"DDD")</f>
        <v>Fri</v>
      </c>
      <c r="B512" s="7" t="str">
        <f>TEXT(Table2[[#This Row],[Date]],"MMM")</f>
        <v>Jan</v>
      </c>
      <c r="C512" s="7">
        <v>45317</v>
      </c>
      <c r="D512" t="s">
        <v>362</v>
      </c>
      <c r="E512" s="1">
        <v>4500</v>
      </c>
      <c r="F512" t="s">
        <v>379</v>
      </c>
      <c r="G512">
        <v>1</v>
      </c>
      <c r="H512" t="s">
        <v>142</v>
      </c>
      <c r="I512" s="3">
        <f>+Table2[[#This Row],[QTY]]*Table2[[#This Row],[Price]]</f>
        <v>4500</v>
      </c>
    </row>
    <row r="513" spans="1:9" x14ac:dyDescent="0.2">
      <c r="A513" s="7" t="str">
        <f>TEXT(Table2[[#This Row],[Date]],"DDD")</f>
        <v>Sat</v>
      </c>
      <c r="B513" s="7" t="str">
        <f>TEXT(Table2[[#This Row],[Date]],"MMM")</f>
        <v>Jan</v>
      </c>
      <c r="C513" s="7">
        <v>45318</v>
      </c>
      <c r="D513" t="s">
        <v>355</v>
      </c>
      <c r="E513" s="1">
        <v>6900</v>
      </c>
      <c r="F513" t="s">
        <v>380</v>
      </c>
      <c r="G513">
        <v>2</v>
      </c>
      <c r="H513" t="s">
        <v>171</v>
      </c>
      <c r="I513" s="3">
        <f>+Table2[[#This Row],[QTY]]*Table2[[#This Row],[Price]]</f>
        <v>13800</v>
      </c>
    </row>
    <row r="514" spans="1:9" x14ac:dyDescent="0.2">
      <c r="A514" s="7" t="str">
        <f>TEXT(Table2[[#This Row],[Date]],"DDD")</f>
        <v>Sat</v>
      </c>
      <c r="B514" s="7" t="str">
        <f>TEXT(Table2[[#This Row],[Date]],"MMM")</f>
        <v>Jan</v>
      </c>
      <c r="C514" s="7">
        <v>45318</v>
      </c>
      <c r="D514" t="s">
        <v>317</v>
      </c>
      <c r="E514" s="1">
        <v>5300</v>
      </c>
      <c r="F514" t="s">
        <v>380</v>
      </c>
      <c r="G514">
        <v>2</v>
      </c>
      <c r="H514" t="s">
        <v>171</v>
      </c>
      <c r="I514" s="3">
        <f>+Table2[[#This Row],[QTY]]*Table2[[#This Row],[Price]]</f>
        <v>10600</v>
      </c>
    </row>
    <row r="515" spans="1:9" x14ac:dyDescent="0.2">
      <c r="A515" s="7" t="str">
        <f>TEXT(Table2[[#This Row],[Date]],"DDD")</f>
        <v>Sat</v>
      </c>
      <c r="B515" s="7" t="str">
        <f>TEXT(Table2[[#This Row],[Date]],"MMM")</f>
        <v>Jan</v>
      </c>
      <c r="C515" s="7">
        <v>45318</v>
      </c>
      <c r="D515" t="s">
        <v>381</v>
      </c>
      <c r="E515" s="1">
        <v>19600</v>
      </c>
      <c r="F515" t="s">
        <v>380</v>
      </c>
      <c r="G515">
        <v>1</v>
      </c>
      <c r="H515" t="s">
        <v>171</v>
      </c>
      <c r="I515" s="3">
        <f>+Table2[[#This Row],[QTY]]*Table2[[#This Row],[Price]]</f>
        <v>19600</v>
      </c>
    </row>
    <row r="516" spans="1:9" x14ac:dyDescent="0.2">
      <c r="A516" s="7" t="str">
        <f>TEXT(Table2[[#This Row],[Date]],"DDD")</f>
        <v>Sat</v>
      </c>
      <c r="B516" s="7" t="str">
        <f>TEXT(Table2[[#This Row],[Date]],"MMM")</f>
        <v>Jan</v>
      </c>
      <c r="C516" s="7">
        <v>45318</v>
      </c>
      <c r="D516" t="s">
        <v>382</v>
      </c>
      <c r="E516" s="1">
        <v>36900</v>
      </c>
      <c r="F516" t="s">
        <v>380</v>
      </c>
      <c r="G516">
        <v>1</v>
      </c>
      <c r="H516" t="s">
        <v>171</v>
      </c>
      <c r="I516" s="3">
        <f>+Table2[[#This Row],[QTY]]*Table2[[#This Row],[Price]]</f>
        <v>36900</v>
      </c>
    </row>
    <row r="517" spans="1:9" x14ac:dyDescent="0.2">
      <c r="A517" s="7" t="str">
        <f>TEXT(Table2[[#This Row],[Date]],"DDD")</f>
        <v>Sat</v>
      </c>
      <c r="B517" s="7" t="str">
        <f>TEXT(Table2[[#This Row],[Date]],"MMM")</f>
        <v>Jan</v>
      </c>
      <c r="C517" s="7">
        <v>45318</v>
      </c>
      <c r="D517" t="s">
        <v>383</v>
      </c>
      <c r="E517" s="1">
        <v>39900</v>
      </c>
      <c r="F517" t="s">
        <v>380</v>
      </c>
      <c r="G517">
        <v>1</v>
      </c>
      <c r="H517" t="s">
        <v>171</v>
      </c>
      <c r="I517" s="3">
        <f>+Table2[[#This Row],[QTY]]*Table2[[#This Row],[Price]]</f>
        <v>39900</v>
      </c>
    </row>
    <row r="518" spans="1:9" x14ac:dyDescent="0.2">
      <c r="A518" s="7" t="str">
        <f>TEXT(Table2[[#This Row],[Date]],"DDD")</f>
        <v>Sat</v>
      </c>
      <c r="B518" s="7" t="str">
        <f>TEXT(Table2[[#This Row],[Date]],"MMM")</f>
        <v>Jan</v>
      </c>
      <c r="C518" s="7">
        <v>45318</v>
      </c>
      <c r="D518" t="s">
        <v>384</v>
      </c>
      <c r="E518" s="1">
        <v>42900</v>
      </c>
      <c r="F518" t="s">
        <v>380</v>
      </c>
      <c r="G518">
        <v>1</v>
      </c>
      <c r="H518" t="s">
        <v>171</v>
      </c>
      <c r="I518" s="3">
        <f>+Table2[[#This Row],[QTY]]*Table2[[#This Row],[Price]]</f>
        <v>42900</v>
      </c>
    </row>
    <row r="519" spans="1:9" x14ac:dyDescent="0.2">
      <c r="A519" s="7" t="str">
        <f>TEXT(Table2[[#This Row],[Date]],"DDD")</f>
        <v>Sat</v>
      </c>
      <c r="B519" s="7" t="str">
        <f>TEXT(Table2[[#This Row],[Date]],"MMM")</f>
        <v>Jan</v>
      </c>
      <c r="C519" s="7">
        <v>45318</v>
      </c>
      <c r="D519" t="s">
        <v>385</v>
      </c>
      <c r="E519" s="1">
        <v>12300</v>
      </c>
      <c r="F519" t="s">
        <v>380</v>
      </c>
      <c r="G519">
        <v>1</v>
      </c>
      <c r="H519" t="s">
        <v>171</v>
      </c>
      <c r="I519" s="3">
        <f>+Table2[[#This Row],[QTY]]*Table2[[#This Row],[Price]]</f>
        <v>12300</v>
      </c>
    </row>
    <row r="520" spans="1:9" x14ac:dyDescent="0.2">
      <c r="A520" s="7" t="str">
        <f>TEXT(Table2[[#This Row],[Date]],"DDD")</f>
        <v>Sat</v>
      </c>
      <c r="B520" s="7" t="str">
        <f>TEXT(Table2[[#This Row],[Date]],"MMM")</f>
        <v>Jan</v>
      </c>
      <c r="C520" s="7">
        <v>45318</v>
      </c>
      <c r="D520" t="s">
        <v>16</v>
      </c>
      <c r="E520" s="1">
        <v>3550</v>
      </c>
      <c r="F520" t="s">
        <v>17</v>
      </c>
      <c r="G520">
        <v>1</v>
      </c>
      <c r="H520" t="s">
        <v>142</v>
      </c>
      <c r="I520" s="3">
        <f>+Table2[[#This Row],[QTY]]*Table2[[#This Row],[Price]]</f>
        <v>3550</v>
      </c>
    </row>
    <row r="521" spans="1:9" x14ac:dyDescent="0.2">
      <c r="A521" s="7" t="str">
        <f>TEXT(Table2[[#This Row],[Date]],"DDD")</f>
        <v>Sat</v>
      </c>
      <c r="B521" s="7" t="str">
        <f>TEXT(Table2[[#This Row],[Date]],"MMM")</f>
        <v>Jan</v>
      </c>
      <c r="C521" s="7">
        <v>45318</v>
      </c>
      <c r="D521" t="s">
        <v>386</v>
      </c>
      <c r="E521" s="1">
        <v>5990</v>
      </c>
      <c r="F521" t="s">
        <v>17</v>
      </c>
      <c r="G521">
        <v>1</v>
      </c>
      <c r="H521" t="s">
        <v>142</v>
      </c>
      <c r="I521" s="3">
        <f>+Table2[[#This Row],[QTY]]*Table2[[#This Row],[Price]]</f>
        <v>5990</v>
      </c>
    </row>
    <row r="522" spans="1:9" x14ac:dyDescent="0.2">
      <c r="A522" s="7" t="str">
        <f>TEXT(Table2[[#This Row],[Date]],"DDD")</f>
        <v>Sat</v>
      </c>
      <c r="B522" s="7" t="str">
        <f>TEXT(Table2[[#This Row],[Date]],"MMM")</f>
        <v>Jan</v>
      </c>
      <c r="C522" s="7">
        <v>45318</v>
      </c>
      <c r="D522" t="s">
        <v>387</v>
      </c>
      <c r="E522" s="1">
        <v>1100</v>
      </c>
      <c r="F522" t="s">
        <v>17</v>
      </c>
      <c r="G522">
        <v>1</v>
      </c>
      <c r="H522" t="s">
        <v>142</v>
      </c>
      <c r="I522" s="3">
        <f>+Table2[[#This Row],[QTY]]*Table2[[#This Row],[Price]]</f>
        <v>1100</v>
      </c>
    </row>
    <row r="523" spans="1:9" x14ac:dyDescent="0.2">
      <c r="A523" s="7" t="str">
        <f>TEXT(Table2[[#This Row],[Date]],"DDD")</f>
        <v>Sat</v>
      </c>
      <c r="B523" s="7" t="str">
        <f>TEXT(Table2[[#This Row],[Date]],"MMM")</f>
        <v>Jan</v>
      </c>
      <c r="C523" s="7">
        <v>45318</v>
      </c>
      <c r="D523" t="s">
        <v>35</v>
      </c>
      <c r="E523" s="1">
        <v>2990</v>
      </c>
      <c r="F523" t="s">
        <v>17</v>
      </c>
      <c r="G523">
        <v>1</v>
      </c>
      <c r="H523" t="s">
        <v>142</v>
      </c>
      <c r="I523" s="3">
        <f>+Table2[[#This Row],[QTY]]*Table2[[#This Row],[Price]]</f>
        <v>2990</v>
      </c>
    </row>
    <row r="524" spans="1:9" x14ac:dyDescent="0.2">
      <c r="A524" s="7" t="str">
        <f>TEXT(Table2[[#This Row],[Date]],"DDD")</f>
        <v>Sat</v>
      </c>
      <c r="B524" s="7" t="str">
        <f>TEXT(Table2[[#This Row],[Date]],"MMM")</f>
        <v>Jan</v>
      </c>
      <c r="C524" s="7">
        <v>45318</v>
      </c>
      <c r="D524" t="s">
        <v>388</v>
      </c>
      <c r="E524" s="1">
        <v>4850</v>
      </c>
      <c r="F524" t="s">
        <v>17</v>
      </c>
      <c r="G524">
        <v>1</v>
      </c>
      <c r="H524" t="s">
        <v>142</v>
      </c>
      <c r="I524" s="3">
        <f>+Table2[[#This Row],[QTY]]*Table2[[#This Row],[Price]]</f>
        <v>4850</v>
      </c>
    </row>
    <row r="525" spans="1:9" x14ac:dyDescent="0.2">
      <c r="A525" s="7" t="str">
        <f>TEXT(Table2[[#This Row],[Date]],"DDD")</f>
        <v>Sat</v>
      </c>
      <c r="B525" s="7" t="str">
        <f>TEXT(Table2[[#This Row],[Date]],"MMM")</f>
        <v>Jan</v>
      </c>
      <c r="C525" s="7">
        <v>45318</v>
      </c>
      <c r="D525" t="s">
        <v>49</v>
      </c>
      <c r="E525" s="1">
        <v>7990</v>
      </c>
      <c r="F525" t="s">
        <v>17</v>
      </c>
      <c r="G525">
        <v>1</v>
      </c>
      <c r="H525" t="s">
        <v>142</v>
      </c>
      <c r="I525" s="3">
        <f>+Table2[[#This Row],[QTY]]*Table2[[#This Row],[Price]]</f>
        <v>7990</v>
      </c>
    </row>
    <row r="526" spans="1:9" x14ac:dyDescent="0.2">
      <c r="A526" s="7" t="str">
        <f>TEXT(Table2[[#This Row],[Date]],"DDD")</f>
        <v>Sat</v>
      </c>
      <c r="B526" s="7" t="str">
        <f>TEXT(Table2[[#This Row],[Date]],"MMM")</f>
        <v>Jan</v>
      </c>
      <c r="C526" s="7">
        <v>45297</v>
      </c>
      <c r="D526" t="s">
        <v>389</v>
      </c>
      <c r="E526" s="1">
        <v>1150</v>
      </c>
      <c r="F526" t="s">
        <v>17</v>
      </c>
      <c r="G526">
        <v>1</v>
      </c>
      <c r="H526" t="s">
        <v>142</v>
      </c>
      <c r="I526" s="3">
        <f>+Table2[[#This Row],[QTY]]*Table2[[#This Row],[Price]]</f>
        <v>1150</v>
      </c>
    </row>
    <row r="527" spans="1:9" x14ac:dyDescent="0.2">
      <c r="A527" s="7" t="str">
        <f>TEXT(Table2[[#This Row],[Date]],"DDD")</f>
        <v>Sat</v>
      </c>
      <c r="B527" s="7" t="str">
        <f>TEXT(Table2[[#This Row],[Date]],"MMM")</f>
        <v>Jan</v>
      </c>
      <c r="C527" s="7">
        <v>45297</v>
      </c>
      <c r="D527" t="s">
        <v>72</v>
      </c>
      <c r="E527" s="1">
        <v>1150</v>
      </c>
      <c r="F527" t="s">
        <v>17</v>
      </c>
      <c r="G527">
        <v>1</v>
      </c>
      <c r="H527" t="s">
        <v>142</v>
      </c>
      <c r="I527" s="3">
        <f>+Table2[[#This Row],[QTY]]*Table2[[#This Row],[Price]]</f>
        <v>1150</v>
      </c>
    </row>
    <row r="528" spans="1:9" x14ac:dyDescent="0.2">
      <c r="A528" s="7" t="str">
        <f>TEXT(Table2[[#This Row],[Date]],"DDD")</f>
        <v>Sat</v>
      </c>
      <c r="B528" s="7" t="str">
        <f>TEXT(Table2[[#This Row],[Date]],"MMM")</f>
        <v>Jan</v>
      </c>
      <c r="C528" s="7">
        <v>45297</v>
      </c>
      <c r="D528" t="s">
        <v>72</v>
      </c>
      <c r="E528" s="1">
        <v>4590</v>
      </c>
      <c r="F528" t="s">
        <v>17</v>
      </c>
      <c r="G528">
        <v>1</v>
      </c>
      <c r="H528" t="s">
        <v>142</v>
      </c>
      <c r="I528" s="3">
        <f>+Table2[[#This Row],[QTY]]*Table2[[#This Row],[Price]]</f>
        <v>4590</v>
      </c>
    </row>
    <row r="529" spans="1:9" x14ac:dyDescent="0.2">
      <c r="A529" s="7" t="str">
        <f>TEXT(Table2[[#This Row],[Date]],"DDD")</f>
        <v>Sat</v>
      </c>
      <c r="B529" s="7" t="str">
        <f>TEXT(Table2[[#This Row],[Date]],"MMM")</f>
        <v>Jan</v>
      </c>
      <c r="C529" s="7">
        <v>45297</v>
      </c>
      <c r="D529" t="s">
        <v>16</v>
      </c>
      <c r="E529" s="1">
        <v>3550</v>
      </c>
      <c r="F529" t="s">
        <v>17</v>
      </c>
      <c r="G529">
        <v>1</v>
      </c>
      <c r="H529" t="s">
        <v>142</v>
      </c>
      <c r="I529" s="3">
        <f>+Table2[[#This Row],[QTY]]*Table2[[#This Row],[Price]]</f>
        <v>3550</v>
      </c>
    </row>
    <row r="530" spans="1:9" x14ac:dyDescent="0.2">
      <c r="A530" s="7" t="str">
        <f>TEXT(Table2[[#This Row],[Date]],"DDD")</f>
        <v>Sat</v>
      </c>
      <c r="B530" s="7" t="str">
        <f>TEXT(Table2[[#This Row],[Date]],"MMM")</f>
        <v>Jan</v>
      </c>
      <c r="C530" s="7">
        <v>45297</v>
      </c>
      <c r="D530" t="s">
        <v>146</v>
      </c>
      <c r="E530" s="1">
        <v>3990</v>
      </c>
      <c r="F530" t="s">
        <v>17</v>
      </c>
      <c r="G530">
        <v>1</v>
      </c>
      <c r="H530" t="s">
        <v>142</v>
      </c>
      <c r="I530" s="3">
        <f>+Table2[[#This Row],[QTY]]*Table2[[#This Row],[Price]]</f>
        <v>3990</v>
      </c>
    </row>
    <row r="531" spans="1:9" x14ac:dyDescent="0.2">
      <c r="A531" s="7" t="str">
        <f>TEXT(Table2[[#This Row],[Date]],"DDD")</f>
        <v>Fri</v>
      </c>
      <c r="B531" s="7" t="str">
        <f>TEXT(Table2[[#This Row],[Date]],"MMM")</f>
        <v>Jan</v>
      </c>
      <c r="C531" s="7">
        <v>45317</v>
      </c>
      <c r="D531" t="s">
        <v>390</v>
      </c>
      <c r="E531" s="1">
        <v>9990</v>
      </c>
      <c r="F531" t="s">
        <v>17</v>
      </c>
      <c r="G531">
        <v>1</v>
      </c>
      <c r="H531" t="s">
        <v>142</v>
      </c>
      <c r="I531" s="3">
        <f>+Table2[[#This Row],[QTY]]*Table2[[#This Row],[Price]]</f>
        <v>9990</v>
      </c>
    </row>
    <row r="532" spans="1:9" x14ac:dyDescent="0.2">
      <c r="A532" s="7" t="str">
        <f>TEXT(Table2[[#This Row],[Date]],"DDD")</f>
        <v>Fri</v>
      </c>
      <c r="B532" s="7" t="str">
        <f>TEXT(Table2[[#This Row],[Date]],"MMM")</f>
        <v>Jan</v>
      </c>
      <c r="C532" s="7">
        <v>45317</v>
      </c>
      <c r="D532" t="s">
        <v>391</v>
      </c>
      <c r="E532" s="1">
        <v>4990</v>
      </c>
      <c r="F532" t="s">
        <v>17</v>
      </c>
      <c r="G532">
        <v>1</v>
      </c>
      <c r="H532" t="s">
        <v>142</v>
      </c>
      <c r="I532" s="3">
        <f>+Table2[[#This Row],[QTY]]*Table2[[#This Row],[Price]]</f>
        <v>4990</v>
      </c>
    </row>
    <row r="533" spans="1:9" x14ac:dyDescent="0.2">
      <c r="A533" s="7" t="str">
        <f>TEXT(Table2[[#This Row],[Date]],"DDD")</f>
        <v>Fri</v>
      </c>
      <c r="B533" s="7" t="str">
        <f>TEXT(Table2[[#This Row],[Date]],"MMM")</f>
        <v>Jan</v>
      </c>
      <c r="C533" s="7">
        <v>45317</v>
      </c>
      <c r="D533" t="s">
        <v>131</v>
      </c>
      <c r="E533" s="1">
        <v>350</v>
      </c>
      <c r="F533" t="s">
        <v>17</v>
      </c>
      <c r="G533">
        <v>4</v>
      </c>
      <c r="H533" t="s">
        <v>142</v>
      </c>
      <c r="I533" s="3">
        <f>+Table2[[#This Row],[QTY]]*Table2[[#This Row],[Price]]</f>
        <v>1400</v>
      </c>
    </row>
    <row r="534" spans="1:9" x14ac:dyDescent="0.2">
      <c r="A534" s="7" t="str">
        <f>TEXT(Table2[[#This Row],[Date]],"DDD")</f>
        <v>Thu</v>
      </c>
      <c r="B534" s="7" t="str">
        <f>TEXT(Table2[[#This Row],[Date]],"MMM")</f>
        <v>Jan</v>
      </c>
      <c r="C534" s="7">
        <v>45316</v>
      </c>
      <c r="D534" t="s">
        <v>101</v>
      </c>
      <c r="E534" s="1">
        <v>4300</v>
      </c>
      <c r="F534" t="s">
        <v>138</v>
      </c>
      <c r="G534">
        <v>1</v>
      </c>
      <c r="H534" t="s">
        <v>142</v>
      </c>
      <c r="I534" s="3">
        <f>+Table2[[#This Row],[QTY]]*Table2[[#This Row],[Price]]</f>
        <v>4300</v>
      </c>
    </row>
    <row r="535" spans="1:9" x14ac:dyDescent="0.2">
      <c r="A535" s="7" t="str">
        <f>TEXT(Table2[[#This Row],[Date]],"DDD")</f>
        <v>Thu</v>
      </c>
      <c r="B535" s="7" t="str">
        <f>TEXT(Table2[[#This Row],[Date]],"MMM")</f>
        <v>Jan</v>
      </c>
      <c r="C535" s="7">
        <v>45316</v>
      </c>
      <c r="D535" t="s">
        <v>295</v>
      </c>
      <c r="E535" s="1">
        <v>4700</v>
      </c>
      <c r="F535" t="s">
        <v>138</v>
      </c>
      <c r="G535">
        <v>1</v>
      </c>
      <c r="H535" t="s">
        <v>142</v>
      </c>
      <c r="I535" s="3">
        <f>+Table2[[#This Row],[QTY]]*Table2[[#This Row],[Price]]</f>
        <v>4700</v>
      </c>
    </row>
    <row r="536" spans="1:9" x14ac:dyDescent="0.2">
      <c r="A536" s="7" t="str">
        <f>TEXT(Table2[[#This Row],[Date]],"DDD")</f>
        <v>Thu</v>
      </c>
      <c r="B536" s="7" t="str">
        <f>TEXT(Table2[[#This Row],[Date]],"MMM")</f>
        <v>Jan</v>
      </c>
      <c r="C536" s="7">
        <v>45316</v>
      </c>
      <c r="D536" t="s">
        <v>392</v>
      </c>
      <c r="E536" s="1">
        <v>3800</v>
      </c>
      <c r="F536" t="s">
        <v>138</v>
      </c>
      <c r="G536">
        <v>2</v>
      </c>
      <c r="H536" t="s">
        <v>142</v>
      </c>
      <c r="I536" s="3">
        <f>+Table2[[#This Row],[QTY]]*Table2[[#This Row],[Price]]</f>
        <v>7600</v>
      </c>
    </row>
    <row r="537" spans="1:9" x14ac:dyDescent="0.2">
      <c r="A537" s="7" t="str">
        <f>TEXT(Table2[[#This Row],[Date]],"DDD")</f>
        <v>Thu</v>
      </c>
      <c r="B537" s="7" t="str">
        <f>TEXT(Table2[[#This Row],[Date]],"MMM")</f>
        <v>Jan</v>
      </c>
      <c r="C537" s="7">
        <v>45316</v>
      </c>
      <c r="D537" t="s">
        <v>202</v>
      </c>
      <c r="E537" s="1">
        <v>29400</v>
      </c>
      <c r="F537" t="s">
        <v>207</v>
      </c>
      <c r="G537">
        <v>1</v>
      </c>
      <c r="H537" t="s">
        <v>171</v>
      </c>
      <c r="I537" s="3">
        <f>+Table2[[#This Row],[QTY]]*Table2[[#This Row],[Price]]</f>
        <v>29400</v>
      </c>
    </row>
    <row r="538" spans="1:9" x14ac:dyDescent="0.2">
      <c r="A538" s="7" t="str">
        <f>TEXT(Table2[[#This Row],[Date]],"DDD")</f>
        <v>Sat</v>
      </c>
      <c r="B538" s="7" t="str">
        <f>TEXT(Table2[[#This Row],[Date]],"MMM")</f>
        <v>Jan</v>
      </c>
      <c r="C538" s="7">
        <v>45318</v>
      </c>
      <c r="D538" t="s">
        <v>184</v>
      </c>
      <c r="E538" s="1">
        <v>14400</v>
      </c>
      <c r="F538" t="s">
        <v>185</v>
      </c>
      <c r="G538">
        <v>1</v>
      </c>
      <c r="H538" t="s">
        <v>171</v>
      </c>
      <c r="I538" s="3">
        <f>+Table2[[#This Row],[QTY]]*Table2[[#This Row],[Price]]</f>
        <v>14400</v>
      </c>
    </row>
    <row r="539" spans="1:9" x14ac:dyDescent="0.2">
      <c r="A539" s="7" t="str">
        <f>TEXT(Table2[[#This Row],[Date]],"DDD")</f>
        <v>Mon</v>
      </c>
      <c r="B539" s="7" t="str">
        <f>TEXT(Table2[[#This Row],[Date]],"MMM")</f>
        <v>Jan</v>
      </c>
      <c r="C539" s="7">
        <v>45320</v>
      </c>
      <c r="D539" t="s">
        <v>393</v>
      </c>
      <c r="E539" s="1">
        <v>69400</v>
      </c>
      <c r="F539" t="s">
        <v>394</v>
      </c>
      <c r="G539">
        <v>1</v>
      </c>
      <c r="H539" t="s">
        <v>171</v>
      </c>
      <c r="I539" s="3">
        <f>+Table2[[#This Row],[QTY]]*Table2[[#This Row],[Price]]</f>
        <v>69400</v>
      </c>
    </row>
    <row r="540" spans="1:9" x14ac:dyDescent="0.2">
      <c r="A540" s="7" t="str">
        <f>TEXT(Table2[[#This Row],[Date]],"DDD")</f>
        <v>Wed</v>
      </c>
      <c r="B540" s="7" t="str">
        <f>TEXT(Table2[[#This Row],[Date]],"MMM")</f>
        <v>Jan</v>
      </c>
      <c r="C540" s="7">
        <v>45322</v>
      </c>
      <c r="D540" t="s">
        <v>223</v>
      </c>
      <c r="E540" s="1">
        <v>35900</v>
      </c>
      <c r="F540" t="s">
        <v>222</v>
      </c>
      <c r="G540">
        <v>2</v>
      </c>
      <c r="H540" t="s">
        <v>171</v>
      </c>
      <c r="I540" s="3">
        <f>+Table2[[#This Row],[QTY]]*Table2[[#This Row],[Price]]</f>
        <v>71800</v>
      </c>
    </row>
    <row r="541" spans="1:9" x14ac:dyDescent="0.2">
      <c r="A541" s="7" t="str">
        <f>TEXT(Table2[[#This Row],[Date]],"DDD")</f>
        <v>Tue</v>
      </c>
      <c r="B541" s="7" t="str">
        <f>TEXT(Table2[[#This Row],[Date]],"MMM")</f>
        <v>Feb</v>
      </c>
      <c r="C541" s="7">
        <v>45328</v>
      </c>
      <c r="D541" t="s">
        <v>324</v>
      </c>
      <c r="E541" s="1">
        <f>75800/2</f>
        <v>37900</v>
      </c>
      <c r="F541" t="s">
        <v>170</v>
      </c>
      <c r="G541">
        <v>2</v>
      </c>
      <c r="H541" t="s">
        <v>171</v>
      </c>
      <c r="I541" s="3">
        <f>+Table2[[#This Row],[QTY]]*Table2[[#This Row],[Price]]</f>
        <v>75800</v>
      </c>
    </row>
    <row r="542" spans="1:9" x14ac:dyDescent="0.2">
      <c r="A542" s="7" t="str">
        <f>TEXT(Table2[[#This Row],[Date]],"DDD")</f>
        <v>Wed</v>
      </c>
      <c r="B542" s="7" t="str">
        <f>TEXT(Table2[[#This Row],[Date]],"MMM")</f>
        <v>Jan</v>
      </c>
      <c r="C542" s="7">
        <v>45322</v>
      </c>
      <c r="D542" t="s">
        <v>395</v>
      </c>
      <c r="E542" s="1">
        <v>46000</v>
      </c>
      <c r="F542" t="s">
        <v>379</v>
      </c>
      <c r="G542">
        <v>1</v>
      </c>
      <c r="I542" s="3">
        <f>+Table2[[#This Row],[QTY]]*Table2[[#This Row],[Price]]</f>
        <v>46000</v>
      </c>
    </row>
    <row r="543" spans="1:9" x14ac:dyDescent="0.2">
      <c r="A543" s="7" t="str">
        <f>TEXT(Table2[[#This Row],[Date]],"DDD")</f>
        <v>Tue</v>
      </c>
      <c r="B543" s="7" t="str">
        <f>TEXT(Table2[[#This Row],[Date]],"MMM")</f>
        <v>Jan</v>
      </c>
      <c r="C543" s="7">
        <v>45300</v>
      </c>
      <c r="D543" t="s">
        <v>378</v>
      </c>
      <c r="E543" s="1">
        <v>25200</v>
      </c>
      <c r="F543" t="s">
        <v>379</v>
      </c>
      <c r="G543">
        <v>1</v>
      </c>
      <c r="I543" s="3">
        <f>+Table2[[#This Row],[QTY]]*Table2[[#This Row],[Price]]</f>
        <v>25200</v>
      </c>
    </row>
    <row r="544" spans="1:9" x14ac:dyDescent="0.2">
      <c r="A544" s="7" t="str">
        <f>TEXT(Table2[[#This Row],[Date]],"DDD")</f>
        <v>Wed</v>
      </c>
      <c r="B544" s="7" t="str">
        <f>TEXT(Table2[[#This Row],[Date]],"MMM")</f>
        <v>Jan</v>
      </c>
      <c r="C544" s="7">
        <v>45322</v>
      </c>
      <c r="D544" t="s">
        <v>396</v>
      </c>
      <c r="E544" s="1">
        <v>22000</v>
      </c>
      <c r="F544" t="s">
        <v>287</v>
      </c>
      <c r="G544">
        <v>1</v>
      </c>
      <c r="H544" t="s">
        <v>171</v>
      </c>
      <c r="I544" s="3">
        <f>+Table2[[#This Row],[QTY]]*Table2[[#This Row],[Price]]</f>
        <v>22000</v>
      </c>
    </row>
    <row r="545" spans="1:9" x14ac:dyDescent="0.2">
      <c r="A545" s="7" t="str">
        <f>TEXT(Table2[[#This Row],[Date]],"DDD")</f>
        <v>Thu</v>
      </c>
      <c r="B545" s="7" t="str">
        <f>TEXT(Table2[[#This Row],[Date]],"MMM")</f>
        <v>Feb</v>
      </c>
      <c r="C545" s="7">
        <v>45323</v>
      </c>
      <c r="D545" t="s">
        <v>324</v>
      </c>
      <c r="E545" s="1">
        <f>75800/2</f>
        <v>37900</v>
      </c>
      <c r="F545" t="s">
        <v>170</v>
      </c>
      <c r="G545">
        <v>2</v>
      </c>
      <c r="H545" t="s">
        <v>171</v>
      </c>
      <c r="I545" s="3">
        <f>+Table2[[#This Row],[QTY]]*Table2[[#This Row],[Price]]</f>
        <v>75800</v>
      </c>
    </row>
    <row r="546" spans="1:9" x14ac:dyDescent="0.2">
      <c r="A546" s="7" t="str">
        <f>TEXT(Table2[[#This Row],[Date]],"DDD")</f>
        <v>Wed</v>
      </c>
      <c r="B546" s="7" t="str">
        <f>TEXT(Table2[[#This Row],[Date]],"MMM")</f>
        <v>Jan</v>
      </c>
      <c r="C546" s="7">
        <v>45322</v>
      </c>
      <c r="D546" t="s">
        <v>397</v>
      </c>
      <c r="E546" s="1">
        <v>33200</v>
      </c>
      <c r="F546" t="s">
        <v>398</v>
      </c>
      <c r="G546">
        <v>1</v>
      </c>
      <c r="I546" s="3">
        <f>+Table2[[#This Row],[QTY]]*Table2[[#This Row],[Price]]</f>
        <v>33200</v>
      </c>
    </row>
    <row r="547" spans="1:9" x14ac:dyDescent="0.2">
      <c r="A547" s="7" t="str">
        <f>TEXT(Table2[[#This Row],[Date]],"DDD")</f>
        <v>Wed</v>
      </c>
      <c r="B547" s="7" t="str">
        <f>TEXT(Table2[[#This Row],[Date]],"MMM")</f>
        <v>Jan</v>
      </c>
      <c r="C547" s="7">
        <v>45322</v>
      </c>
      <c r="D547" t="s">
        <v>399</v>
      </c>
      <c r="E547" s="1">
        <v>16100</v>
      </c>
      <c r="G547">
        <v>1</v>
      </c>
      <c r="I547" s="3">
        <f>+Table2[[#This Row],[QTY]]*Table2[[#This Row],[Price]]</f>
        <v>16100</v>
      </c>
    </row>
    <row r="548" spans="1:9" x14ac:dyDescent="0.2">
      <c r="A548" s="7" t="str">
        <f>TEXT(Table2[[#This Row],[Date]],"DDD")</f>
        <v>Mon</v>
      </c>
      <c r="B548" s="7" t="str">
        <f>TEXT(Table2[[#This Row],[Date]],"MMM")</f>
        <v>Jan</v>
      </c>
      <c r="C548" s="7">
        <v>45320</v>
      </c>
      <c r="D548" t="s">
        <v>328</v>
      </c>
      <c r="E548" s="1">
        <v>8505</v>
      </c>
      <c r="F548" t="s">
        <v>180</v>
      </c>
      <c r="G548">
        <v>1</v>
      </c>
      <c r="H548" t="s">
        <v>286</v>
      </c>
      <c r="I548" s="3">
        <f>+Table2[[#This Row],[QTY]]*Table2[[#This Row],[Price]]</f>
        <v>8505</v>
      </c>
    </row>
    <row r="549" spans="1:9" x14ac:dyDescent="0.2">
      <c r="A549" s="7" t="str">
        <f>TEXT(Table2[[#This Row],[Date]],"DDD")</f>
        <v>Sun</v>
      </c>
      <c r="B549" s="7" t="str">
        <f>TEXT(Table2[[#This Row],[Date]],"MMM")</f>
        <v>Jan</v>
      </c>
      <c r="C549" s="7">
        <v>45312</v>
      </c>
      <c r="D549" t="s">
        <v>400</v>
      </c>
      <c r="E549" s="1">
        <f>167800/2</f>
        <v>83900</v>
      </c>
      <c r="F549" t="s">
        <v>180</v>
      </c>
      <c r="G549">
        <v>2</v>
      </c>
      <c r="H549" t="s">
        <v>286</v>
      </c>
      <c r="I549" s="3">
        <f>+Table2[[#This Row],[QTY]]*Table2[[#This Row],[Price]]</f>
        <v>167800</v>
      </c>
    </row>
    <row r="550" spans="1:9" x14ac:dyDescent="0.2">
      <c r="A550" s="7" t="str">
        <f>TEXT(Table2[[#This Row],[Date]],"DDD")</f>
        <v>Sat</v>
      </c>
      <c r="B550" s="7" t="str">
        <f>TEXT(Table2[[#This Row],[Date]],"MMM")</f>
        <v>Feb</v>
      </c>
      <c r="C550" s="7">
        <v>45325</v>
      </c>
      <c r="D550" t="s">
        <v>279</v>
      </c>
      <c r="E550" s="1">
        <v>5600</v>
      </c>
      <c r="F550" t="s">
        <v>102</v>
      </c>
      <c r="G550">
        <v>1</v>
      </c>
      <c r="H550" t="s">
        <v>171</v>
      </c>
      <c r="I550" s="3">
        <f>+Table2[[#This Row],[QTY]]*Table2[[#This Row],[Price]]</f>
        <v>5600</v>
      </c>
    </row>
    <row r="551" spans="1:9" x14ac:dyDescent="0.2">
      <c r="A551" s="7" t="str">
        <f>TEXT(Table2[[#This Row],[Date]],"DDD")</f>
        <v>Sun</v>
      </c>
      <c r="B551" s="7" t="str">
        <f>TEXT(Table2[[#This Row],[Date]],"MMM")</f>
        <v>Jan</v>
      </c>
      <c r="C551" s="7">
        <v>45312</v>
      </c>
      <c r="D551" t="s">
        <v>324</v>
      </c>
      <c r="E551" s="1">
        <v>37900</v>
      </c>
      <c r="F551" t="s">
        <v>170</v>
      </c>
      <c r="G551">
        <v>2</v>
      </c>
      <c r="H551" t="s">
        <v>171</v>
      </c>
      <c r="I551" s="3">
        <f>+Table2[[#This Row],[QTY]]*Table2[[#This Row],[Price]]</f>
        <v>75800</v>
      </c>
    </row>
    <row r="552" spans="1:9" x14ac:dyDescent="0.2">
      <c r="A552" s="7" t="str">
        <f>TEXT(Table2[[#This Row],[Date]],"DDD")</f>
        <v>Sun</v>
      </c>
      <c r="B552" s="7" t="str">
        <f>TEXT(Table2[[#This Row],[Date]],"MMM")</f>
        <v>Feb</v>
      </c>
      <c r="C552" s="7">
        <v>45326</v>
      </c>
      <c r="D552" t="s">
        <v>223</v>
      </c>
      <c r="E552" s="1">
        <v>35900</v>
      </c>
      <c r="F552" t="s">
        <v>222</v>
      </c>
      <c r="G552">
        <v>1</v>
      </c>
      <c r="H552" t="s">
        <v>171</v>
      </c>
      <c r="I552" s="3">
        <f>+Table2[[#This Row],[QTY]]*Table2[[#This Row],[Price]]</f>
        <v>35900</v>
      </c>
    </row>
    <row r="553" spans="1:9" x14ac:dyDescent="0.2">
      <c r="A553" s="7" t="str">
        <f>TEXT(Table2[[#This Row],[Date]],"DDD")</f>
        <v>Sun</v>
      </c>
      <c r="B553" s="7" t="str">
        <f>TEXT(Table2[[#This Row],[Date]],"MMM")</f>
        <v>Feb</v>
      </c>
      <c r="C553" s="7">
        <v>45326</v>
      </c>
      <c r="D553" t="s">
        <v>401</v>
      </c>
      <c r="E553" s="1">
        <v>26500</v>
      </c>
      <c r="F553" t="s">
        <v>222</v>
      </c>
      <c r="G553">
        <v>1</v>
      </c>
      <c r="H553" t="s">
        <v>171</v>
      </c>
      <c r="I553" s="3">
        <f>+Table2[[#This Row],[QTY]]*Table2[[#This Row],[Price]]</f>
        <v>26500</v>
      </c>
    </row>
    <row r="554" spans="1:9" x14ac:dyDescent="0.2">
      <c r="A554" s="7" t="str">
        <f>TEXT(Table2[[#This Row],[Date]],"DDD")</f>
        <v>Thu</v>
      </c>
      <c r="B554" s="7" t="str">
        <f>TEXT(Table2[[#This Row],[Date]],"MMM")</f>
        <v>Feb</v>
      </c>
      <c r="C554" s="7">
        <v>45323</v>
      </c>
      <c r="D554" t="s">
        <v>318</v>
      </c>
      <c r="E554" s="1">
        <v>9207</v>
      </c>
      <c r="F554" t="s">
        <v>28</v>
      </c>
      <c r="G554">
        <v>1</v>
      </c>
      <c r="H554" t="s">
        <v>168</v>
      </c>
      <c r="I554" s="3">
        <f>+Table2[[#This Row],[QTY]]*Table2[[#This Row],[Price]]</f>
        <v>9207</v>
      </c>
    </row>
    <row r="555" spans="1:9" x14ac:dyDescent="0.2">
      <c r="A555" s="7" t="str">
        <f>TEXT(Table2[[#This Row],[Date]],"DDD")</f>
        <v>Tue</v>
      </c>
      <c r="B555" s="7" t="str">
        <f>TEXT(Table2[[#This Row],[Date]],"MMM")</f>
        <v>Feb</v>
      </c>
      <c r="C555" s="7">
        <v>45328</v>
      </c>
      <c r="D555" t="s">
        <v>402</v>
      </c>
      <c r="E555" s="1">
        <v>24900</v>
      </c>
      <c r="F555" t="s">
        <v>331</v>
      </c>
      <c r="G555">
        <v>1</v>
      </c>
      <c r="H555" t="s">
        <v>171</v>
      </c>
      <c r="I555" s="3">
        <f>+Table2[[#This Row],[QTY]]*Table2[[#This Row],[Price]]</f>
        <v>24900</v>
      </c>
    </row>
    <row r="556" spans="1:9" x14ac:dyDescent="0.2">
      <c r="A556" s="7" t="str">
        <f>TEXT(Table2[[#This Row],[Date]],"DDD")</f>
        <v>Tue</v>
      </c>
      <c r="B556" s="7" t="str">
        <f>TEXT(Table2[[#This Row],[Date]],"MMM")</f>
        <v>Feb</v>
      </c>
      <c r="C556" s="7">
        <v>45328</v>
      </c>
      <c r="D556" t="s">
        <v>403</v>
      </c>
      <c r="E556" s="1">
        <v>16900</v>
      </c>
      <c r="F556" t="s">
        <v>331</v>
      </c>
      <c r="G556">
        <v>1</v>
      </c>
      <c r="H556" t="s">
        <v>171</v>
      </c>
      <c r="I556" s="3">
        <f>+Table2[[#This Row],[QTY]]*Table2[[#This Row],[Price]]</f>
        <v>16900</v>
      </c>
    </row>
    <row r="557" spans="1:9" x14ac:dyDescent="0.2">
      <c r="A557" s="7" t="str">
        <f>TEXT(Table2[[#This Row],[Date]],"DDD")</f>
        <v>Thu</v>
      </c>
      <c r="B557" s="7" t="str">
        <f>TEXT(Table2[[#This Row],[Date]],"MMM")</f>
        <v>Feb</v>
      </c>
      <c r="C557" s="7">
        <v>45330</v>
      </c>
      <c r="D557" t="s">
        <v>404</v>
      </c>
      <c r="E557" s="1">
        <v>16900</v>
      </c>
      <c r="F557" t="s">
        <v>408</v>
      </c>
      <c r="G557">
        <v>1</v>
      </c>
      <c r="H557" t="s">
        <v>171</v>
      </c>
      <c r="I557" s="3">
        <f>+Table2[[#This Row],[QTY]]*Table2[[#This Row],[Price]]</f>
        <v>16900</v>
      </c>
    </row>
    <row r="558" spans="1:9" x14ac:dyDescent="0.2">
      <c r="A558" s="7" t="str">
        <f>TEXT(Table2[[#This Row],[Date]],"DDD")</f>
        <v>Thu</v>
      </c>
      <c r="B558" s="7" t="str">
        <f>TEXT(Table2[[#This Row],[Date]],"MMM")</f>
        <v>Feb</v>
      </c>
      <c r="C558" s="7">
        <v>45330</v>
      </c>
      <c r="D558" t="s">
        <v>405</v>
      </c>
      <c r="E558" s="1">
        <v>35900</v>
      </c>
      <c r="F558" t="s">
        <v>408</v>
      </c>
      <c r="G558">
        <v>1</v>
      </c>
      <c r="H558" t="s">
        <v>171</v>
      </c>
      <c r="I558" s="3">
        <f>+Table2[[#This Row],[QTY]]*Table2[[#This Row],[Price]]</f>
        <v>35900</v>
      </c>
    </row>
    <row r="559" spans="1:9" x14ac:dyDescent="0.2">
      <c r="A559" s="7" t="str">
        <f>TEXT(Table2[[#This Row],[Date]],"DDD")</f>
        <v>Thu</v>
      </c>
      <c r="B559" s="7" t="str">
        <f>TEXT(Table2[[#This Row],[Date]],"MMM")</f>
        <v>Feb</v>
      </c>
      <c r="C559" s="7">
        <v>45330</v>
      </c>
      <c r="D559" t="s">
        <v>406</v>
      </c>
      <c r="E559" s="1">
        <v>33900</v>
      </c>
      <c r="F559" t="s">
        <v>408</v>
      </c>
      <c r="G559">
        <v>1</v>
      </c>
      <c r="H559" t="s">
        <v>171</v>
      </c>
      <c r="I559" s="3">
        <f>+Table2[[#This Row],[QTY]]*Table2[[#This Row],[Price]]</f>
        <v>33900</v>
      </c>
    </row>
    <row r="560" spans="1:9" x14ac:dyDescent="0.2">
      <c r="A560" s="7" t="str">
        <f>TEXT(Table2[[#This Row],[Date]],"DDD")</f>
        <v>Thu</v>
      </c>
      <c r="B560" s="7" t="str">
        <f>TEXT(Table2[[#This Row],[Date]],"MMM")</f>
        <v>Feb</v>
      </c>
      <c r="C560" s="7">
        <v>45330</v>
      </c>
      <c r="D560" t="s">
        <v>362</v>
      </c>
      <c r="E560" s="1">
        <v>7900</v>
      </c>
      <c r="F560" t="s">
        <v>408</v>
      </c>
      <c r="G560">
        <v>2</v>
      </c>
      <c r="H560" t="s">
        <v>171</v>
      </c>
      <c r="I560" s="3">
        <f>+Table2[[#This Row],[QTY]]*Table2[[#This Row],[Price]]</f>
        <v>15800</v>
      </c>
    </row>
    <row r="561" spans="1:9" x14ac:dyDescent="0.2">
      <c r="A561" s="7" t="str">
        <f>TEXT(Table2[[#This Row],[Date]],"DDD")</f>
        <v>Thu</v>
      </c>
      <c r="B561" s="7" t="str">
        <f>TEXT(Table2[[#This Row],[Date]],"MMM")</f>
        <v>Feb</v>
      </c>
      <c r="C561" s="7">
        <v>45330</v>
      </c>
      <c r="D561" t="s">
        <v>407</v>
      </c>
      <c r="E561" s="1">
        <v>7900</v>
      </c>
      <c r="F561" t="s">
        <v>408</v>
      </c>
      <c r="G561">
        <v>2</v>
      </c>
      <c r="H561" t="s">
        <v>171</v>
      </c>
      <c r="I561" s="3">
        <f>+Table2[[#This Row],[QTY]]*Table2[[#This Row],[Price]]</f>
        <v>15800</v>
      </c>
    </row>
    <row r="562" spans="1:9" x14ac:dyDescent="0.2">
      <c r="A562" s="7" t="str">
        <f>TEXT(Table2[[#This Row],[Date]],"DDD")</f>
        <v>Fri</v>
      </c>
      <c r="B562" s="7" t="str">
        <f>TEXT(Table2[[#This Row],[Date]],"MMM")</f>
        <v>Feb</v>
      </c>
      <c r="C562" s="7">
        <v>45331</v>
      </c>
      <c r="D562" t="s">
        <v>101</v>
      </c>
      <c r="E562" s="1">
        <v>3800</v>
      </c>
      <c r="F562" t="s">
        <v>102</v>
      </c>
      <c r="G562">
        <v>1</v>
      </c>
      <c r="H562" t="s">
        <v>142</v>
      </c>
      <c r="I562" s="3">
        <f>+Table2[[#This Row],[QTY]]*Table2[[#This Row],[Price]]</f>
        <v>3800</v>
      </c>
    </row>
    <row r="563" spans="1:9" x14ac:dyDescent="0.2">
      <c r="A563" s="7" t="str">
        <f>TEXT(Table2[[#This Row],[Date]],"DDD")</f>
        <v>Fri</v>
      </c>
      <c r="B563" s="7" t="str">
        <f>TEXT(Table2[[#This Row],[Date]],"MMM")</f>
        <v>Feb</v>
      </c>
      <c r="C563" s="7">
        <v>45331</v>
      </c>
      <c r="D563" t="s">
        <v>409</v>
      </c>
      <c r="E563" s="1">
        <v>3100</v>
      </c>
      <c r="F563" t="s">
        <v>102</v>
      </c>
      <c r="G563">
        <v>1</v>
      </c>
      <c r="H563" t="s">
        <v>142</v>
      </c>
      <c r="I563" s="3">
        <f>+Table2[[#This Row],[QTY]]*Table2[[#This Row],[Price]]</f>
        <v>3100</v>
      </c>
    </row>
    <row r="564" spans="1:9" x14ac:dyDescent="0.2">
      <c r="A564" s="7" t="str">
        <f>TEXT(Table2[[#This Row],[Date]],"DDD")</f>
        <v>Fri</v>
      </c>
      <c r="B564" s="7" t="str">
        <f>TEXT(Table2[[#This Row],[Date]],"MMM")</f>
        <v>Feb</v>
      </c>
      <c r="C564" s="7">
        <v>45331</v>
      </c>
      <c r="D564" t="s">
        <v>107</v>
      </c>
      <c r="E564" s="1">
        <v>2900</v>
      </c>
      <c r="F564" t="s">
        <v>102</v>
      </c>
      <c r="G564">
        <v>1</v>
      </c>
      <c r="H564" t="s">
        <v>142</v>
      </c>
      <c r="I564" s="3">
        <f>+Table2[[#This Row],[QTY]]*Table2[[#This Row],[Price]]</f>
        <v>2900</v>
      </c>
    </row>
    <row r="565" spans="1:9" x14ac:dyDescent="0.2">
      <c r="A565" s="7" t="str">
        <f>TEXT(Table2[[#This Row],[Date]],"DDD")</f>
        <v>Wed</v>
      </c>
      <c r="B565" s="7" t="str">
        <f>TEXT(Table2[[#This Row],[Date]],"MMM")</f>
        <v>Jan</v>
      </c>
      <c r="C565" s="7">
        <v>45322</v>
      </c>
      <c r="D565" t="s">
        <v>341</v>
      </c>
      <c r="E565" s="1">
        <v>1750</v>
      </c>
      <c r="F565" t="s">
        <v>17</v>
      </c>
      <c r="G565">
        <v>1</v>
      </c>
      <c r="H565" t="s">
        <v>142</v>
      </c>
      <c r="I565" s="3">
        <f>+Table2[[#This Row],[QTY]]*Table2[[#This Row],[Price]]</f>
        <v>1750</v>
      </c>
    </row>
    <row r="566" spans="1:9" x14ac:dyDescent="0.2">
      <c r="A566" s="7" t="str">
        <f>TEXT(Table2[[#This Row],[Date]],"DDD")</f>
        <v>Wed</v>
      </c>
      <c r="B566" s="7" t="str">
        <f>TEXT(Table2[[#This Row],[Date]],"MMM")</f>
        <v>Jan</v>
      </c>
      <c r="C566" s="7">
        <v>45322</v>
      </c>
      <c r="D566" t="s">
        <v>413</v>
      </c>
      <c r="E566" s="1">
        <v>4890</v>
      </c>
      <c r="F566" t="s">
        <v>17</v>
      </c>
      <c r="G566">
        <v>1</v>
      </c>
      <c r="H566" t="s">
        <v>142</v>
      </c>
      <c r="I566" s="3">
        <f>+Table2[[#This Row],[QTY]]*Table2[[#This Row],[Price]]</f>
        <v>4890</v>
      </c>
    </row>
    <row r="567" spans="1:9" x14ac:dyDescent="0.2">
      <c r="A567" s="7" t="str">
        <f>TEXT(Table2[[#This Row],[Date]],"DDD")</f>
        <v>Wed</v>
      </c>
      <c r="B567" s="7" t="str">
        <f>TEXT(Table2[[#This Row],[Date]],"MMM")</f>
        <v>Jan</v>
      </c>
      <c r="C567" s="7">
        <v>45322</v>
      </c>
      <c r="D567" t="s">
        <v>414</v>
      </c>
      <c r="E567" s="1">
        <v>5190</v>
      </c>
      <c r="F567" t="s">
        <v>17</v>
      </c>
      <c r="G567">
        <v>1</v>
      </c>
      <c r="H567" t="s">
        <v>142</v>
      </c>
      <c r="I567" s="3">
        <f>+Table2[[#This Row],[QTY]]*Table2[[#This Row],[Price]]</f>
        <v>5190</v>
      </c>
    </row>
    <row r="568" spans="1:9" x14ac:dyDescent="0.2">
      <c r="A568" s="7" t="str">
        <f>TEXT(Table2[[#This Row],[Date]],"DDD")</f>
        <v>Wed</v>
      </c>
      <c r="B568" s="7" t="str">
        <f>TEXT(Table2[[#This Row],[Date]],"MMM")</f>
        <v>Jan</v>
      </c>
      <c r="C568" s="7">
        <v>45322</v>
      </c>
      <c r="D568" t="s">
        <v>16</v>
      </c>
      <c r="E568" s="1">
        <v>3550</v>
      </c>
      <c r="F568" t="s">
        <v>17</v>
      </c>
      <c r="G568">
        <v>2</v>
      </c>
      <c r="H568" t="s">
        <v>142</v>
      </c>
      <c r="I568" s="3">
        <f>+Table2[[#This Row],[QTY]]*Table2[[#This Row],[Price]]</f>
        <v>7100</v>
      </c>
    </row>
    <row r="569" spans="1:9" x14ac:dyDescent="0.2">
      <c r="A569" s="7" t="str">
        <f>TEXT(Table2[[#This Row],[Date]],"DDD")</f>
        <v>Wed</v>
      </c>
      <c r="B569" s="7" t="str">
        <f>TEXT(Table2[[#This Row],[Date]],"MMM")</f>
        <v>Jan</v>
      </c>
      <c r="C569" s="7">
        <v>45322</v>
      </c>
      <c r="D569" t="s">
        <v>415</v>
      </c>
      <c r="E569" s="1">
        <v>8990</v>
      </c>
      <c r="F569" t="s">
        <v>17</v>
      </c>
      <c r="G569">
        <v>1</v>
      </c>
      <c r="H569" t="s">
        <v>142</v>
      </c>
      <c r="I569" s="3">
        <f>+Table2[[#This Row],[QTY]]*Table2[[#This Row],[Price]]</f>
        <v>8990</v>
      </c>
    </row>
    <row r="570" spans="1:9" x14ac:dyDescent="0.2">
      <c r="A570" s="7" t="str">
        <f>TEXT(Table2[[#This Row],[Date]],"DDD")</f>
        <v>Wed</v>
      </c>
      <c r="B570" s="7" t="str">
        <f>TEXT(Table2[[#This Row],[Date]],"MMM")</f>
        <v>Jan</v>
      </c>
      <c r="C570" s="7">
        <v>45322</v>
      </c>
      <c r="D570" t="s">
        <v>86</v>
      </c>
      <c r="E570" s="1">
        <v>17990</v>
      </c>
      <c r="F570" t="s">
        <v>17</v>
      </c>
      <c r="G570">
        <v>1</v>
      </c>
      <c r="H570" t="s">
        <v>142</v>
      </c>
      <c r="I570" s="3">
        <f>+Table2[[#This Row],[QTY]]*Table2[[#This Row],[Price]]</f>
        <v>17990</v>
      </c>
    </row>
    <row r="571" spans="1:9" x14ac:dyDescent="0.2">
      <c r="A571" s="7" t="str">
        <f>TEXT(Table2[[#This Row],[Date]],"DDD")</f>
        <v>Wed</v>
      </c>
      <c r="B571" s="7" t="str">
        <f>TEXT(Table2[[#This Row],[Date]],"MMM")</f>
        <v>Jan</v>
      </c>
      <c r="C571" s="7">
        <v>45322</v>
      </c>
      <c r="D571" t="s">
        <v>416</v>
      </c>
      <c r="E571" s="1">
        <v>16790</v>
      </c>
      <c r="F571" t="s">
        <v>17</v>
      </c>
      <c r="G571">
        <v>1</v>
      </c>
      <c r="H571" t="s">
        <v>142</v>
      </c>
      <c r="I571" s="3">
        <f>+Table2[[#This Row],[QTY]]*Table2[[#This Row],[Price]]</f>
        <v>16790</v>
      </c>
    </row>
    <row r="572" spans="1:9" x14ac:dyDescent="0.2">
      <c r="A572" s="7" t="str">
        <f>TEXT(Table2[[#This Row],[Date]],"DDD")</f>
        <v>Wed</v>
      </c>
      <c r="B572" s="7" t="str">
        <f>TEXT(Table2[[#This Row],[Date]],"MMM")</f>
        <v>Jan</v>
      </c>
      <c r="C572" s="7">
        <v>45322</v>
      </c>
      <c r="D572" t="s">
        <v>44</v>
      </c>
      <c r="E572" s="1">
        <v>7350</v>
      </c>
      <c r="F572" t="s">
        <v>17</v>
      </c>
      <c r="G572">
        <v>1</v>
      </c>
      <c r="H572" t="s">
        <v>142</v>
      </c>
      <c r="I572" s="3">
        <f>+Table2[[#This Row],[QTY]]*Table2[[#This Row],[Price]]</f>
        <v>7350</v>
      </c>
    </row>
    <row r="573" spans="1:9" x14ac:dyDescent="0.2">
      <c r="A573" s="7" t="str">
        <f>TEXT(Table2[[#This Row],[Date]],"DDD")</f>
        <v>Wed</v>
      </c>
      <c r="B573" s="7" t="str">
        <f>TEXT(Table2[[#This Row],[Date]],"MMM")</f>
        <v>Jan</v>
      </c>
      <c r="C573" s="7">
        <v>45322</v>
      </c>
      <c r="D573" t="s">
        <v>417</v>
      </c>
      <c r="E573" s="1">
        <v>3150</v>
      </c>
      <c r="F573" t="s">
        <v>17</v>
      </c>
      <c r="G573">
        <v>1</v>
      </c>
      <c r="H573" t="s">
        <v>142</v>
      </c>
      <c r="I573" s="3">
        <f>+Table2[[#This Row],[QTY]]*Table2[[#This Row],[Price]]</f>
        <v>3150</v>
      </c>
    </row>
    <row r="574" spans="1:9" x14ac:dyDescent="0.2">
      <c r="A574" s="7" t="str">
        <f>TEXT(Table2[[#This Row],[Date]],"DDD")</f>
        <v>Wed</v>
      </c>
      <c r="B574" s="7" t="str">
        <f>TEXT(Table2[[#This Row],[Date]],"MMM")</f>
        <v>Jan</v>
      </c>
      <c r="C574" s="7">
        <v>45322</v>
      </c>
      <c r="D574" t="s">
        <v>418</v>
      </c>
      <c r="E574" s="1">
        <v>2190</v>
      </c>
      <c r="F574" t="s">
        <v>17</v>
      </c>
      <c r="G574">
        <v>1</v>
      </c>
      <c r="H574" t="s">
        <v>142</v>
      </c>
      <c r="I574" s="3">
        <f>+Table2[[#This Row],[QTY]]*Table2[[#This Row],[Price]]</f>
        <v>2190</v>
      </c>
    </row>
    <row r="575" spans="1:9" x14ac:dyDescent="0.2">
      <c r="A575" s="7" t="str">
        <f>TEXT(Table2[[#This Row],[Date]],"DDD")</f>
        <v>Wed</v>
      </c>
      <c r="B575" s="7" t="str">
        <f>TEXT(Table2[[#This Row],[Date]],"MMM")</f>
        <v>Jan</v>
      </c>
      <c r="C575" s="7">
        <v>45322</v>
      </c>
      <c r="D575" t="s">
        <v>75</v>
      </c>
      <c r="E575" s="1">
        <v>5990</v>
      </c>
      <c r="F575" t="s">
        <v>17</v>
      </c>
      <c r="G575">
        <v>1</v>
      </c>
      <c r="H575" t="s">
        <v>142</v>
      </c>
      <c r="I575" s="3">
        <f>+Table2[[#This Row],[QTY]]*Table2[[#This Row],[Price]]</f>
        <v>5990</v>
      </c>
    </row>
    <row r="576" spans="1:9" x14ac:dyDescent="0.2">
      <c r="A576" s="7" t="str">
        <f>TEXT(Table2[[#This Row],[Date]],"DDD")</f>
        <v>Wed</v>
      </c>
      <c r="B576" s="7" t="str">
        <f>TEXT(Table2[[#This Row],[Date]],"MMM")</f>
        <v>Jan</v>
      </c>
      <c r="C576" s="7">
        <v>45322</v>
      </c>
      <c r="D576" t="s">
        <v>419</v>
      </c>
      <c r="E576" s="1">
        <v>4300</v>
      </c>
      <c r="F576" t="s">
        <v>17</v>
      </c>
      <c r="G576">
        <v>1</v>
      </c>
      <c r="H576" t="s">
        <v>142</v>
      </c>
      <c r="I576" s="3">
        <f>+Table2[[#This Row],[QTY]]*Table2[[#This Row],[Price]]</f>
        <v>4300</v>
      </c>
    </row>
    <row r="577" spans="1:9" x14ac:dyDescent="0.2">
      <c r="A577" s="7" t="str">
        <f>TEXT(Table2[[#This Row],[Date]],"DDD")</f>
        <v>Wed</v>
      </c>
      <c r="B577" s="7" t="str">
        <f>TEXT(Table2[[#This Row],[Date]],"MMM")</f>
        <v>Jan</v>
      </c>
      <c r="C577" s="7">
        <v>45322</v>
      </c>
      <c r="D577" t="s">
        <v>420</v>
      </c>
      <c r="E577" s="1">
        <v>13990</v>
      </c>
      <c r="F577" t="s">
        <v>17</v>
      </c>
      <c r="G577">
        <v>2</v>
      </c>
      <c r="H577" t="s">
        <v>142</v>
      </c>
      <c r="I577" s="3">
        <f>+Table2[[#This Row],[QTY]]*Table2[[#This Row],[Price]]</f>
        <v>27980</v>
      </c>
    </row>
    <row r="578" spans="1:9" x14ac:dyDescent="0.2">
      <c r="A578" s="7" t="str">
        <f>TEXT(Table2[[#This Row],[Date]],"DDD")</f>
        <v>Wed</v>
      </c>
      <c r="B578" s="7" t="str">
        <f>TEXT(Table2[[#This Row],[Date]],"MMM")</f>
        <v>Jan</v>
      </c>
      <c r="C578" s="7">
        <v>45322</v>
      </c>
      <c r="D578" t="s">
        <v>143</v>
      </c>
      <c r="E578" s="1">
        <v>4790</v>
      </c>
      <c r="F578" t="s">
        <v>17</v>
      </c>
      <c r="G578">
        <v>1</v>
      </c>
      <c r="H578" t="s">
        <v>142</v>
      </c>
      <c r="I578" s="3">
        <f>+Table2[[#This Row],[QTY]]*Table2[[#This Row],[Price]]</f>
        <v>4790</v>
      </c>
    </row>
    <row r="579" spans="1:9" x14ac:dyDescent="0.2">
      <c r="A579" s="7" t="str">
        <f>TEXT(Table2[[#This Row],[Date]],"DDD")</f>
        <v>Wed</v>
      </c>
      <c r="B579" s="7" t="str">
        <f>TEXT(Table2[[#This Row],[Date]],"MMM")</f>
        <v>Jan</v>
      </c>
      <c r="C579" s="7">
        <v>45322</v>
      </c>
      <c r="D579" t="s">
        <v>370</v>
      </c>
      <c r="E579" s="1">
        <v>7990</v>
      </c>
      <c r="F579" t="s">
        <v>17</v>
      </c>
      <c r="G579">
        <v>1</v>
      </c>
      <c r="H579" t="s">
        <v>142</v>
      </c>
      <c r="I579" s="3">
        <f>+Table2[[#This Row],[QTY]]*Table2[[#This Row],[Price]]</f>
        <v>7990</v>
      </c>
    </row>
    <row r="580" spans="1:9" x14ac:dyDescent="0.2">
      <c r="A580" s="7" t="str">
        <f>TEXT(Table2[[#This Row],[Date]],"DDD")</f>
        <v>Wed</v>
      </c>
      <c r="B580" s="7" t="str">
        <f>TEXT(Table2[[#This Row],[Date]],"MMM")</f>
        <v>Jan</v>
      </c>
      <c r="C580" s="7">
        <v>45322</v>
      </c>
      <c r="D580" t="s">
        <v>195</v>
      </c>
      <c r="E580" s="1">
        <v>4490</v>
      </c>
      <c r="F580" t="s">
        <v>17</v>
      </c>
      <c r="G580">
        <v>1</v>
      </c>
      <c r="H580" t="s">
        <v>142</v>
      </c>
      <c r="I580" s="3">
        <f>+Table2[[#This Row],[QTY]]*Table2[[#This Row],[Price]]</f>
        <v>4490</v>
      </c>
    </row>
    <row r="581" spans="1:9" x14ac:dyDescent="0.2">
      <c r="A581" s="7" t="str">
        <f>TEXT(Table2[[#This Row],[Date]],"DDD")</f>
        <v>Wed</v>
      </c>
      <c r="B581" s="7" t="str">
        <f>TEXT(Table2[[#This Row],[Date]],"MMM")</f>
        <v>Jan</v>
      </c>
      <c r="C581" s="7">
        <v>45322</v>
      </c>
      <c r="D581" t="s">
        <v>48</v>
      </c>
      <c r="E581" s="1">
        <v>12750</v>
      </c>
      <c r="F581" t="s">
        <v>17</v>
      </c>
      <c r="G581">
        <v>1</v>
      </c>
      <c r="H581" t="s">
        <v>142</v>
      </c>
      <c r="I581" s="3">
        <f>+Table2[[#This Row],[QTY]]*Table2[[#This Row],[Price]]</f>
        <v>12750</v>
      </c>
    </row>
    <row r="582" spans="1:9" x14ac:dyDescent="0.2">
      <c r="A582" s="7" t="str">
        <f>TEXT(Table2[[#This Row],[Date]],"DDD")</f>
        <v>Wed</v>
      </c>
      <c r="B582" s="7" t="str">
        <f>TEXT(Table2[[#This Row],[Date]],"MMM")</f>
        <v>Jan</v>
      </c>
      <c r="C582" s="7">
        <v>45322</v>
      </c>
      <c r="D582" t="s">
        <v>21</v>
      </c>
      <c r="E582" s="1">
        <v>5190</v>
      </c>
      <c r="F582" t="s">
        <v>17</v>
      </c>
      <c r="G582">
        <v>1</v>
      </c>
      <c r="H582" t="s">
        <v>142</v>
      </c>
      <c r="I582" s="3">
        <f>+Table2[[#This Row],[QTY]]*Table2[[#This Row],[Price]]</f>
        <v>5190</v>
      </c>
    </row>
    <row r="583" spans="1:9" x14ac:dyDescent="0.2">
      <c r="A583" s="7" t="str">
        <f>TEXT(Table2[[#This Row],[Date]],"DDD")</f>
        <v>Wed</v>
      </c>
      <c r="B583" s="7" t="str">
        <f>TEXT(Table2[[#This Row],[Date]],"MMM")</f>
        <v>Jan</v>
      </c>
      <c r="C583" s="7">
        <v>45322</v>
      </c>
      <c r="D583" t="s">
        <v>421</v>
      </c>
      <c r="E583" s="1">
        <v>5490</v>
      </c>
      <c r="F583" t="s">
        <v>17</v>
      </c>
      <c r="G583">
        <v>1</v>
      </c>
      <c r="H583" t="s">
        <v>142</v>
      </c>
      <c r="I583" s="3">
        <f>+Table2[[#This Row],[QTY]]*Table2[[#This Row],[Price]]</f>
        <v>5490</v>
      </c>
    </row>
    <row r="584" spans="1:9" x14ac:dyDescent="0.2">
      <c r="A584" s="7" t="str">
        <f>TEXT(Table2[[#This Row],[Date]],"DDD")</f>
        <v>Wed</v>
      </c>
      <c r="B584" s="7" t="str">
        <f>TEXT(Table2[[#This Row],[Date]],"MMM")</f>
        <v>Jan</v>
      </c>
      <c r="C584" s="7">
        <v>45322</v>
      </c>
      <c r="D584" t="s">
        <v>72</v>
      </c>
      <c r="E584" s="1">
        <v>2300</v>
      </c>
      <c r="F584" t="s">
        <v>17</v>
      </c>
      <c r="G584">
        <v>2</v>
      </c>
      <c r="H584" t="s">
        <v>142</v>
      </c>
      <c r="I584" s="3">
        <f>+Table2[[#This Row],[QTY]]*Table2[[#This Row],[Price]]</f>
        <v>4600</v>
      </c>
    </row>
    <row r="585" spans="1:9" x14ac:dyDescent="0.2">
      <c r="A585" s="7" t="str">
        <f>TEXT(Table2[[#This Row],[Date]],"DDD")</f>
        <v>Wed</v>
      </c>
      <c r="B585" s="7" t="str">
        <f>TEXT(Table2[[#This Row],[Date]],"MMM")</f>
        <v>Jan</v>
      </c>
      <c r="C585" s="7">
        <v>45322</v>
      </c>
      <c r="D585" t="s">
        <v>422</v>
      </c>
      <c r="E585" s="1">
        <v>2690</v>
      </c>
      <c r="F585" t="s">
        <v>17</v>
      </c>
      <c r="G585">
        <v>1</v>
      </c>
      <c r="H585" t="s">
        <v>142</v>
      </c>
      <c r="I585" s="3">
        <f>+Table2[[#This Row],[QTY]]*Table2[[#This Row],[Price]]</f>
        <v>2690</v>
      </c>
    </row>
    <row r="586" spans="1:9" x14ac:dyDescent="0.2">
      <c r="A586" s="7" t="str">
        <f>TEXT(Table2[[#This Row],[Date]],"DDD")</f>
        <v>Wed</v>
      </c>
      <c r="B586" s="7" t="str">
        <f>TEXT(Table2[[#This Row],[Date]],"MMM")</f>
        <v>Jan</v>
      </c>
      <c r="C586" s="7">
        <v>45322</v>
      </c>
      <c r="D586" t="s">
        <v>423</v>
      </c>
      <c r="E586" s="1">
        <v>2250</v>
      </c>
      <c r="F586" t="s">
        <v>17</v>
      </c>
      <c r="G586">
        <v>1</v>
      </c>
      <c r="H586" t="s">
        <v>142</v>
      </c>
      <c r="I586" s="3">
        <f>+Table2[[#This Row],[QTY]]*Table2[[#This Row],[Price]]</f>
        <v>2250</v>
      </c>
    </row>
    <row r="587" spans="1:9" x14ac:dyDescent="0.2">
      <c r="A587" s="7" t="str">
        <f>TEXT(Table2[[#This Row],[Date]],"DDD")</f>
        <v>Wed</v>
      </c>
      <c r="B587" s="7" t="str">
        <f>TEXT(Table2[[#This Row],[Date]],"MMM")</f>
        <v>Jan</v>
      </c>
      <c r="C587" s="7">
        <v>45322</v>
      </c>
      <c r="D587" t="s">
        <v>424</v>
      </c>
      <c r="E587" s="1">
        <v>2800</v>
      </c>
      <c r="F587" t="s">
        <v>17</v>
      </c>
      <c r="G587">
        <v>1</v>
      </c>
      <c r="H587" t="s">
        <v>142</v>
      </c>
      <c r="I587" s="3">
        <f>+Table2[[#This Row],[QTY]]*Table2[[#This Row],[Price]]</f>
        <v>2800</v>
      </c>
    </row>
    <row r="588" spans="1:9" x14ac:dyDescent="0.2">
      <c r="A588" s="7" t="str">
        <f>TEXT(Table2[[#This Row],[Date]],"DDD")</f>
        <v>Wed</v>
      </c>
      <c r="B588" s="7" t="str">
        <f>TEXT(Table2[[#This Row],[Date]],"MMM")</f>
        <v>Jan</v>
      </c>
      <c r="C588" s="7">
        <v>45322</v>
      </c>
      <c r="D588" t="s">
        <v>425</v>
      </c>
      <c r="E588" s="1">
        <v>2750</v>
      </c>
      <c r="F588" t="s">
        <v>17</v>
      </c>
      <c r="G588">
        <v>1</v>
      </c>
      <c r="H588" t="s">
        <v>142</v>
      </c>
      <c r="I588" s="3">
        <f>+Table2[[#This Row],[QTY]]*Table2[[#This Row],[Price]]</f>
        <v>2750</v>
      </c>
    </row>
    <row r="589" spans="1:9" x14ac:dyDescent="0.2">
      <c r="A589" s="7" t="str">
        <f>TEXT(Table2[[#This Row],[Date]],"DDD")</f>
        <v>Wed</v>
      </c>
      <c r="B589" s="7" t="str">
        <f>TEXT(Table2[[#This Row],[Date]],"MMM")</f>
        <v>Feb</v>
      </c>
      <c r="C589" s="7">
        <v>45329</v>
      </c>
      <c r="D589" t="s">
        <v>426</v>
      </c>
      <c r="E589" s="1">
        <v>3590</v>
      </c>
      <c r="F589" t="s">
        <v>17</v>
      </c>
      <c r="G589">
        <v>1</v>
      </c>
      <c r="H589" t="s">
        <v>142</v>
      </c>
      <c r="I589" s="3">
        <f>+Table2[[#This Row],[QTY]]*Table2[[#This Row],[Price]]</f>
        <v>3590</v>
      </c>
    </row>
    <row r="590" spans="1:9" x14ac:dyDescent="0.2">
      <c r="A590" s="7" t="str">
        <f>TEXT(Table2[[#This Row],[Date]],"DDD")</f>
        <v>Wed</v>
      </c>
      <c r="B590" s="7" t="str">
        <f>TEXT(Table2[[#This Row],[Date]],"MMM")</f>
        <v>Feb</v>
      </c>
      <c r="C590" s="7">
        <v>45329</v>
      </c>
      <c r="D590" t="s">
        <v>427</v>
      </c>
      <c r="E590" s="1">
        <v>400</v>
      </c>
      <c r="F590" t="s">
        <v>17</v>
      </c>
      <c r="G590">
        <v>4</v>
      </c>
      <c r="H590" t="s">
        <v>142</v>
      </c>
      <c r="I590" s="3">
        <f>+Table2[[#This Row],[QTY]]*Table2[[#This Row],[Price]]</f>
        <v>1600</v>
      </c>
    </row>
    <row r="591" spans="1:9" x14ac:dyDescent="0.2">
      <c r="A591" s="7" t="str">
        <f>TEXT(Table2[[#This Row],[Date]],"DDD")</f>
        <v>Wed</v>
      </c>
      <c r="B591" s="7" t="str">
        <f>TEXT(Table2[[#This Row],[Date]],"MMM")</f>
        <v>Feb</v>
      </c>
      <c r="C591" s="7">
        <v>45329</v>
      </c>
      <c r="D591" t="s">
        <v>337</v>
      </c>
      <c r="E591" s="1">
        <v>13900</v>
      </c>
      <c r="F591" t="s">
        <v>17</v>
      </c>
      <c r="G591">
        <v>1</v>
      </c>
      <c r="H591" t="s">
        <v>142</v>
      </c>
      <c r="I591" s="3">
        <f>+Table2[[#This Row],[QTY]]*Table2[[#This Row],[Price]]</f>
        <v>13900</v>
      </c>
    </row>
    <row r="592" spans="1:9" x14ac:dyDescent="0.2">
      <c r="A592" s="7" t="str">
        <f>TEXT(Table2[[#This Row],[Date]],"DDD")</f>
        <v>Wed</v>
      </c>
      <c r="B592" s="7" t="str">
        <f>TEXT(Table2[[#This Row],[Date]],"MMM")</f>
        <v>Feb</v>
      </c>
      <c r="C592" s="7">
        <v>45329</v>
      </c>
      <c r="D592" t="s">
        <v>177</v>
      </c>
      <c r="E592" s="1">
        <v>4990</v>
      </c>
      <c r="F592" t="s">
        <v>17</v>
      </c>
      <c r="G592">
        <v>1</v>
      </c>
      <c r="H592" t="s">
        <v>142</v>
      </c>
      <c r="I592" s="3">
        <f>+Table2[[#This Row],[QTY]]*Table2[[#This Row],[Price]]</f>
        <v>4990</v>
      </c>
    </row>
    <row r="593" spans="1:9" x14ac:dyDescent="0.2">
      <c r="A593" s="7" t="str">
        <f>TEXT(Table2[[#This Row],[Date]],"DDD")</f>
        <v>Wed</v>
      </c>
      <c r="B593" s="7" t="str">
        <f>TEXT(Table2[[#This Row],[Date]],"MMM")</f>
        <v>Feb</v>
      </c>
      <c r="C593" s="7">
        <v>45329</v>
      </c>
      <c r="D593" t="s">
        <v>21</v>
      </c>
      <c r="E593" s="1">
        <v>5190</v>
      </c>
      <c r="F593" t="s">
        <v>17</v>
      </c>
      <c r="G593">
        <v>1</v>
      </c>
      <c r="H593" t="s">
        <v>142</v>
      </c>
      <c r="I593" s="3">
        <f>+Table2[[#This Row],[QTY]]*Table2[[#This Row],[Price]]</f>
        <v>5190</v>
      </c>
    </row>
    <row r="594" spans="1:9" x14ac:dyDescent="0.2">
      <c r="A594" s="7" t="str">
        <f>TEXT(Table2[[#This Row],[Date]],"DDD")</f>
        <v>Wed</v>
      </c>
      <c r="B594" s="7" t="str">
        <f>TEXT(Table2[[#This Row],[Date]],"MMM")</f>
        <v>Feb</v>
      </c>
      <c r="C594" s="7">
        <v>45329</v>
      </c>
      <c r="D594" t="s">
        <v>96</v>
      </c>
      <c r="E594" s="1">
        <v>4950</v>
      </c>
      <c r="F594" t="s">
        <v>17</v>
      </c>
      <c r="G594">
        <v>2</v>
      </c>
      <c r="H594" t="s">
        <v>142</v>
      </c>
      <c r="I594" s="3">
        <f>+Table2[[#This Row],[QTY]]*Table2[[#This Row],[Price]]</f>
        <v>9900</v>
      </c>
    </row>
    <row r="595" spans="1:9" x14ac:dyDescent="0.2">
      <c r="A595" s="7" t="str">
        <f>TEXT(Table2[[#This Row],[Date]],"DDD")</f>
        <v>Wed</v>
      </c>
      <c r="B595" s="7" t="str">
        <f>TEXT(Table2[[#This Row],[Date]],"MMM")</f>
        <v>Feb</v>
      </c>
      <c r="C595" s="7">
        <v>45329</v>
      </c>
      <c r="D595" t="s">
        <v>306</v>
      </c>
      <c r="E595" s="1">
        <v>4490</v>
      </c>
      <c r="F595" t="s">
        <v>17</v>
      </c>
      <c r="G595">
        <v>1</v>
      </c>
      <c r="H595" t="s">
        <v>142</v>
      </c>
      <c r="I595" s="3">
        <f>+Table2[[#This Row],[QTY]]*Table2[[#This Row],[Price]]</f>
        <v>4490</v>
      </c>
    </row>
    <row r="596" spans="1:9" x14ac:dyDescent="0.2">
      <c r="A596" s="7" t="str">
        <f>TEXT(Table2[[#This Row],[Date]],"DDD")</f>
        <v>Wed</v>
      </c>
      <c r="B596" s="7" t="str">
        <f>TEXT(Table2[[#This Row],[Date]],"MMM")</f>
        <v>Feb</v>
      </c>
      <c r="C596" s="7">
        <v>45329</v>
      </c>
      <c r="D596" t="s">
        <v>16</v>
      </c>
      <c r="E596" s="1">
        <v>3550</v>
      </c>
      <c r="F596" t="s">
        <v>17</v>
      </c>
      <c r="G596">
        <v>3</v>
      </c>
      <c r="H596" t="s">
        <v>142</v>
      </c>
      <c r="I596" s="3">
        <f>+Table2[[#This Row],[QTY]]*Table2[[#This Row],[Price]]</f>
        <v>10650</v>
      </c>
    </row>
    <row r="597" spans="1:9" x14ac:dyDescent="0.2">
      <c r="A597" s="7" t="str">
        <f>TEXT(Table2[[#This Row],[Date]],"DDD")</f>
        <v>Wed</v>
      </c>
      <c r="B597" s="7" t="str">
        <f>TEXT(Table2[[#This Row],[Date]],"MMM")</f>
        <v>Feb</v>
      </c>
      <c r="C597" s="7">
        <v>45329</v>
      </c>
      <c r="D597" t="s">
        <v>428</v>
      </c>
      <c r="E597" s="1">
        <v>12390</v>
      </c>
      <c r="F597" t="s">
        <v>17</v>
      </c>
      <c r="G597">
        <v>1</v>
      </c>
      <c r="H597" t="s">
        <v>142</v>
      </c>
      <c r="I597" s="3">
        <f>+Table2[[#This Row],[QTY]]*Table2[[#This Row],[Price]]</f>
        <v>12390</v>
      </c>
    </row>
    <row r="598" spans="1:9" x14ac:dyDescent="0.2">
      <c r="A598" s="7" t="str">
        <f>TEXT(Table2[[#This Row],[Date]],"DDD")</f>
        <v>Wed</v>
      </c>
      <c r="B598" s="7" t="str">
        <f>TEXT(Table2[[#This Row],[Date]],"MMM")</f>
        <v>Feb</v>
      </c>
      <c r="C598" s="7">
        <v>45329</v>
      </c>
      <c r="D598" t="s">
        <v>429</v>
      </c>
      <c r="E598" s="1">
        <v>1390</v>
      </c>
      <c r="F598" t="s">
        <v>17</v>
      </c>
      <c r="G598">
        <v>1</v>
      </c>
      <c r="H598" t="s">
        <v>142</v>
      </c>
      <c r="I598" s="3">
        <f>+Table2[[#This Row],[QTY]]*Table2[[#This Row],[Price]]</f>
        <v>1390</v>
      </c>
    </row>
    <row r="599" spans="1:9" x14ac:dyDescent="0.2">
      <c r="A599" s="7" t="str">
        <f>TEXT(Table2[[#This Row],[Date]],"DDD")</f>
        <v>Wed</v>
      </c>
      <c r="B599" s="7" t="str">
        <f>TEXT(Table2[[#This Row],[Date]],"MMM")</f>
        <v>Feb</v>
      </c>
      <c r="C599" s="7">
        <v>45329</v>
      </c>
      <c r="D599" t="s">
        <v>113</v>
      </c>
      <c r="E599" s="1">
        <v>7990</v>
      </c>
      <c r="F599" t="s">
        <v>17</v>
      </c>
      <c r="G599">
        <v>1</v>
      </c>
      <c r="H599" t="s">
        <v>142</v>
      </c>
      <c r="I599" s="3">
        <f>+Table2[[#This Row],[QTY]]*Table2[[#This Row],[Price]]</f>
        <v>7990</v>
      </c>
    </row>
    <row r="600" spans="1:9" x14ac:dyDescent="0.2">
      <c r="A600" s="7" t="str">
        <f>TEXT(Table2[[#This Row],[Date]],"DDD")</f>
        <v>Wed</v>
      </c>
      <c r="B600" s="7" t="str">
        <f>TEXT(Table2[[#This Row],[Date]],"MMM")</f>
        <v>Feb</v>
      </c>
      <c r="C600" s="7">
        <v>45329</v>
      </c>
      <c r="D600" t="s">
        <v>34</v>
      </c>
      <c r="E600" s="1">
        <v>3890</v>
      </c>
      <c r="F600" t="s">
        <v>17</v>
      </c>
      <c r="G600">
        <v>1</v>
      </c>
      <c r="H600" t="s">
        <v>142</v>
      </c>
      <c r="I600" s="3">
        <f>+Table2[[#This Row],[QTY]]*Table2[[#This Row],[Price]]</f>
        <v>3890</v>
      </c>
    </row>
    <row r="601" spans="1:9" x14ac:dyDescent="0.2">
      <c r="A601" s="7" t="str">
        <f>TEXT(Table2[[#This Row],[Date]],"DDD")</f>
        <v>Wed</v>
      </c>
      <c r="B601" s="7" t="str">
        <f>TEXT(Table2[[#This Row],[Date]],"MMM")</f>
        <v>Feb</v>
      </c>
      <c r="C601" s="7">
        <v>45329</v>
      </c>
      <c r="D601" t="s">
        <v>430</v>
      </c>
      <c r="E601" s="1">
        <v>3790</v>
      </c>
      <c r="F601" t="s">
        <v>17</v>
      </c>
      <c r="G601">
        <v>1</v>
      </c>
      <c r="H601" t="s">
        <v>142</v>
      </c>
      <c r="I601" s="3">
        <f>+Table2[[#This Row],[QTY]]*Table2[[#This Row],[Price]]</f>
        <v>3790</v>
      </c>
    </row>
    <row r="602" spans="1:9" x14ac:dyDescent="0.2">
      <c r="A602" s="7" t="str">
        <f>TEXT(Table2[[#This Row],[Date]],"DDD")</f>
        <v>Wed</v>
      </c>
      <c r="B602" s="7" t="str">
        <f>TEXT(Table2[[#This Row],[Date]],"MMM")</f>
        <v>Feb</v>
      </c>
      <c r="C602" s="7">
        <v>45329</v>
      </c>
      <c r="D602" t="s">
        <v>244</v>
      </c>
      <c r="E602" s="1">
        <v>4990</v>
      </c>
      <c r="F602" t="s">
        <v>17</v>
      </c>
      <c r="G602">
        <v>1</v>
      </c>
      <c r="H602" t="s">
        <v>142</v>
      </c>
      <c r="I602" s="3">
        <f>+Table2[[#This Row],[QTY]]*Table2[[#This Row],[Price]]</f>
        <v>4990</v>
      </c>
    </row>
    <row r="603" spans="1:9" x14ac:dyDescent="0.2">
      <c r="A603" s="7" t="str">
        <f>TEXT(Table2[[#This Row],[Date]],"DDD")</f>
        <v>Mon</v>
      </c>
      <c r="B603" s="7" t="str">
        <f>TEXT(Table2[[#This Row],[Date]],"MMM")</f>
        <v>Feb</v>
      </c>
      <c r="C603" s="7">
        <v>45327</v>
      </c>
      <c r="D603" t="s">
        <v>89</v>
      </c>
      <c r="E603" s="1">
        <v>14490</v>
      </c>
      <c r="F603" t="s">
        <v>31</v>
      </c>
      <c r="G603">
        <v>1</v>
      </c>
      <c r="H603" t="s">
        <v>142</v>
      </c>
      <c r="I603" s="3">
        <f>+Table2[[#This Row],[QTY]]*Table2[[#This Row],[Price]]</f>
        <v>14490</v>
      </c>
    </row>
    <row r="604" spans="1:9" x14ac:dyDescent="0.2">
      <c r="A604" s="7" t="str">
        <f>TEXT(Table2[[#This Row],[Date]],"DDD")</f>
        <v>Mon</v>
      </c>
      <c r="B604" s="7" t="str">
        <f>TEXT(Table2[[#This Row],[Date]],"MMM")</f>
        <v>Feb</v>
      </c>
      <c r="C604" s="7">
        <v>45327</v>
      </c>
      <c r="D604" t="s">
        <v>392</v>
      </c>
      <c r="E604" s="1">
        <v>5190</v>
      </c>
      <c r="F604" t="s">
        <v>31</v>
      </c>
      <c r="G604">
        <v>2</v>
      </c>
      <c r="H604" t="s">
        <v>142</v>
      </c>
      <c r="I604" s="3">
        <f>+Table2[[#This Row],[QTY]]*Table2[[#This Row],[Price]]</f>
        <v>10380</v>
      </c>
    </row>
    <row r="605" spans="1:9" x14ac:dyDescent="0.2">
      <c r="A605" s="7" t="str">
        <f>TEXT(Table2[[#This Row],[Date]],"DDD")</f>
        <v>Mon</v>
      </c>
      <c r="B605" s="7" t="str">
        <f>TEXT(Table2[[#This Row],[Date]],"MMM")</f>
        <v>Feb</v>
      </c>
      <c r="C605" s="7">
        <v>45327</v>
      </c>
      <c r="D605" t="s">
        <v>98</v>
      </c>
      <c r="E605" s="1">
        <v>5090</v>
      </c>
      <c r="F605" t="s">
        <v>31</v>
      </c>
      <c r="G605">
        <v>1</v>
      </c>
      <c r="H605" t="s">
        <v>142</v>
      </c>
      <c r="I605" s="3">
        <f>+Table2[[#This Row],[QTY]]*Table2[[#This Row],[Price]]</f>
        <v>5090</v>
      </c>
    </row>
    <row r="606" spans="1:9" x14ac:dyDescent="0.2">
      <c r="A606" s="7" t="str">
        <f>TEXT(Table2[[#This Row],[Date]],"DDD")</f>
        <v>Mon</v>
      </c>
      <c r="B606" s="7" t="str">
        <f>TEXT(Table2[[#This Row],[Date]],"MMM")</f>
        <v>Feb</v>
      </c>
      <c r="C606" s="7">
        <v>45327</v>
      </c>
      <c r="D606" t="s">
        <v>123</v>
      </c>
      <c r="E606" s="1">
        <v>2690</v>
      </c>
      <c r="F606" t="s">
        <v>31</v>
      </c>
      <c r="G606">
        <v>1</v>
      </c>
      <c r="H606" t="s">
        <v>142</v>
      </c>
      <c r="I606" s="3">
        <f>+Table2[[#This Row],[QTY]]*Table2[[#This Row],[Price]]</f>
        <v>2690</v>
      </c>
    </row>
    <row r="607" spans="1:9" x14ac:dyDescent="0.2">
      <c r="A607" s="7" t="str">
        <f>TEXT(Table2[[#This Row],[Date]],"DDD")</f>
        <v>Mon</v>
      </c>
      <c r="B607" s="7" t="str">
        <f>TEXT(Table2[[#This Row],[Date]],"MMM")</f>
        <v>Feb</v>
      </c>
      <c r="C607" s="7">
        <v>45327</v>
      </c>
      <c r="D607" t="s">
        <v>431</v>
      </c>
      <c r="E607" s="1">
        <v>6250</v>
      </c>
      <c r="F607" t="s">
        <v>31</v>
      </c>
      <c r="G607">
        <v>1</v>
      </c>
      <c r="H607" t="s">
        <v>142</v>
      </c>
      <c r="I607" s="3">
        <f>+Table2[[#This Row],[QTY]]*Table2[[#This Row],[Price]]</f>
        <v>6250</v>
      </c>
    </row>
    <row r="608" spans="1:9" x14ac:dyDescent="0.2">
      <c r="A608" s="7" t="str">
        <f>TEXT(Table2[[#This Row],[Date]],"DDD")</f>
        <v>Mon</v>
      </c>
      <c r="B608" s="7" t="str">
        <f>TEXT(Table2[[#This Row],[Date]],"MMM")</f>
        <v>Feb</v>
      </c>
      <c r="C608" s="7">
        <v>45327</v>
      </c>
      <c r="D608" t="s">
        <v>148</v>
      </c>
      <c r="E608" s="1">
        <v>2390</v>
      </c>
      <c r="F608" t="s">
        <v>31</v>
      </c>
      <c r="G608">
        <v>1</v>
      </c>
      <c r="H608" t="s">
        <v>142</v>
      </c>
      <c r="I608" s="3">
        <f>+Table2[[#This Row],[QTY]]*Table2[[#This Row],[Price]]</f>
        <v>2390</v>
      </c>
    </row>
    <row r="609" spans="1:9" x14ac:dyDescent="0.2">
      <c r="A609" s="7" t="str">
        <f>TEXT(Table2[[#This Row],[Date]],"DDD")</f>
        <v>Mon</v>
      </c>
      <c r="B609" s="7" t="str">
        <f>TEXT(Table2[[#This Row],[Date]],"MMM")</f>
        <v>Feb</v>
      </c>
      <c r="C609" s="7">
        <v>45327</v>
      </c>
      <c r="D609" t="s">
        <v>83</v>
      </c>
      <c r="E609" s="1">
        <v>9908</v>
      </c>
      <c r="F609" t="s">
        <v>31</v>
      </c>
      <c r="G609">
        <v>1</v>
      </c>
      <c r="H609" t="s">
        <v>142</v>
      </c>
      <c r="I609" s="3">
        <f>+Table2[[#This Row],[QTY]]*Table2[[#This Row],[Price]]</f>
        <v>9908</v>
      </c>
    </row>
    <row r="610" spans="1:9" x14ac:dyDescent="0.2">
      <c r="A610" s="7" t="str">
        <f>TEXT(Table2[[#This Row],[Date]],"DDD")</f>
        <v>Mon</v>
      </c>
      <c r="B610" s="7" t="str">
        <f>TEXT(Table2[[#This Row],[Date]],"MMM")</f>
        <v>Feb</v>
      </c>
      <c r="C610" s="7">
        <v>45327</v>
      </c>
      <c r="D610" t="s">
        <v>432</v>
      </c>
      <c r="E610" s="1">
        <v>550</v>
      </c>
      <c r="F610" t="s">
        <v>31</v>
      </c>
      <c r="G610">
        <v>1</v>
      </c>
      <c r="H610" t="s">
        <v>142</v>
      </c>
      <c r="I610" s="3">
        <f>+Table2[[#This Row],[QTY]]*Table2[[#This Row],[Price]]</f>
        <v>550</v>
      </c>
    </row>
    <row r="611" spans="1:9" x14ac:dyDescent="0.2">
      <c r="A611" s="7" t="str">
        <f>TEXT(Table2[[#This Row],[Date]],"DDD")</f>
        <v>Wed</v>
      </c>
      <c r="B611" s="7" t="str">
        <f>TEXT(Table2[[#This Row],[Date]],"MMM")</f>
        <v>Feb</v>
      </c>
      <c r="C611" s="7">
        <v>45329</v>
      </c>
      <c r="D611" t="s">
        <v>392</v>
      </c>
      <c r="E611" s="1">
        <v>5190</v>
      </c>
      <c r="F611" t="s">
        <v>31</v>
      </c>
      <c r="G611">
        <v>2</v>
      </c>
      <c r="H611" t="s">
        <v>142</v>
      </c>
      <c r="I611" s="3">
        <f>+Table2[[#This Row],[QTY]]*Table2[[#This Row],[Price]]</f>
        <v>10380</v>
      </c>
    </row>
    <row r="612" spans="1:9" x14ac:dyDescent="0.2">
      <c r="A612" s="7" t="str">
        <f>TEXT(Table2[[#This Row],[Date]],"DDD")</f>
        <v>Wed</v>
      </c>
      <c r="B612" s="7" t="str">
        <f>TEXT(Table2[[#This Row],[Date]],"MMM")</f>
        <v>Feb</v>
      </c>
      <c r="C612" s="7">
        <v>45329</v>
      </c>
      <c r="D612" t="s">
        <v>362</v>
      </c>
      <c r="E612" s="1">
        <v>3090</v>
      </c>
      <c r="F612" t="s">
        <v>31</v>
      </c>
      <c r="G612">
        <v>1</v>
      </c>
      <c r="H612" t="s">
        <v>142</v>
      </c>
      <c r="I612" s="3">
        <f>+Table2[[#This Row],[QTY]]*Table2[[#This Row],[Price]]</f>
        <v>3090</v>
      </c>
    </row>
    <row r="613" spans="1:9" x14ac:dyDescent="0.2">
      <c r="A613" s="7" t="str">
        <f>TEXT(Table2[[#This Row],[Date]],"DDD")</f>
        <v>Wed</v>
      </c>
      <c r="B613" s="7" t="str">
        <f>TEXT(Table2[[#This Row],[Date]],"MMM")</f>
        <v>Feb</v>
      </c>
      <c r="C613" s="7">
        <v>45329</v>
      </c>
      <c r="D613" t="s">
        <v>123</v>
      </c>
      <c r="E613" s="1">
        <v>2690</v>
      </c>
      <c r="F613" t="s">
        <v>31</v>
      </c>
      <c r="G613">
        <v>2</v>
      </c>
      <c r="H613" t="s">
        <v>142</v>
      </c>
      <c r="I613" s="3">
        <f>+Table2[[#This Row],[QTY]]*Table2[[#This Row],[Price]]</f>
        <v>5380</v>
      </c>
    </row>
    <row r="614" spans="1:9" x14ac:dyDescent="0.2">
      <c r="A614" s="7" t="str">
        <f>TEXT(Table2[[#This Row],[Date]],"DDD")</f>
        <v>Wed</v>
      </c>
      <c r="B614" s="7" t="str">
        <f>TEXT(Table2[[#This Row],[Date]],"MMM")</f>
        <v>Feb</v>
      </c>
      <c r="C614" s="7">
        <v>45329</v>
      </c>
      <c r="D614" t="s">
        <v>433</v>
      </c>
      <c r="E614" s="1">
        <v>8790</v>
      </c>
      <c r="F614" t="s">
        <v>31</v>
      </c>
      <c r="G614">
        <v>1</v>
      </c>
      <c r="H614" t="s">
        <v>142</v>
      </c>
      <c r="I614" s="3">
        <f>+Table2[[#This Row],[QTY]]*Table2[[#This Row],[Price]]</f>
        <v>8790</v>
      </c>
    </row>
    <row r="615" spans="1:9" x14ac:dyDescent="0.2">
      <c r="A615" s="7" t="str">
        <f>TEXT(Table2[[#This Row],[Date]],"DDD")</f>
        <v>Sat</v>
      </c>
      <c r="B615" s="7" t="str">
        <f>TEXT(Table2[[#This Row],[Date]],"MMM")</f>
        <v>Feb</v>
      </c>
      <c r="C615" s="7">
        <v>45325</v>
      </c>
      <c r="D615" t="s">
        <v>41</v>
      </c>
      <c r="E615" s="1">
        <v>14790</v>
      </c>
      <c r="F615" t="s">
        <v>31</v>
      </c>
      <c r="G615">
        <v>1</v>
      </c>
      <c r="H615" t="s">
        <v>142</v>
      </c>
      <c r="I615" s="3">
        <f>+Table2[[#This Row],[QTY]]*Table2[[#This Row],[Price]]</f>
        <v>14790</v>
      </c>
    </row>
    <row r="616" spans="1:9" x14ac:dyDescent="0.2">
      <c r="A616" s="7" t="str">
        <f>TEXT(Table2[[#This Row],[Date]],"DDD")</f>
        <v>Sat</v>
      </c>
      <c r="B616" s="7" t="str">
        <f>TEXT(Table2[[#This Row],[Date]],"MMM")</f>
        <v>Feb</v>
      </c>
      <c r="C616" s="7">
        <v>45325</v>
      </c>
      <c r="D616" t="s">
        <v>83</v>
      </c>
      <c r="E616" s="1">
        <v>9756</v>
      </c>
      <c r="F616" t="s">
        <v>31</v>
      </c>
      <c r="G616">
        <v>1</v>
      </c>
      <c r="H616" t="s">
        <v>142</v>
      </c>
      <c r="I616" s="3">
        <f>+Table2[[#This Row],[QTY]]*Table2[[#This Row],[Price]]</f>
        <v>9756</v>
      </c>
    </row>
    <row r="617" spans="1:9" x14ac:dyDescent="0.2">
      <c r="A617" s="7" t="str">
        <f>TEXT(Table2[[#This Row],[Date]],"DDD")</f>
        <v>Sat</v>
      </c>
      <c r="B617" s="7" t="str">
        <f>TEXT(Table2[[#This Row],[Date]],"MMM")</f>
        <v>Feb</v>
      </c>
      <c r="C617" s="7">
        <v>45325</v>
      </c>
      <c r="D617" t="s">
        <v>16</v>
      </c>
      <c r="E617" s="1">
        <v>5590</v>
      </c>
      <c r="F617" t="s">
        <v>31</v>
      </c>
      <c r="G617">
        <v>1</v>
      </c>
      <c r="H617" t="s">
        <v>142</v>
      </c>
      <c r="I617" s="3">
        <f>+Table2[[#This Row],[QTY]]*Table2[[#This Row],[Price]]</f>
        <v>5590</v>
      </c>
    </row>
    <row r="618" spans="1:9" x14ac:dyDescent="0.2">
      <c r="A618" s="7" t="str">
        <f>TEXT(Table2[[#This Row],[Date]],"DDD")</f>
        <v>Sat</v>
      </c>
      <c r="B618" s="7" t="str">
        <f>TEXT(Table2[[#This Row],[Date]],"MMM")</f>
        <v>Feb</v>
      </c>
      <c r="C618" s="7">
        <v>45325</v>
      </c>
      <c r="D618" t="s">
        <v>434</v>
      </c>
      <c r="E618" s="1">
        <v>4500</v>
      </c>
      <c r="F618" t="s">
        <v>31</v>
      </c>
      <c r="G618">
        <v>1</v>
      </c>
      <c r="H618" t="s">
        <v>142</v>
      </c>
      <c r="I618" s="3">
        <f>+Table2[[#This Row],[QTY]]*Table2[[#This Row],[Price]]</f>
        <v>4500</v>
      </c>
    </row>
    <row r="619" spans="1:9" x14ac:dyDescent="0.2">
      <c r="A619" s="7" t="str">
        <f>TEXT(Table2[[#This Row],[Date]],"DDD")</f>
        <v>Sat</v>
      </c>
      <c r="B619" s="7" t="str">
        <f>TEXT(Table2[[#This Row],[Date]],"MMM")</f>
        <v>Feb</v>
      </c>
      <c r="C619" s="7">
        <v>45325</v>
      </c>
      <c r="D619" t="s">
        <v>37</v>
      </c>
      <c r="E619" s="1">
        <v>6590</v>
      </c>
      <c r="F619" t="s">
        <v>31</v>
      </c>
      <c r="G619">
        <v>2</v>
      </c>
      <c r="H619" t="s">
        <v>142</v>
      </c>
      <c r="I619" s="3">
        <f>+Table2[[#This Row],[QTY]]*Table2[[#This Row],[Price]]</f>
        <v>13180</v>
      </c>
    </row>
    <row r="620" spans="1:9" x14ac:dyDescent="0.2">
      <c r="A620" s="7" t="str">
        <f>TEXT(Table2[[#This Row],[Date]],"DDD")</f>
        <v>Sat</v>
      </c>
      <c r="B620" s="7" t="str">
        <f>TEXT(Table2[[#This Row],[Date]],"MMM")</f>
        <v>Feb</v>
      </c>
      <c r="C620" s="7">
        <v>45325</v>
      </c>
      <c r="D620" t="s">
        <v>316</v>
      </c>
      <c r="E620" s="1">
        <v>6090</v>
      </c>
      <c r="F620" t="s">
        <v>31</v>
      </c>
      <c r="G620">
        <v>1</v>
      </c>
      <c r="H620" t="s">
        <v>142</v>
      </c>
      <c r="I620" s="3">
        <f>+Table2[[#This Row],[QTY]]*Table2[[#This Row],[Price]]</f>
        <v>6090</v>
      </c>
    </row>
    <row r="621" spans="1:9" x14ac:dyDescent="0.2">
      <c r="A621" s="7" t="str">
        <f>TEXT(Table2[[#This Row],[Date]],"DDD")</f>
        <v>Sat</v>
      </c>
      <c r="B621" s="7" t="str">
        <f>TEXT(Table2[[#This Row],[Date]],"MMM")</f>
        <v>Feb</v>
      </c>
      <c r="C621" s="7">
        <v>45325</v>
      </c>
      <c r="D621" t="s">
        <v>391</v>
      </c>
      <c r="E621" s="1">
        <v>17690</v>
      </c>
      <c r="F621" t="s">
        <v>31</v>
      </c>
      <c r="G621">
        <v>1</v>
      </c>
      <c r="H621" t="s">
        <v>142</v>
      </c>
      <c r="I621" s="3">
        <f>+Table2[[#This Row],[QTY]]*Table2[[#This Row],[Price]]</f>
        <v>17690</v>
      </c>
    </row>
    <row r="622" spans="1:9" x14ac:dyDescent="0.2">
      <c r="A622" s="7" t="str">
        <f>TEXT(Table2[[#This Row],[Date]],"DDD")</f>
        <v>Sat</v>
      </c>
      <c r="B622" s="7" t="str">
        <f>TEXT(Table2[[#This Row],[Date]],"MMM")</f>
        <v>Feb</v>
      </c>
      <c r="C622" s="7">
        <v>45325</v>
      </c>
      <c r="D622" t="s">
        <v>435</v>
      </c>
      <c r="E622" s="1">
        <v>15990</v>
      </c>
      <c r="F622" t="s">
        <v>31</v>
      </c>
      <c r="G622">
        <v>1</v>
      </c>
      <c r="H622" t="s">
        <v>142</v>
      </c>
      <c r="I622" s="3">
        <f>+Table2[[#This Row],[QTY]]*Table2[[#This Row],[Price]]</f>
        <v>15990</v>
      </c>
    </row>
    <row r="623" spans="1:9" x14ac:dyDescent="0.2">
      <c r="A623" s="7" t="str">
        <f>TEXT(Table2[[#This Row],[Date]],"DDD")</f>
        <v>Sat</v>
      </c>
      <c r="B623" s="7" t="str">
        <f>TEXT(Table2[[#This Row],[Date]],"MMM")</f>
        <v>Feb</v>
      </c>
      <c r="C623" s="7">
        <v>45325</v>
      </c>
      <c r="D623" t="s">
        <v>436</v>
      </c>
      <c r="E623" s="1">
        <v>13990</v>
      </c>
      <c r="F623" t="s">
        <v>31</v>
      </c>
      <c r="G623">
        <v>1</v>
      </c>
      <c r="H623" t="s">
        <v>142</v>
      </c>
      <c r="I623" s="3">
        <f>+Table2[[#This Row],[QTY]]*Table2[[#This Row],[Price]]</f>
        <v>13990</v>
      </c>
    </row>
    <row r="624" spans="1:9" x14ac:dyDescent="0.2">
      <c r="A624" s="7" t="str">
        <f>TEXT(Table2[[#This Row],[Date]],"DDD")</f>
        <v>Sat</v>
      </c>
      <c r="B624" s="7" t="str">
        <f>TEXT(Table2[[#This Row],[Date]],"MMM")</f>
        <v>Feb</v>
      </c>
      <c r="C624" s="7">
        <v>45325</v>
      </c>
      <c r="D624" t="s">
        <v>437</v>
      </c>
      <c r="E624" s="1">
        <v>11990</v>
      </c>
      <c r="F624" t="s">
        <v>31</v>
      </c>
      <c r="G624">
        <v>2</v>
      </c>
      <c r="H624" t="s">
        <v>142</v>
      </c>
      <c r="I624" s="3">
        <f>+Table2[[#This Row],[QTY]]*Table2[[#This Row],[Price]]</f>
        <v>23980</v>
      </c>
    </row>
    <row r="625" spans="1:9" x14ac:dyDescent="0.2">
      <c r="A625" s="7" t="str">
        <f>TEXT(Table2[[#This Row],[Date]],"DDD")</f>
        <v>Sat</v>
      </c>
      <c r="B625" s="7" t="str">
        <f>TEXT(Table2[[#This Row],[Date]],"MMM")</f>
        <v>Feb</v>
      </c>
      <c r="C625" s="7">
        <v>45325</v>
      </c>
      <c r="D625" t="s">
        <v>438</v>
      </c>
      <c r="E625" s="1">
        <v>6090</v>
      </c>
      <c r="F625" t="s">
        <v>31</v>
      </c>
      <c r="G625">
        <v>1</v>
      </c>
      <c r="H625" t="s">
        <v>142</v>
      </c>
      <c r="I625" s="3">
        <f>+Table2[[#This Row],[QTY]]*Table2[[#This Row],[Price]]</f>
        <v>6090</v>
      </c>
    </row>
    <row r="626" spans="1:9" x14ac:dyDescent="0.2">
      <c r="A626" s="7" t="str">
        <f>TEXT(Table2[[#This Row],[Date]],"DDD")</f>
        <v>Sat</v>
      </c>
      <c r="B626" s="7" t="str">
        <f>TEXT(Table2[[#This Row],[Date]],"MMM")</f>
        <v>Feb</v>
      </c>
      <c r="C626" s="7">
        <v>45325</v>
      </c>
      <c r="D626" t="s">
        <v>439</v>
      </c>
      <c r="E626" s="1">
        <v>21190</v>
      </c>
      <c r="F626" t="s">
        <v>31</v>
      </c>
      <c r="G626">
        <v>1</v>
      </c>
      <c r="H626" t="s">
        <v>142</v>
      </c>
      <c r="I626" s="3">
        <f>+Table2[[#This Row],[QTY]]*Table2[[#This Row],[Price]]</f>
        <v>21190</v>
      </c>
    </row>
    <row r="627" spans="1:9" x14ac:dyDescent="0.2">
      <c r="A627" s="7" t="str">
        <f>TEXT(Table2[[#This Row],[Date]],"DDD")</f>
        <v>Sat</v>
      </c>
      <c r="B627" s="7" t="str">
        <f>TEXT(Table2[[#This Row],[Date]],"MMM")</f>
        <v>Feb</v>
      </c>
      <c r="C627" s="7">
        <v>45325</v>
      </c>
      <c r="D627" t="s">
        <v>440</v>
      </c>
      <c r="E627" s="1">
        <v>8590</v>
      </c>
      <c r="F627" t="s">
        <v>31</v>
      </c>
      <c r="G627">
        <v>1</v>
      </c>
      <c r="H627" t="s">
        <v>142</v>
      </c>
      <c r="I627" s="3">
        <f>+Table2[[#This Row],[QTY]]*Table2[[#This Row],[Price]]</f>
        <v>8590</v>
      </c>
    </row>
    <row r="628" spans="1:9" x14ac:dyDescent="0.2">
      <c r="A628" s="7" t="str">
        <f>TEXT(Table2[[#This Row],[Date]],"DDD")</f>
        <v>Sat</v>
      </c>
      <c r="B628" s="7" t="str">
        <f>TEXT(Table2[[#This Row],[Date]],"MMM")</f>
        <v>Feb</v>
      </c>
      <c r="C628" s="7">
        <v>45325</v>
      </c>
      <c r="D628" t="s">
        <v>441</v>
      </c>
      <c r="E628" s="1">
        <v>11390</v>
      </c>
      <c r="F628" t="s">
        <v>31</v>
      </c>
      <c r="G628">
        <v>1</v>
      </c>
      <c r="H628" t="s">
        <v>142</v>
      </c>
      <c r="I628" s="3">
        <f>+Table2[[#This Row],[QTY]]*Table2[[#This Row],[Price]]</f>
        <v>11390</v>
      </c>
    </row>
    <row r="629" spans="1:9" x14ac:dyDescent="0.2">
      <c r="A629" s="7" t="str">
        <f>TEXT(Table2[[#This Row],[Date]],"DDD")</f>
        <v>Sun</v>
      </c>
      <c r="B629" s="7" t="str">
        <f>TEXT(Table2[[#This Row],[Date]],"MMM")</f>
        <v>Feb</v>
      </c>
      <c r="C629" s="7">
        <v>45333</v>
      </c>
      <c r="D629" t="s">
        <v>442</v>
      </c>
      <c r="E629" s="1">
        <v>26950</v>
      </c>
      <c r="F629" t="s">
        <v>443</v>
      </c>
      <c r="G629">
        <v>1</v>
      </c>
      <c r="H629" t="s">
        <v>171</v>
      </c>
      <c r="I629" s="3">
        <f>+Table2[[#This Row],[QTY]]*Table2[[#This Row],[Price]]</f>
        <v>26950</v>
      </c>
    </row>
    <row r="630" spans="1:9" x14ac:dyDescent="0.2">
      <c r="A630" s="7" t="str">
        <f>TEXT(Table2[[#This Row],[Date]],"DDD")</f>
        <v>Sun</v>
      </c>
      <c r="B630" s="7" t="str">
        <f>TEXT(Table2[[#This Row],[Date]],"MMM")</f>
        <v>Feb</v>
      </c>
      <c r="C630" s="7">
        <v>45333</v>
      </c>
      <c r="D630" t="s">
        <v>444</v>
      </c>
      <c r="E630" s="1">
        <v>31450</v>
      </c>
      <c r="F630" t="s">
        <v>443</v>
      </c>
      <c r="G630">
        <v>1</v>
      </c>
      <c r="H630" t="s">
        <v>171</v>
      </c>
      <c r="I630" s="3">
        <f>+Table2[[#This Row],[QTY]]*Table2[[#This Row],[Price]]</f>
        <v>31450</v>
      </c>
    </row>
    <row r="631" spans="1:9" x14ac:dyDescent="0.2">
      <c r="A631" s="7" t="str">
        <f>TEXT(Table2[[#This Row],[Date]],"DDD")</f>
        <v>Sat</v>
      </c>
      <c r="B631" s="7" t="str">
        <f>TEXT(Table2[[#This Row],[Date]],"MMM")</f>
        <v>Feb</v>
      </c>
      <c r="C631" s="7">
        <v>45346</v>
      </c>
      <c r="D631" t="s">
        <v>445</v>
      </c>
      <c r="E631" s="1">
        <v>24900</v>
      </c>
      <c r="F631" t="s">
        <v>447</v>
      </c>
      <c r="G631">
        <v>1</v>
      </c>
      <c r="H631" t="s">
        <v>171</v>
      </c>
      <c r="I631" s="3">
        <f>+Table2[[#This Row],[QTY]]*Table2[[#This Row],[Price]]</f>
        <v>24900</v>
      </c>
    </row>
    <row r="632" spans="1:9" x14ac:dyDescent="0.2">
      <c r="A632" s="7" t="str">
        <f>TEXT(Table2[[#This Row],[Date]],"DDD")</f>
        <v>Sat</v>
      </c>
      <c r="B632" s="7" t="str">
        <f>TEXT(Table2[[#This Row],[Date]],"MMM")</f>
        <v>Feb</v>
      </c>
      <c r="C632" s="7">
        <v>45346</v>
      </c>
      <c r="D632" t="s">
        <v>446</v>
      </c>
      <c r="E632" s="1">
        <v>33900</v>
      </c>
      <c r="F632" t="s">
        <v>447</v>
      </c>
      <c r="G632">
        <v>1</v>
      </c>
      <c r="H632" t="s">
        <v>171</v>
      </c>
      <c r="I632" s="3">
        <f>+Table2[[#This Row],[QTY]]*Table2[[#This Row],[Price]]</f>
        <v>33900</v>
      </c>
    </row>
    <row r="633" spans="1:9" x14ac:dyDescent="0.2">
      <c r="A633" s="7" t="str">
        <f>TEXT(Table2[[#This Row],[Date]],"DDD")</f>
        <v>Wed</v>
      </c>
      <c r="B633" s="7" t="str">
        <f>TEXT(Table2[[#This Row],[Date]],"MMM")</f>
        <v>Feb</v>
      </c>
      <c r="C633" s="7">
        <v>45343</v>
      </c>
      <c r="D633" t="s">
        <v>448</v>
      </c>
      <c r="E633" s="1">
        <v>12900</v>
      </c>
      <c r="F633" t="s">
        <v>218</v>
      </c>
      <c r="G633">
        <v>1</v>
      </c>
      <c r="H633" t="s">
        <v>171</v>
      </c>
      <c r="I633" s="3">
        <f>+Table2[[#This Row],[QTY]]*Table2[[#This Row],[Price]]</f>
        <v>12900</v>
      </c>
    </row>
    <row r="634" spans="1:9" x14ac:dyDescent="0.2">
      <c r="A634" s="7" t="str">
        <f>TEXT(Table2[[#This Row],[Date]],"DDD")</f>
        <v>Thu</v>
      </c>
      <c r="B634" s="7" t="str">
        <f>TEXT(Table2[[#This Row],[Date]],"MMM")</f>
        <v>Feb</v>
      </c>
      <c r="C634" s="7">
        <v>45344</v>
      </c>
      <c r="D634" t="s">
        <v>449</v>
      </c>
      <c r="E634" s="1">
        <v>5490</v>
      </c>
      <c r="F634" t="s">
        <v>31</v>
      </c>
      <c r="G634">
        <v>1</v>
      </c>
      <c r="H634" t="s">
        <v>142</v>
      </c>
      <c r="I634" s="3">
        <f>+Table2[[#This Row],[QTY]]*Table2[[#This Row],[Price]]</f>
        <v>5490</v>
      </c>
    </row>
    <row r="635" spans="1:9" x14ac:dyDescent="0.2">
      <c r="A635" s="7" t="str">
        <f>TEXT(Table2[[#This Row],[Date]],"DDD")</f>
        <v>Thu</v>
      </c>
      <c r="B635" s="7" t="str">
        <f>TEXT(Table2[[#This Row],[Date]],"MMM")</f>
        <v>Feb</v>
      </c>
      <c r="C635" s="7">
        <v>45344</v>
      </c>
      <c r="D635" t="s">
        <v>118</v>
      </c>
      <c r="E635" s="1">
        <v>3290</v>
      </c>
      <c r="F635" t="s">
        <v>31</v>
      </c>
      <c r="G635">
        <v>1</v>
      </c>
      <c r="H635" t="s">
        <v>142</v>
      </c>
      <c r="I635" s="3">
        <f>+Table2[[#This Row],[QTY]]*Table2[[#This Row],[Price]]</f>
        <v>3290</v>
      </c>
    </row>
    <row r="636" spans="1:9" x14ac:dyDescent="0.2">
      <c r="A636" s="7" t="str">
        <f>TEXT(Table2[[#This Row],[Date]],"DDD")</f>
        <v>Thu</v>
      </c>
      <c r="B636" s="7" t="str">
        <f>TEXT(Table2[[#This Row],[Date]],"MMM")</f>
        <v>Feb</v>
      </c>
      <c r="C636" s="7">
        <v>45344</v>
      </c>
      <c r="D636" t="s">
        <v>450</v>
      </c>
      <c r="E636" s="1">
        <v>17490</v>
      </c>
      <c r="F636" t="s">
        <v>31</v>
      </c>
      <c r="G636">
        <v>1</v>
      </c>
      <c r="H636" t="s">
        <v>142</v>
      </c>
      <c r="I636" s="3">
        <f>+Table2[[#This Row],[QTY]]*Table2[[#This Row],[Price]]</f>
        <v>17490</v>
      </c>
    </row>
    <row r="637" spans="1:9" x14ac:dyDescent="0.2">
      <c r="A637" s="7" t="str">
        <f>TEXT(Table2[[#This Row],[Date]],"DDD")</f>
        <v>Thu</v>
      </c>
      <c r="B637" s="7" t="str">
        <f>TEXT(Table2[[#This Row],[Date]],"MMM")</f>
        <v>Feb</v>
      </c>
      <c r="C637" s="7">
        <v>45344</v>
      </c>
      <c r="D637" t="s">
        <v>16</v>
      </c>
      <c r="E637" s="1">
        <v>5750</v>
      </c>
      <c r="F637" t="s">
        <v>31</v>
      </c>
      <c r="G637">
        <v>1</v>
      </c>
      <c r="H637" t="s">
        <v>142</v>
      </c>
      <c r="I637" s="3">
        <f>+Table2[[#This Row],[QTY]]*Table2[[#This Row],[Price]]</f>
        <v>5750</v>
      </c>
    </row>
    <row r="638" spans="1:9" x14ac:dyDescent="0.2">
      <c r="A638" s="7" t="str">
        <f>TEXT(Table2[[#This Row],[Date]],"DDD")</f>
        <v>Tue</v>
      </c>
      <c r="B638" s="7" t="str">
        <f>TEXT(Table2[[#This Row],[Date]],"MMM")</f>
        <v>Feb</v>
      </c>
      <c r="C638" s="7">
        <v>45342</v>
      </c>
      <c r="D638" t="s">
        <v>451</v>
      </c>
      <c r="E638" s="1">
        <v>35600</v>
      </c>
      <c r="F638" t="s">
        <v>233</v>
      </c>
      <c r="G638">
        <v>1</v>
      </c>
      <c r="H638" t="s">
        <v>234</v>
      </c>
      <c r="I638" s="3">
        <f>+Table2[[#This Row],[QTY]]*Table2[[#This Row],[Price]]</f>
        <v>35600</v>
      </c>
    </row>
    <row r="639" spans="1:9" x14ac:dyDescent="0.2">
      <c r="A639" s="7" t="str">
        <f>TEXT(Table2[[#This Row],[Date]],"DDD")</f>
        <v>Tue</v>
      </c>
      <c r="B639" s="7" t="str">
        <f>TEXT(Table2[[#This Row],[Date]],"MMM")</f>
        <v>Feb</v>
      </c>
      <c r="C639" s="7">
        <v>45342</v>
      </c>
      <c r="D639" t="s">
        <v>452</v>
      </c>
      <c r="E639" s="1">
        <v>14000</v>
      </c>
      <c r="F639" t="s">
        <v>287</v>
      </c>
      <c r="G639">
        <v>1</v>
      </c>
      <c r="H639" t="s">
        <v>171</v>
      </c>
      <c r="I639" s="3">
        <f>+Table2[[#This Row],[QTY]]*Table2[[#This Row],[Price]]</f>
        <v>14000</v>
      </c>
    </row>
    <row r="640" spans="1:9" x14ac:dyDescent="0.2">
      <c r="A640" s="7" t="str">
        <f>TEXT(Table2[[#This Row],[Date]],"DDD")</f>
        <v>Tue</v>
      </c>
      <c r="B640" s="7" t="str">
        <f>TEXT(Table2[[#This Row],[Date]],"MMM")</f>
        <v>Feb</v>
      </c>
      <c r="C640" s="7">
        <v>45342</v>
      </c>
      <c r="D640" t="s">
        <v>453</v>
      </c>
      <c r="E640" s="1">
        <v>15900</v>
      </c>
      <c r="F640" t="s">
        <v>287</v>
      </c>
      <c r="G640">
        <v>1</v>
      </c>
      <c r="H640" t="s">
        <v>171</v>
      </c>
      <c r="I640" s="3">
        <f>+Table2[[#This Row],[QTY]]*Table2[[#This Row],[Price]]</f>
        <v>15900</v>
      </c>
    </row>
    <row r="641" spans="1:9" x14ac:dyDescent="0.2">
      <c r="A641" s="7" t="str">
        <f>TEXT(Table2[[#This Row],[Date]],"DDD")</f>
        <v>Tue</v>
      </c>
      <c r="B641" s="7" t="str">
        <f>TEXT(Table2[[#This Row],[Date]],"MMM")</f>
        <v>Feb</v>
      </c>
      <c r="C641" s="7">
        <v>45342</v>
      </c>
      <c r="D641" t="s">
        <v>454</v>
      </c>
      <c r="E641" s="1">
        <v>6000</v>
      </c>
      <c r="F641" t="s">
        <v>287</v>
      </c>
      <c r="G641">
        <v>2</v>
      </c>
      <c r="H641" t="s">
        <v>171</v>
      </c>
      <c r="I641" s="3">
        <f>+Table2[[#This Row],[QTY]]*Table2[[#This Row],[Price]]</f>
        <v>12000</v>
      </c>
    </row>
    <row r="642" spans="1:9" x14ac:dyDescent="0.2">
      <c r="A642" s="7" t="str">
        <f>TEXT(Table2[[#This Row],[Date]],"DDD")</f>
        <v>Sat</v>
      </c>
      <c r="B642" s="7" t="str">
        <f>TEXT(Table2[[#This Row],[Date]],"MMM")</f>
        <v>Feb</v>
      </c>
      <c r="C642" s="7">
        <v>45346</v>
      </c>
      <c r="D642" t="s">
        <v>316</v>
      </c>
      <c r="E642" s="1">
        <v>2400</v>
      </c>
      <c r="F642" t="s">
        <v>138</v>
      </c>
      <c r="G642">
        <v>1</v>
      </c>
      <c r="H642" t="s">
        <v>142</v>
      </c>
      <c r="I642" s="3">
        <f>+Table2[[#This Row],[QTY]]*Table2[[#This Row],[Price]]</f>
        <v>2400</v>
      </c>
    </row>
    <row r="643" spans="1:9" x14ac:dyDescent="0.2">
      <c r="A643" s="7" t="str">
        <f>TEXT(Table2[[#This Row],[Date]],"DDD")</f>
        <v>Sat</v>
      </c>
      <c r="B643" s="7" t="str">
        <f>TEXT(Table2[[#This Row],[Date]],"MMM")</f>
        <v>Feb</v>
      </c>
      <c r="C643" s="7">
        <v>45346</v>
      </c>
      <c r="D643" t="s">
        <v>295</v>
      </c>
      <c r="E643" s="1">
        <v>4700</v>
      </c>
      <c r="F643" t="s">
        <v>138</v>
      </c>
      <c r="G643">
        <v>1</v>
      </c>
      <c r="H643" t="s">
        <v>142</v>
      </c>
      <c r="I643" s="3">
        <f>+Table2[[#This Row],[QTY]]*Table2[[#This Row],[Price]]</f>
        <v>4700</v>
      </c>
    </row>
    <row r="644" spans="1:9" x14ac:dyDescent="0.2">
      <c r="A644" s="7" t="str">
        <f>TEXT(Table2[[#This Row],[Date]],"DDD")</f>
        <v>Thu</v>
      </c>
      <c r="B644" s="7" t="str">
        <f>TEXT(Table2[[#This Row],[Date]],"MMM")</f>
        <v>Feb</v>
      </c>
      <c r="C644" s="7">
        <v>45337</v>
      </c>
      <c r="D644" t="s">
        <v>357</v>
      </c>
      <c r="E644" s="1">
        <v>34150</v>
      </c>
      <c r="F644" t="s">
        <v>138</v>
      </c>
      <c r="G644">
        <v>1</v>
      </c>
      <c r="H644" t="s">
        <v>286</v>
      </c>
      <c r="I644" s="3">
        <f>+Table2[[#This Row],[QTY]]*Table2[[#This Row],[Price]]</f>
        <v>34150</v>
      </c>
    </row>
    <row r="645" spans="1:9" x14ac:dyDescent="0.2">
      <c r="A645" s="7" t="str">
        <f>TEXT(Table2[[#This Row],[Date]],"DDD")</f>
        <v>Thu</v>
      </c>
      <c r="B645" s="7" t="str">
        <f>TEXT(Table2[[#This Row],[Date]],"MMM")</f>
        <v>Feb</v>
      </c>
      <c r="C645" s="7">
        <v>45337</v>
      </c>
      <c r="D645" t="s">
        <v>455</v>
      </c>
      <c r="E645" s="1">
        <v>17000</v>
      </c>
      <c r="F645" t="s">
        <v>138</v>
      </c>
      <c r="G645">
        <v>1</v>
      </c>
      <c r="H645" t="s">
        <v>286</v>
      </c>
      <c r="I645" s="3">
        <f>+Table2[[#This Row],[QTY]]*Table2[[#This Row],[Price]]</f>
        <v>17000</v>
      </c>
    </row>
    <row r="646" spans="1:9" x14ac:dyDescent="0.2">
      <c r="A646" s="7" t="str">
        <f>TEXT(Table2[[#This Row],[Date]],"DDD")</f>
        <v>Thu</v>
      </c>
      <c r="B646" s="7" t="str">
        <f>TEXT(Table2[[#This Row],[Date]],"MMM")</f>
        <v>Feb</v>
      </c>
      <c r="C646" s="7">
        <v>45337</v>
      </c>
      <c r="D646" t="s">
        <v>456</v>
      </c>
      <c r="E646" s="1">
        <v>4250</v>
      </c>
      <c r="F646" t="s">
        <v>138</v>
      </c>
      <c r="G646">
        <v>1</v>
      </c>
      <c r="H646" t="s">
        <v>286</v>
      </c>
      <c r="I646" s="3">
        <f>+Table2[[#This Row],[QTY]]*Table2[[#This Row],[Price]]</f>
        <v>4250</v>
      </c>
    </row>
    <row r="647" spans="1:9" x14ac:dyDescent="0.2">
      <c r="A647" s="7" t="str">
        <f>TEXT(Table2[[#This Row],[Date]],"DDD")</f>
        <v>Sat</v>
      </c>
      <c r="B647" s="7" t="str">
        <f>TEXT(Table2[[#This Row],[Date]],"MMM")</f>
        <v>Feb</v>
      </c>
      <c r="C647" s="7">
        <v>45339</v>
      </c>
      <c r="D647" t="s">
        <v>325</v>
      </c>
      <c r="E647" s="1">
        <v>268700</v>
      </c>
      <c r="F647" t="s">
        <v>28</v>
      </c>
      <c r="G647">
        <v>1</v>
      </c>
      <c r="H647" t="s">
        <v>168</v>
      </c>
      <c r="I647" s="3">
        <f>+Table2[[#This Row],[QTY]]*Table2[[#This Row],[Price]]</f>
        <v>268700</v>
      </c>
    </row>
    <row r="648" spans="1:9" x14ac:dyDescent="0.2">
      <c r="A648" s="7" t="str">
        <f>TEXT(Table2[[#This Row],[Date]],"DDD")</f>
        <v>Sun</v>
      </c>
      <c r="B648" s="7" t="str">
        <f>TEXT(Table2[[#This Row],[Date]],"MMM")</f>
        <v>Feb</v>
      </c>
      <c r="C648" s="7">
        <v>45340</v>
      </c>
      <c r="D648" t="s">
        <v>83</v>
      </c>
      <c r="E648" s="1">
        <v>9642</v>
      </c>
      <c r="F648" t="s">
        <v>31</v>
      </c>
      <c r="G648">
        <v>1</v>
      </c>
      <c r="H648" t="s">
        <v>142</v>
      </c>
      <c r="I648" s="3">
        <f>+Table2[[#This Row],[QTY]]*Table2[[#This Row],[Price]]</f>
        <v>9642</v>
      </c>
    </row>
    <row r="649" spans="1:9" x14ac:dyDescent="0.2">
      <c r="A649" s="7" t="str">
        <f>TEXT(Table2[[#This Row],[Date]],"DDD")</f>
        <v>Sun</v>
      </c>
      <c r="B649" s="7" t="str">
        <f>TEXT(Table2[[#This Row],[Date]],"MMM")</f>
        <v>Feb</v>
      </c>
      <c r="C649" s="7">
        <v>45340</v>
      </c>
      <c r="D649" t="s">
        <v>324</v>
      </c>
      <c r="E649" s="1">
        <f>75800/2</f>
        <v>37900</v>
      </c>
      <c r="F649" t="s">
        <v>170</v>
      </c>
      <c r="G649">
        <v>2</v>
      </c>
      <c r="H649" t="s">
        <v>171</v>
      </c>
      <c r="I649" s="3">
        <f>+Table2[[#This Row],[QTY]]*Table2[[#This Row],[Price]]</f>
        <v>75800</v>
      </c>
    </row>
    <row r="650" spans="1:9" x14ac:dyDescent="0.2">
      <c r="A650" s="7" t="str">
        <f>TEXT(Table2[[#This Row],[Date]],"DDD")</f>
        <v>Thu</v>
      </c>
      <c r="B650" s="7" t="str">
        <f>TEXT(Table2[[#This Row],[Date]],"MMM")</f>
        <v>Feb</v>
      </c>
      <c r="C650" s="7">
        <v>45337</v>
      </c>
      <c r="D650" t="s">
        <v>279</v>
      </c>
      <c r="E650" s="1">
        <v>4950</v>
      </c>
      <c r="F650" t="s">
        <v>102</v>
      </c>
      <c r="G650">
        <v>1</v>
      </c>
      <c r="H650" t="s">
        <v>171</v>
      </c>
      <c r="I650" s="3">
        <f>+Table2[[#This Row],[QTY]]*Table2[[#This Row],[Price]]</f>
        <v>4950</v>
      </c>
    </row>
    <row r="651" spans="1:9" x14ac:dyDescent="0.2">
      <c r="A651" s="7" t="str">
        <f>TEXT(Table2[[#This Row],[Date]],"DDD")</f>
        <v>Sun</v>
      </c>
      <c r="B651" s="7" t="str">
        <f>TEXT(Table2[[#This Row],[Date]],"MMM")</f>
        <v>Feb</v>
      </c>
      <c r="C651" s="7">
        <v>45333</v>
      </c>
      <c r="D651" t="s">
        <v>457</v>
      </c>
      <c r="E651" s="1">
        <v>25000</v>
      </c>
      <c r="F651" t="s">
        <v>360</v>
      </c>
      <c r="G651">
        <v>1</v>
      </c>
      <c r="H651" t="s">
        <v>171</v>
      </c>
      <c r="I651" s="3">
        <f>+Table2[[#This Row],[QTY]]*Table2[[#This Row],[Price]]</f>
        <v>25000</v>
      </c>
    </row>
    <row r="652" spans="1:9" x14ac:dyDescent="0.2">
      <c r="A652" s="7" t="str">
        <f>TEXT(Table2[[#This Row],[Date]],"DDD")</f>
        <v>Mon</v>
      </c>
      <c r="B652" s="7" t="str">
        <f>TEXT(Table2[[#This Row],[Date]],"MMM")</f>
        <v>Jan</v>
      </c>
      <c r="C652" s="7">
        <v>45292</v>
      </c>
      <c r="D652" t="s">
        <v>316</v>
      </c>
      <c r="E652" s="1">
        <v>2200</v>
      </c>
      <c r="F652" t="s">
        <v>31</v>
      </c>
      <c r="G652">
        <v>1</v>
      </c>
      <c r="H652" t="s">
        <v>142</v>
      </c>
      <c r="I652" s="3">
        <f>+Table2[[#This Row],[QTY]]*Table2[[#This Row],[Price]]</f>
        <v>2200</v>
      </c>
    </row>
    <row r="653" spans="1:9" x14ac:dyDescent="0.2">
      <c r="A653" s="7" t="str">
        <f>TEXT(Table2[[#This Row],[Date]],"DDD")</f>
        <v>Mon</v>
      </c>
      <c r="B653" s="7" t="str">
        <f>TEXT(Table2[[#This Row],[Date]],"MMM")</f>
        <v>Jan</v>
      </c>
      <c r="C653" s="7">
        <v>45292</v>
      </c>
      <c r="D653" t="s">
        <v>434</v>
      </c>
      <c r="E653" s="1">
        <v>2400</v>
      </c>
      <c r="F653" t="s">
        <v>31</v>
      </c>
      <c r="G653">
        <v>1</v>
      </c>
      <c r="H653" t="s">
        <v>142</v>
      </c>
      <c r="I653" s="3">
        <f>+Table2[[#This Row],[QTY]]*Table2[[#This Row],[Price]]</f>
        <v>2400</v>
      </c>
    </row>
    <row r="654" spans="1:9" x14ac:dyDescent="0.2">
      <c r="A654" s="7" t="str">
        <f>TEXT(Table2[[#This Row],[Date]],"DDD")</f>
        <v>Mon</v>
      </c>
      <c r="B654" s="7" t="str">
        <f>TEXT(Table2[[#This Row],[Date]],"MMM")</f>
        <v>Feb</v>
      </c>
      <c r="C654" s="7">
        <v>45334</v>
      </c>
      <c r="D654" t="s">
        <v>458</v>
      </c>
      <c r="E654" s="1">
        <v>8556</v>
      </c>
      <c r="F654" t="s">
        <v>70</v>
      </c>
      <c r="G654">
        <v>1</v>
      </c>
      <c r="H654" t="s">
        <v>142</v>
      </c>
      <c r="I654" s="3">
        <f>+Table2[[#This Row],[QTY]]*Table2[[#This Row],[Price]]</f>
        <v>8556</v>
      </c>
    </row>
    <row r="655" spans="1:9" x14ac:dyDescent="0.2">
      <c r="A655" s="7" t="str">
        <f>TEXT(Table2[[#This Row],[Date]],"DDD")</f>
        <v>Mon</v>
      </c>
      <c r="B655" s="7" t="str">
        <f>TEXT(Table2[[#This Row],[Date]],"MMM")</f>
        <v>Feb</v>
      </c>
      <c r="C655" s="7">
        <v>45334</v>
      </c>
      <c r="D655" t="s">
        <v>459</v>
      </c>
      <c r="E655" s="1">
        <v>1600</v>
      </c>
      <c r="F655" t="s">
        <v>70</v>
      </c>
      <c r="G655">
        <v>1</v>
      </c>
      <c r="H655" t="s">
        <v>142</v>
      </c>
      <c r="I655" s="3">
        <f>+Table2[[#This Row],[QTY]]*Table2[[#This Row],[Price]]</f>
        <v>1600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analysis</vt:lpstr>
      <vt:lpstr>Cost analysis</vt:lpstr>
      <vt:lpstr>general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Buitrago (International Supplier)</dc:creator>
  <cp:lastModifiedBy>ANDRES    BUITRAGO</cp:lastModifiedBy>
  <dcterms:created xsi:type="dcterms:W3CDTF">2023-11-21T16:56:45Z</dcterms:created>
  <dcterms:modified xsi:type="dcterms:W3CDTF">2024-02-26T00:21:00Z</dcterms:modified>
</cp:coreProperties>
</file>