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ISOpower\Documentation\"/>
    </mc:Choice>
  </mc:AlternateContent>
  <bookViews>
    <workbookView xWindow="0" yWindow="0" windowWidth="28800" windowHeight="14100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5" i="1"/>
  <c r="F4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F43" i="1" l="1"/>
</calcChain>
</file>

<file path=xl/sharedStrings.xml><?xml version="1.0" encoding="utf-8"?>
<sst xmlns="http://schemas.openxmlformats.org/spreadsheetml/2006/main" count="202" uniqueCount="133">
  <si>
    <t>#### JLC Sourced Components</t>
  </si>
  <si>
    <t>|Min Quantity</t>
  </si>
  <si>
    <t>| Price(min Q)</t>
  </si>
  <si>
    <t>|</t>
  </si>
  <si>
    <t>SMD</t>
  </si>
  <si>
    <t>Yes</t>
  </si>
  <si>
    <t xml:space="preserve">| </t>
  </si>
  <si>
    <t xml:space="preserve">SMD </t>
  </si>
  <si>
    <t>TH</t>
  </si>
  <si>
    <t>| Price(pU)</t>
  </si>
  <si>
    <t>100u</t>
  </si>
  <si>
    <t>22u</t>
  </si>
  <si>
    <t>LED</t>
  </si>
  <si>
    <t>PRTR5V0U2X</t>
  </si>
  <si>
    <t>Inductor</t>
  </si>
  <si>
    <t>MOSFET</t>
  </si>
  <si>
    <t>Resistors</t>
  </si>
  <si>
    <t>ACS712xLCTR</t>
  </si>
  <si>
    <t>CH340</t>
  </si>
  <si>
    <t>TXS0102DTC</t>
  </si>
  <si>
    <t>TL431</t>
  </si>
  <si>
    <t>100n</t>
  </si>
  <si>
    <t>22n</t>
  </si>
  <si>
    <t>680u</t>
  </si>
  <si>
    <t>220u</t>
  </si>
  <si>
    <t>6.3x7.7</t>
  </si>
  <si>
    <t>6.3x5.4</t>
  </si>
  <si>
    <t>0805</t>
  </si>
  <si>
    <t>SPST</t>
  </si>
  <si>
    <t>Type</t>
  </si>
  <si>
    <t>Film/MLCC</t>
  </si>
  <si>
    <t>Electrolytic Capacitor</t>
  </si>
  <si>
    <t>Zener Diode</t>
  </si>
  <si>
    <t xml:space="preserve"> 4n7</t>
  </si>
  <si>
    <t xml:space="preserve">18v </t>
  </si>
  <si>
    <t>Blue</t>
  </si>
  <si>
    <t>1n</t>
  </si>
  <si>
    <t>12.5x20</t>
  </si>
  <si>
    <t>JLC Part No</t>
  </si>
  <si>
    <t>Vmax</t>
  </si>
  <si>
    <t>SOIC-14_3.9x8.7x1.27</t>
  </si>
  <si>
    <t>USB-A-TH</t>
  </si>
  <si>
    <t xml:space="preserve">A   </t>
  </si>
  <si>
    <t>green</t>
  </si>
  <si>
    <t>red</t>
  </si>
  <si>
    <t>Schottky Diode 1N5821</t>
  </si>
  <si>
    <t>DO-214AB</t>
  </si>
  <si>
    <t>SS36-E3</t>
  </si>
  <si>
    <t xml:space="preserve">Mini B </t>
  </si>
  <si>
    <t>SOT-143</t>
  </si>
  <si>
    <t>USB mini-B - Lumburg</t>
  </si>
  <si>
    <t>USB Connector</t>
  </si>
  <si>
    <t>Power MOSFET</t>
  </si>
  <si>
    <t>NPN BJT</t>
  </si>
  <si>
    <t>PNP BJT</t>
  </si>
  <si>
    <t>Value</t>
  </si>
  <si>
    <t xml:space="preserve">Footprint </t>
  </si>
  <si>
    <t xml:space="preserve">SMD/TH </t>
  </si>
  <si>
    <t>TO-263-2</t>
  </si>
  <si>
    <t>IRF5305</t>
  </si>
  <si>
    <t>C35722</t>
  </si>
  <si>
    <t>C72505</t>
  </si>
  <si>
    <t>C2681563</t>
  </si>
  <si>
    <t>10uH</t>
  </si>
  <si>
    <t>33uH</t>
  </si>
  <si>
    <t>EVQPE1</t>
  </si>
  <si>
    <t>SOT-223-3_TabPin2</t>
  </si>
  <si>
    <t>5Vfixed</t>
  </si>
  <si>
    <t>C46406</t>
  </si>
  <si>
    <t>C65221</t>
  </si>
  <si>
    <t>C1744</t>
  </si>
  <si>
    <t>C410854</t>
  </si>
  <si>
    <t>C270015</t>
  </si>
  <si>
    <t>C2887273</t>
  </si>
  <si>
    <t>C46653</t>
  </si>
  <si>
    <t>SOIC-8_3.9x4.9x1.27</t>
  </si>
  <si>
    <t>BC817</t>
  </si>
  <si>
    <t>BC807</t>
  </si>
  <si>
    <t>10k</t>
  </si>
  <si>
    <t>1k</t>
  </si>
  <si>
    <t>330r</t>
  </si>
  <si>
    <t>ESP32-</t>
  </si>
  <si>
    <t>Basic Part?</t>
  </si>
  <si>
    <t>C6186</t>
  </si>
  <si>
    <t>C455280</t>
  </si>
  <si>
    <t>C8587</t>
  </si>
  <si>
    <t>C339951</t>
  </si>
  <si>
    <t>C878890</t>
  </si>
  <si>
    <t>C181151</t>
  </si>
  <si>
    <t>C138557</t>
  </si>
  <si>
    <t>C2827688</t>
  </si>
  <si>
    <t>C84257</t>
  </si>
  <si>
    <t>C84256</t>
  </si>
  <si>
    <t>C17414</t>
  </si>
  <si>
    <t>C17513</t>
  </si>
  <si>
    <t>C17630</t>
  </si>
  <si>
    <t>C328062</t>
  </si>
  <si>
    <t>C967933</t>
  </si>
  <si>
    <t>C10681</t>
  </si>
  <si>
    <t>C49678</t>
  </si>
  <si>
    <t>C1804</t>
  </si>
  <si>
    <t>C1046</t>
  </si>
  <si>
    <t>C84681</t>
  </si>
  <si>
    <t>C347421</t>
  </si>
  <si>
    <t>C7867</t>
  </si>
  <si>
    <t>C324082</t>
  </si>
  <si>
    <t>C181103</t>
  </si>
  <si>
    <t>C242216</t>
  </si>
  <si>
    <t>Xtal_SMD_abracon_ABM3C-4p_5.0x3.2</t>
  </si>
  <si>
    <t>C10487</t>
  </si>
  <si>
    <t>SI2301CDS</t>
  </si>
  <si>
    <t>SOT-23-3</t>
  </si>
  <si>
    <t>16MHz</t>
  </si>
  <si>
    <t>SOT23-3</t>
  </si>
  <si>
    <t>SSOP-82.8x3.0x0.65</t>
  </si>
  <si>
    <t>SOP/SOIC-16_3.9x10.1x1.27P</t>
  </si>
  <si>
    <t>MINIMELF</t>
  </si>
  <si>
    <t>12x12x8</t>
  </si>
  <si>
    <t>SOT-23</t>
  </si>
  <si>
    <t>3V3</t>
  </si>
  <si>
    <t>Tactile Switch Pushbutton</t>
  </si>
  <si>
    <t>ESP32-WROOM-32U</t>
  </si>
  <si>
    <t>AMS1117-3.3 3V3 LDO</t>
  </si>
  <si>
    <t>AtMega328p-MU</t>
  </si>
  <si>
    <t>LM2596S-5</t>
  </si>
  <si>
    <t>5032-4P Xtal</t>
  </si>
  <si>
    <t>QFN-32</t>
  </si>
  <si>
    <t>HEF4093 NAND Gate Shmitt trigger</t>
  </si>
  <si>
    <t>TO-263-5</t>
  </si>
  <si>
    <t>Total</t>
  </si>
  <si>
    <t>Additional Cost</t>
  </si>
  <si>
    <t>Additional Costs</t>
  </si>
  <si>
    <t>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</si>
</sst>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49" fontId="1" fillId="2" borderId="0" xfId="0" applyNumberFormat="1" applyFont="1" applyFill="1"/>
    <xf numFmtId="165" fontId="0" fillId="0" borderId="0" xfId="0" applyNumberFormat="1"/>
    <xf numFmtId="166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workbookViewId="0">
      <selection activeCell="G18" sqref="G18"/>
    </sheetView>
  </sheetViews>
  <sheetFormatPr defaultRowHeight="15" x14ac:dyDescent="0.25"/>
  <cols>
    <col min="1" max="1" width="28" bestFit="1" customWidth="1"/>
    <col min="2" max="2" width="10.42578125" customWidth="1"/>
    <col min="3" max="3" width="37" style="1" customWidth="1"/>
    <col min="4" max="4" width="10.7109375" bestFit="1" customWidth="1"/>
    <col min="5" max="5" width="13.7109375" style="2" bestFit="1" customWidth="1"/>
    <col min="6" max="6" width="41.42578125" style="3" bestFit="1" customWidth="1"/>
    <col min="7" max="7" width="15.42578125" style="2" bestFit="1" customWidth="1"/>
    <col min="8" max="9" width="9.140625" style="2"/>
    <col min="10" max="10" width="28.140625" customWidth="1"/>
    <col min="11" max="11" width="16.28515625" style="2" bestFit="1" customWidth="1"/>
    <col min="12" max="12" width="14.7109375" bestFit="1" customWidth="1"/>
  </cols>
  <sheetData>
    <row r="1" spans="1:14" x14ac:dyDescent="0.25">
      <c r="A1" t="s">
        <v>0</v>
      </c>
    </row>
    <row r="3" spans="1:14" x14ac:dyDescent="0.25">
      <c r="A3" s="4" t="s">
        <v>29</v>
      </c>
      <c r="B3" s="4" t="s">
        <v>55</v>
      </c>
      <c r="C3" s="5" t="s">
        <v>56</v>
      </c>
      <c r="D3" s="4" t="s">
        <v>9</v>
      </c>
      <c r="E3" s="8" t="s">
        <v>1</v>
      </c>
      <c r="F3" s="9" t="s">
        <v>2</v>
      </c>
      <c r="G3" s="8" t="s">
        <v>38</v>
      </c>
      <c r="H3" s="8" t="s">
        <v>39</v>
      </c>
      <c r="I3" s="8" t="s">
        <v>57</v>
      </c>
      <c r="J3" s="4"/>
      <c r="K3" s="8" t="s">
        <v>82</v>
      </c>
      <c r="L3" s="4" t="s">
        <v>130</v>
      </c>
      <c r="M3" s="4"/>
      <c r="N3" s="4"/>
    </row>
    <row r="5" spans="1:14" x14ac:dyDescent="0.25">
      <c r="A5" t="s">
        <v>30</v>
      </c>
      <c r="B5" t="s">
        <v>21</v>
      </c>
      <c r="C5" s="1" t="s">
        <v>27</v>
      </c>
      <c r="D5" s="7">
        <v>4.5999999999999999E-3</v>
      </c>
      <c r="E5" s="2">
        <v>20</v>
      </c>
      <c r="F5" s="3">
        <f>D5*E5</f>
        <v>9.1999999999999998E-2</v>
      </c>
      <c r="G5" s="2" t="s">
        <v>99</v>
      </c>
      <c r="H5" s="2">
        <v>100</v>
      </c>
      <c r="I5" s="2" t="s">
        <v>4</v>
      </c>
      <c r="K5" s="2" t="s">
        <v>5</v>
      </c>
      <c r="L5">
        <f>IF(K5="Yes",0,3)</f>
        <v>0</v>
      </c>
    </row>
    <row r="6" spans="1:14" x14ac:dyDescent="0.25">
      <c r="A6" t="s">
        <v>30</v>
      </c>
      <c r="B6" t="s">
        <v>22</v>
      </c>
      <c r="C6" s="1" t="s">
        <v>27</v>
      </c>
      <c r="D6" s="7">
        <v>1.12E-2</v>
      </c>
      <c r="E6" s="2">
        <v>20</v>
      </c>
      <c r="F6" s="3">
        <f t="shared" ref="F6:F40" si="0">D6*E6</f>
        <v>0.224</v>
      </c>
      <c r="G6" s="2" t="s">
        <v>100</v>
      </c>
      <c r="I6" s="2" t="s">
        <v>4</v>
      </c>
      <c r="K6" s="2" t="s">
        <v>5</v>
      </c>
      <c r="L6">
        <f t="shared" ref="L6:L41" si="1">IF(K6="Yes",0,3)</f>
        <v>0</v>
      </c>
    </row>
    <row r="7" spans="1:14" x14ac:dyDescent="0.25">
      <c r="A7" t="s">
        <v>31</v>
      </c>
      <c r="B7" t="s">
        <v>10</v>
      </c>
      <c r="C7" s="1" t="s">
        <v>25</v>
      </c>
      <c r="D7" s="7">
        <v>8.9499999999999996E-2</v>
      </c>
      <c r="E7" s="2">
        <v>900</v>
      </c>
      <c r="F7" s="3">
        <f t="shared" si="0"/>
        <v>80.55</v>
      </c>
      <c r="G7" s="2" t="s">
        <v>69</v>
      </c>
      <c r="I7" s="2" t="s">
        <v>4</v>
      </c>
      <c r="L7">
        <f t="shared" si="1"/>
        <v>3</v>
      </c>
    </row>
    <row r="8" spans="1:14" x14ac:dyDescent="0.25">
      <c r="A8" t="s">
        <v>31</v>
      </c>
      <c r="B8" t="s">
        <v>11</v>
      </c>
      <c r="C8" s="1" t="s">
        <v>26</v>
      </c>
      <c r="D8" s="7">
        <v>3.8300000000000001E-2</v>
      </c>
      <c r="E8" s="2">
        <v>10</v>
      </c>
      <c r="F8" s="3">
        <f t="shared" si="0"/>
        <v>0.38300000000000001</v>
      </c>
      <c r="G8" s="2" t="s">
        <v>61</v>
      </c>
      <c r="I8" s="2" t="s">
        <v>4</v>
      </c>
      <c r="L8">
        <f t="shared" si="1"/>
        <v>3</v>
      </c>
    </row>
    <row r="9" spans="1:14" x14ac:dyDescent="0.25">
      <c r="A9" t="s">
        <v>30</v>
      </c>
      <c r="B9" t="s">
        <v>36</v>
      </c>
      <c r="C9" s="1" t="s">
        <v>27</v>
      </c>
      <c r="D9" s="7">
        <v>7.6E-3</v>
      </c>
      <c r="E9" s="2">
        <v>20</v>
      </c>
      <c r="F9" s="3">
        <f t="shared" si="0"/>
        <v>0.152</v>
      </c>
      <c r="G9" s="2" t="s">
        <v>74</v>
      </c>
      <c r="I9" s="2" t="s">
        <v>7</v>
      </c>
      <c r="K9" s="2" t="s">
        <v>5</v>
      </c>
      <c r="L9">
        <f t="shared" si="1"/>
        <v>0</v>
      </c>
    </row>
    <row r="10" spans="1:14" x14ac:dyDescent="0.25">
      <c r="A10" t="s">
        <v>31</v>
      </c>
      <c r="B10" t="s">
        <v>23</v>
      </c>
      <c r="C10" s="1" t="s">
        <v>37</v>
      </c>
      <c r="D10" s="7">
        <v>0.29139999999999999</v>
      </c>
      <c r="E10" s="2">
        <v>1</v>
      </c>
      <c r="F10" s="3">
        <f t="shared" si="0"/>
        <v>0.29139999999999999</v>
      </c>
      <c r="G10" s="2" t="s">
        <v>72</v>
      </c>
      <c r="I10" s="2" t="s">
        <v>132</v>
      </c>
      <c r="L10">
        <f t="shared" si="1"/>
        <v>3</v>
      </c>
    </row>
    <row r="11" spans="1:14" x14ac:dyDescent="0.25">
      <c r="A11" t="s">
        <v>31</v>
      </c>
      <c r="B11" t="s">
        <v>24</v>
      </c>
      <c r="C11" s="1" t="s">
        <v>25</v>
      </c>
      <c r="D11" s="7">
        <v>4.6699999999999998E-2</v>
      </c>
      <c r="E11" s="2">
        <v>10</v>
      </c>
      <c r="F11" s="3">
        <f t="shared" si="0"/>
        <v>0.46699999999999997</v>
      </c>
      <c r="G11" s="2" t="s">
        <v>73</v>
      </c>
      <c r="I11" s="2" t="s">
        <v>4</v>
      </c>
      <c r="K11" s="2" t="s">
        <v>5</v>
      </c>
      <c r="L11">
        <f t="shared" si="1"/>
        <v>0</v>
      </c>
    </row>
    <row r="12" spans="1:14" x14ac:dyDescent="0.25">
      <c r="A12" t="s">
        <v>30</v>
      </c>
      <c r="B12" t="s">
        <v>33</v>
      </c>
      <c r="C12" s="1" t="s">
        <v>27</v>
      </c>
      <c r="D12" s="7">
        <v>5.4000000000000003E-3</v>
      </c>
      <c r="E12" s="2">
        <v>20</v>
      </c>
      <c r="F12" s="3">
        <f t="shared" si="0"/>
        <v>0.10800000000000001</v>
      </c>
      <c r="G12" s="2" t="s">
        <v>70</v>
      </c>
      <c r="I12" s="2" t="s">
        <v>4</v>
      </c>
      <c r="K12" s="2" t="s">
        <v>5</v>
      </c>
      <c r="L12">
        <f t="shared" si="1"/>
        <v>0</v>
      </c>
    </row>
    <row r="13" spans="1:14" x14ac:dyDescent="0.25">
      <c r="A13" t="s">
        <v>32</v>
      </c>
      <c r="B13" t="s">
        <v>34</v>
      </c>
      <c r="C13" s="1" t="s">
        <v>116</v>
      </c>
      <c r="D13" s="7">
        <v>2.8899999999999999E-2</v>
      </c>
      <c r="E13" s="2">
        <v>20</v>
      </c>
      <c r="F13" s="3">
        <f t="shared" si="0"/>
        <v>0.57799999999999996</v>
      </c>
      <c r="G13" s="2" t="s">
        <v>71</v>
      </c>
      <c r="I13" s="2" t="s">
        <v>4</v>
      </c>
      <c r="L13">
        <f t="shared" si="1"/>
        <v>3</v>
      </c>
    </row>
    <row r="14" spans="1:14" x14ac:dyDescent="0.25">
      <c r="A14" t="s">
        <v>12</v>
      </c>
      <c r="B14" t="s">
        <v>35</v>
      </c>
      <c r="C14" s="1" t="s">
        <v>27</v>
      </c>
      <c r="D14" s="7">
        <v>3.7999999999999999E-2</v>
      </c>
      <c r="E14" s="2">
        <v>20</v>
      </c>
      <c r="F14" s="3">
        <f t="shared" si="0"/>
        <v>0.76</v>
      </c>
      <c r="G14" s="2" t="s">
        <v>89</v>
      </c>
      <c r="I14" s="2" t="s">
        <v>4</v>
      </c>
      <c r="L14">
        <f t="shared" si="1"/>
        <v>3</v>
      </c>
    </row>
    <row r="15" spans="1:14" x14ac:dyDescent="0.25">
      <c r="A15" t="s">
        <v>45</v>
      </c>
      <c r="B15" t="s">
        <v>47</v>
      </c>
      <c r="C15" s="1" t="s">
        <v>46</v>
      </c>
      <c r="D15" s="7">
        <v>0.30630000000000002</v>
      </c>
      <c r="E15" s="2">
        <v>2</v>
      </c>
      <c r="F15" s="3">
        <f t="shared" si="0"/>
        <v>0.61260000000000003</v>
      </c>
      <c r="G15" s="2" t="s">
        <v>60</v>
      </c>
      <c r="H15" s="2">
        <v>60</v>
      </c>
      <c r="I15" s="2" t="s">
        <v>4</v>
      </c>
      <c r="K15" s="2" t="s">
        <v>5</v>
      </c>
      <c r="L15">
        <f t="shared" si="1"/>
        <v>0</v>
      </c>
    </row>
    <row r="16" spans="1:14" x14ac:dyDescent="0.25">
      <c r="A16" t="s">
        <v>13</v>
      </c>
      <c r="C16" s="1" t="s">
        <v>49</v>
      </c>
      <c r="D16" s="7">
        <v>6.4899999999999999E-2</v>
      </c>
      <c r="E16" s="2">
        <v>10</v>
      </c>
      <c r="F16" s="3">
        <f t="shared" si="0"/>
        <v>0.64900000000000002</v>
      </c>
      <c r="G16" s="2" t="s">
        <v>90</v>
      </c>
      <c r="I16" s="2" t="s">
        <v>4</v>
      </c>
      <c r="L16">
        <f t="shared" si="1"/>
        <v>3</v>
      </c>
    </row>
    <row r="17" spans="1:30" x14ac:dyDescent="0.25">
      <c r="A17" t="s">
        <v>12</v>
      </c>
      <c r="B17" t="s">
        <v>43</v>
      </c>
      <c r="C17" s="1" t="s">
        <v>27</v>
      </c>
      <c r="D17" s="7">
        <v>1.78E-2</v>
      </c>
      <c r="E17" s="2">
        <v>20</v>
      </c>
      <c r="F17" s="3">
        <f t="shared" si="0"/>
        <v>0.35599999999999998</v>
      </c>
      <c r="G17" s="2" t="s">
        <v>91</v>
      </c>
      <c r="I17" s="2" t="s">
        <v>4</v>
      </c>
      <c r="L17">
        <f t="shared" si="1"/>
        <v>3</v>
      </c>
      <c r="AC17" t="s">
        <v>3</v>
      </c>
    </row>
    <row r="18" spans="1:30" x14ac:dyDescent="0.25">
      <c r="A18" t="s">
        <v>12</v>
      </c>
      <c r="B18" t="s">
        <v>44</v>
      </c>
      <c r="C18" s="1" t="s">
        <v>27</v>
      </c>
      <c r="D18" s="7">
        <v>1.23E-2</v>
      </c>
      <c r="E18" s="2">
        <v>20</v>
      </c>
      <c r="F18" s="3">
        <f t="shared" si="0"/>
        <v>0.246</v>
      </c>
      <c r="G18" s="2" t="s">
        <v>92</v>
      </c>
      <c r="I18" s="2" t="s">
        <v>4</v>
      </c>
      <c r="K18" s="2" t="s">
        <v>5</v>
      </c>
      <c r="L18">
        <f t="shared" si="1"/>
        <v>0</v>
      </c>
      <c r="AC18" t="s">
        <v>6</v>
      </c>
    </row>
    <row r="19" spans="1:30" x14ac:dyDescent="0.25">
      <c r="A19" t="s">
        <v>51</v>
      </c>
      <c r="B19" t="s">
        <v>42</v>
      </c>
      <c r="C19" t="s">
        <v>41</v>
      </c>
      <c r="D19" s="7">
        <v>3.4299999999999997E-2</v>
      </c>
      <c r="E19" s="2">
        <v>20</v>
      </c>
      <c r="F19" s="3">
        <f t="shared" si="0"/>
        <v>0.68599999999999994</v>
      </c>
      <c r="G19" s="2" t="s">
        <v>68</v>
      </c>
      <c r="I19" s="2" t="s">
        <v>8</v>
      </c>
      <c r="L19">
        <f t="shared" si="1"/>
        <v>3</v>
      </c>
    </row>
    <row r="20" spans="1:30" x14ac:dyDescent="0.25">
      <c r="A20" t="s">
        <v>51</v>
      </c>
      <c r="B20" t="s">
        <v>48</v>
      </c>
      <c r="C20" s="1" t="s">
        <v>50</v>
      </c>
      <c r="D20" s="7">
        <v>6.1499999999999999E-2</v>
      </c>
      <c r="E20" s="2">
        <v>10</v>
      </c>
      <c r="F20" s="3">
        <f t="shared" si="0"/>
        <v>0.61499999999999999</v>
      </c>
      <c r="G20" s="2" t="s">
        <v>62</v>
      </c>
      <c r="I20" s="2" t="s">
        <v>4</v>
      </c>
      <c r="L20">
        <f t="shared" si="1"/>
        <v>3</v>
      </c>
    </row>
    <row r="21" spans="1:30" x14ac:dyDescent="0.25">
      <c r="A21" t="s">
        <v>14</v>
      </c>
      <c r="B21" t="s">
        <v>63</v>
      </c>
      <c r="C21" s="1" t="s">
        <v>27</v>
      </c>
      <c r="D21" s="7">
        <v>1.66E-2</v>
      </c>
      <c r="E21" s="2">
        <v>20</v>
      </c>
      <c r="F21" s="3">
        <f t="shared" si="0"/>
        <v>0.33200000000000002</v>
      </c>
      <c r="G21" s="2" t="s">
        <v>101</v>
      </c>
      <c r="I21" s="2" t="s">
        <v>4</v>
      </c>
      <c r="K21" s="2" t="s">
        <v>5</v>
      </c>
      <c r="L21">
        <f t="shared" si="1"/>
        <v>0</v>
      </c>
    </row>
    <row r="22" spans="1:30" x14ac:dyDescent="0.25">
      <c r="A22" t="s">
        <v>14</v>
      </c>
      <c r="B22" t="s">
        <v>64</v>
      </c>
      <c r="C22" t="s">
        <v>117</v>
      </c>
      <c r="D22" s="7">
        <v>0.31809999999999999</v>
      </c>
      <c r="E22" s="2">
        <v>20</v>
      </c>
      <c r="F22" s="3">
        <f t="shared" si="0"/>
        <v>6.3620000000000001</v>
      </c>
      <c r="G22" s="2" t="s">
        <v>86</v>
      </c>
      <c r="I22" s="2" t="s">
        <v>4</v>
      </c>
      <c r="L22">
        <f t="shared" si="1"/>
        <v>3</v>
      </c>
    </row>
    <row r="23" spans="1:30" x14ac:dyDescent="0.25">
      <c r="A23" t="s">
        <v>52</v>
      </c>
      <c r="B23" t="s">
        <v>59</v>
      </c>
      <c r="C23" t="s">
        <v>58</v>
      </c>
      <c r="D23" s="7">
        <v>1.1936</v>
      </c>
      <c r="E23" s="2">
        <v>20</v>
      </c>
      <c r="F23" s="3">
        <f t="shared" si="0"/>
        <v>23.872</v>
      </c>
      <c r="G23" s="2" t="s">
        <v>87</v>
      </c>
      <c r="H23" s="2">
        <v>55</v>
      </c>
      <c r="I23" s="2" t="s">
        <v>4</v>
      </c>
      <c r="L23">
        <f t="shared" si="1"/>
        <v>3</v>
      </c>
    </row>
    <row r="24" spans="1:30" x14ac:dyDescent="0.25">
      <c r="A24" t="s">
        <v>53</v>
      </c>
      <c r="B24" t="s">
        <v>76</v>
      </c>
      <c r="C24" t="s">
        <v>118</v>
      </c>
      <c r="D24" s="7">
        <v>1.77E-2</v>
      </c>
      <c r="E24" s="2">
        <v>20</v>
      </c>
      <c r="F24" s="3">
        <f t="shared" si="0"/>
        <v>0.35399999999999998</v>
      </c>
      <c r="G24" s="2" t="s">
        <v>88</v>
      </c>
      <c r="H24" s="2">
        <v>50</v>
      </c>
      <c r="I24" s="2" t="s">
        <v>4</v>
      </c>
      <c r="K24" s="2" t="s">
        <v>5</v>
      </c>
      <c r="L24">
        <f t="shared" si="1"/>
        <v>0</v>
      </c>
    </row>
    <row r="25" spans="1:30" x14ac:dyDescent="0.25">
      <c r="A25" t="s">
        <v>54</v>
      </c>
      <c r="B25" t="s">
        <v>77</v>
      </c>
      <c r="C25" t="s">
        <v>118</v>
      </c>
      <c r="D25" s="7">
        <v>2.7099999999999999E-2</v>
      </c>
      <c r="E25" s="2">
        <v>20</v>
      </c>
      <c r="F25" s="3">
        <f t="shared" si="0"/>
        <v>0.54200000000000004</v>
      </c>
      <c r="G25" s="2" t="s">
        <v>85</v>
      </c>
      <c r="H25" s="2">
        <v>50</v>
      </c>
      <c r="I25" s="2" t="s">
        <v>4</v>
      </c>
      <c r="L25">
        <f t="shared" si="1"/>
        <v>3</v>
      </c>
    </row>
    <row r="26" spans="1:30" x14ac:dyDescent="0.25">
      <c r="A26" t="s">
        <v>16</v>
      </c>
      <c r="B26" t="s">
        <v>78</v>
      </c>
      <c r="C26" s="1" t="s">
        <v>27</v>
      </c>
      <c r="D26" s="7">
        <v>2.2200000000000001E-2</v>
      </c>
      <c r="E26" s="2">
        <v>20</v>
      </c>
      <c r="F26" s="3">
        <f t="shared" si="0"/>
        <v>0.44400000000000001</v>
      </c>
      <c r="G26" s="2" t="s">
        <v>93</v>
      </c>
      <c r="I26" s="2" t="s">
        <v>4</v>
      </c>
      <c r="L26">
        <f t="shared" si="1"/>
        <v>3</v>
      </c>
      <c r="AC26" t="s">
        <v>3</v>
      </c>
    </row>
    <row r="27" spans="1:30" x14ac:dyDescent="0.25">
      <c r="A27" t="s">
        <v>16</v>
      </c>
      <c r="B27" t="s">
        <v>79</v>
      </c>
      <c r="C27" s="1" t="s">
        <v>27</v>
      </c>
      <c r="D27" s="7">
        <v>2.2200000000000001E-2</v>
      </c>
      <c r="E27" s="2">
        <v>20</v>
      </c>
      <c r="F27" s="3">
        <f t="shared" si="0"/>
        <v>0.44400000000000001</v>
      </c>
      <c r="G27" s="2" t="s">
        <v>94</v>
      </c>
      <c r="I27" s="2" t="s">
        <v>4</v>
      </c>
      <c r="L27">
        <f t="shared" si="1"/>
        <v>3</v>
      </c>
      <c r="AD27" t="s">
        <v>3</v>
      </c>
    </row>
    <row r="28" spans="1:30" x14ac:dyDescent="0.25">
      <c r="A28" t="s">
        <v>16</v>
      </c>
      <c r="B28" t="s">
        <v>80</v>
      </c>
      <c r="C28" s="1" t="s">
        <v>27</v>
      </c>
      <c r="D28" s="7">
        <v>2.2200000000000001E-2</v>
      </c>
      <c r="E28" s="2">
        <v>20</v>
      </c>
      <c r="F28" s="3">
        <f t="shared" si="0"/>
        <v>0.44400000000000001</v>
      </c>
      <c r="G28" s="2" t="s">
        <v>95</v>
      </c>
      <c r="I28" s="2" t="s">
        <v>4</v>
      </c>
      <c r="L28">
        <f t="shared" si="1"/>
        <v>3</v>
      </c>
      <c r="AD28" t="s">
        <v>3</v>
      </c>
    </row>
    <row r="29" spans="1:30" x14ac:dyDescent="0.25">
      <c r="A29" t="s">
        <v>120</v>
      </c>
      <c r="B29" t="s">
        <v>28</v>
      </c>
      <c r="C29" s="1" t="s">
        <v>65</v>
      </c>
      <c r="D29" s="7">
        <v>5.4399999999999997E-2</v>
      </c>
      <c r="E29" s="2">
        <v>10</v>
      </c>
      <c r="F29" s="3">
        <f t="shared" si="0"/>
        <v>0.54399999999999993</v>
      </c>
      <c r="G29" s="2" t="s">
        <v>84</v>
      </c>
      <c r="I29" s="2" t="s">
        <v>4</v>
      </c>
      <c r="L29">
        <f t="shared" si="1"/>
        <v>3</v>
      </c>
    </row>
    <row r="30" spans="1:30" x14ac:dyDescent="0.25">
      <c r="A30" t="s">
        <v>121</v>
      </c>
      <c r="C30" t="s">
        <v>81</v>
      </c>
      <c r="D30" s="7">
        <v>4.0605000000000002</v>
      </c>
      <c r="E30" s="2">
        <v>1</v>
      </c>
      <c r="F30" s="3">
        <f t="shared" si="0"/>
        <v>4.0605000000000002</v>
      </c>
      <c r="G30" s="2" t="s">
        <v>96</v>
      </c>
      <c r="I30" s="2" t="s">
        <v>4</v>
      </c>
      <c r="L30">
        <f t="shared" si="1"/>
        <v>3</v>
      </c>
    </row>
    <row r="31" spans="1:30" x14ac:dyDescent="0.25">
      <c r="A31" t="s">
        <v>122</v>
      </c>
      <c r="B31" t="s">
        <v>119</v>
      </c>
      <c r="C31" s="1" t="s">
        <v>66</v>
      </c>
      <c r="D31" s="7">
        <v>0.1734</v>
      </c>
      <c r="E31" s="2">
        <v>2500</v>
      </c>
      <c r="F31" s="3">
        <f t="shared" si="0"/>
        <v>433.5</v>
      </c>
      <c r="G31" s="2" t="s">
        <v>83</v>
      </c>
      <c r="I31" s="2" t="s">
        <v>4</v>
      </c>
      <c r="K31" s="2" t="s">
        <v>5</v>
      </c>
      <c r="L31">
        <f t="shared" si="1"/>
        <v>0</v>
      </c>
    </row>
    <row r="32" spans="1:30" x14ac:dyDescent="0.25">
      <c r="A32" t="s">
        <v>123</v>
      </c>
      <c r="C32" t="s">
        <v>126</v>
      </c>
      <c r="D32" s="7">
        <v>8.9385999999999992</v>
      </c>
      <c r="E32" s="2">
        <v>1</v>
      </c>
      <c r="F32" s="3">
        <f t="shared" si="0"/>
        <v>8.9385999999999992</v>
      </c>
      <c r="G32" s="2" t="s">
        <v>97</v>
      </c>
      <c r="I32" s="2" t="s">
        <v>4</v>
      </c>
      <c r="L32">
        <f t="shared" si="1"/>
        <v>3</v>
      </c>
    </row>
    <row r="33" spans="1:12" x14ac:dyDescent="0.25">
      <c r="A33" t="s">
        <v>17</v>
      </c>
      <c r="C33" s="1" t="s">
        <v>75</v>
      </c>
      <c r="D33" s="7">
        <v>2.8912</v>
      </c>
      <c r="E33" s="2">
        <v>1</v>
      </c>
      <c r="F33" s="3">
        <f t="shared" si="0"/>
        <v>2.8912</v>
      </c>
      <c r="G33" s="2" t="s">
        <v>98</v>
      </c>
      <c r="I33" s="2" t="s">
        <v>4</v>
      </c>
      <c r="L33">
        <f t="shared" si="1"/>
        <v>3</v>
      </c>
    </row>
    <row r="34" spans="1:12" x14ac:dyDescent="0.25">
      <c r="A34" t="s">
        <v>124</v>
      </c>
      <c r="B34" t="s">
        <v>67</v>
      </c>
      <c r="C34" t="s">
        <v>128</v>
      </c>
      <c r="D34" s="7">
        <v>0.77780000000000005</v>
      </c>
      <c r="E34" s="2">
        <v>1</v>
      </c>
      <c r="F34" s="3">
        <f t="shared" si="0"/>
        <v>0.77780000000000005</v>
      </c>
      <c r="G34" s="2" t="s">
        <v>103</v>
      </c>
      <c r="I34" s="2" t="s">
        <v>4</v>
      </c>
      <c r="L34">
        <f t="shared" si="1"/>
        <v>3</v>
      </c>
    </row>
    <row r="35" spans="1:12" x14ac:dyDescent="0.25">
      <c r="A35" t="s">
        <v>18</v>
      </c>
      <c r="C35" t="s">
        <v>115</v>
      </c>
      <c r="D35" s="7">
        <v>0.84540000000000004</v>
      </c>
      <c r="E35" s="2">
        <v>1</v>
      </c>
      <c r="F35" s="3">
        <f t="shared" si="0"/>
        <v>0.84540000000000004</v>
      </c>
      <c r="G35" s="2" t="s">
        <v>102</v>
      </c>
      <c r="I35" s="2" t="s">
        <v>4</v>
      </c>
      <c r="L35">
        <f t="shared" si="1"/>
        <v>3</v>
      </c>
    </row>
    <row r="36" spans="1:12" x14ac:dyDescent="0.25">
      <c r="A36" t="s">
        <v>19</v>
      </c>
      <c r="C36" t="s">
        <v>114</v>
      </c>
      <c r="D36">
        <v>0.59770000000000001</v>
      </c>
      <c r="E36" s="2">
        <v>1</v>
      </c>
      <c r="F36" s="3">
        <f t="shared" si="0"/>
        <v>0.59770000000000001</v>
      </c>
      <c r="G36" s="2" t="s">
        <v>105</v>
      </c>
      <c r="I36" s="2" t="s">
        <v>4</v>
      </c>
      <c r="L36">
        <f t="shared" si="1"/>
        <v>3</v>
      </c>
    </row>
    <row r="37" spans="1:12" x14ac:dyDescent="0.25">
      <c r="A37" t="s">
        <v>20</v>
      </c>
      <c r="C37" t="s">
        <v>113</v>
      </c>
      <c r="D37" s="7">
        <v>3.9399999999999998E-2</v>
      </c>
      <c r="E37" s="2">
        <v>15</v>
      </c>
      <c r="F37" s="3">
        <f t="shared" si="0"/>
        <v>0.59099999999999997</v>
      </c>
      <c r="G37" s="2" t="s">
        <v>106</v>
      </c>
      <c r="I37" s="2" t="s">
        <v>4</v>
      </c>
      <c r="L37">
        <f t="shared" si="1"/>
        <v>3</v>
      </c>
    </row>
    <row r="38" spans="1:12" x14ac:dyDescent="0.25">
      <c r="A38" t="s">
        <v>127</v>
      </c>
      <c r="C38" s="1" t="s">
        <v>40</v>
      </c>
      <c r="D38" s="7">
        <v>0.2356</v>
      </c>
      <c r="E38" s="2">
        <v>1</v>
      </c>
      <c r="F38" s="3">
        <f t="shared" si="0"/>
        <v>0.2356</v>
      </c>
      <c r="G38" s="2" t="s">
        <v>104</v>
      </c>
      <c r="I38" s="2" t="s">
        <v>4</v>
      </c>
      <c r="L38">
        <f t="shared" si="1"/>
        <v>3</v>
      </c>
    </row>
    <row r="39" spans="1:12" x14ac:dyDescent="0.25">
      <c r="A39" t="s">
        <v>125</v>
      </c>
      <c r="B39" t="s">
        <v>112</v>
      </c>
      <c r="C39" s="1" t="s">
        <v>108</v>
      </c>
      <c r="D39" s="7">
        <v>0.40710000000000002</v>
      </c>
      <c r="E39" s="2">
        <v>1</v>
      </c>
      <c r="F39" s="3">
        <f t="shared" si="0"/>
        <v>0.40710000000000002</v>
      </c>
      <c r="G39" s="2" t="s">
        <v>107</v>
      </c>
      <c r="I39" s="2" t="s">
        <v>4</v>
      </c>
      <c r="L39">
        <f t="shared" si="1"/>
        <v>3</v>
      </c>
    </row>
    <row r="40" spans="1:12" x14ac:dyDescent="0.25">
      <c r="A40" t="s">
        <v>15</v>
      </c>
      <c r="B40" t="s">
        <v>110</v>
      </c>
      <c r="C40" t="s">
        <v>111</v>
      </c>
      <c r="D40" s="7">
        <v>9.4100000000000003E-2</v>
      </c>
      <c r="E40" s="2">
        <v>15</v>
      </c>
      <c r="F40" s="3">
        <f t="shared" si="0"/>
        <v>1.4115</v>
      </c>
      <c r="G40" s="2" t="s">
        <v>109</v>
      </c>
      <c r="I40" s="2" t="s">
        <v>4</v>
      </c>
      <c r="K40" s="2" t="s">
        <v>5</v>
      </c>
      <c r="L40">
        <f t="shared" si="1"/>
        <v>0</v>
      </c>
    </row>
    <row r="41" spans="1:12" x14ac:dyDescent="0.25">
      <c r="D41" s="6"/>
    </row>
    <row r="42" spans="1:12" x14ac:dyDescent="0.25">
      <c r="D42" s="6"/>
    </row>
    <row r="43" spans="1:12" x14ac:dyDescent="0.25">
      <c r="D43" s="6"/>
      <c r="E43" s="2" t="s">
        <v>129</v>
      </c>
      <c r="F43" s="3">
        <f>SUM(F5:F40)</f>
        <v>574.36440000000005</v>
      </c>
      <c r="K43" s="2" t="s">
        <v>131</v>
      </c>
      <c r="L43">
        <f>SUM(L5:L40)</f>
        <v>75</v>
      </c>
    </row>
  </sheetData>
  <pageMargins left="0.7" right="0.7" top="0.75" bottom="0.75" header="0.3" footer="0.3"/>
  <ignoredErrors>
    <ignoredError sqref="C5:C6 C9 C17:C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Declan</dc:creator>
  <cp:lastModifiedBy>HEARD Declan</cp:lastModifiedBy>
  <dcterms:created xsi:type="dcterms:W3CDTF">2022-03-04T15:01:42Z</dcterms:created>
  <dcterms:modified xsi:type="dcterms:W3CDTF">2022-03-04T17:00:26Z</dcterms:modified>
</cp:coreProperties>
</file>