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ard\Documents\KiCad\Projects\ISOpower\Fabrication\ISO_Power_PCB\"/>
    </mc:Choice>
  </mc:AlternateContent>
  <bookViews>
    <workbookView xWindow="0" yWindow="0" windowWidth="28800" windowHeight="14100"/>
  </bookViews>
  <sheets>
    <sheet name="BOM_ISOpower_with_stats" sheetId="1" r:id="rId1"/>
  </sheets>
  <calcPr calcId="0"/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O5" i="1"/>
  <c r="N5" i="1"/>
  <c r="O50" i="1" l="1"/>
  <c r="N49" i="1"/>
</calcChain>
</file>

<file path=xl/sharedStrings.xml><?xml version="1.0" encoding="utf-8"?>
<sst xmlns="http://schemas.openxmlformats.org/spreadsheetml/2006/main" count="353" uniqueCount="267">
  <si>
    <t>BOM</t>
  </si>
  <si>
    <t>Project:</t>
  </si>
  <si>
    <t>ISOpower</t>
  </si>
  <si>
    <t>PCB:</t>
  </si>
  <si>
    <t>ISOpower_main</t>
  </si>
  <si>
    <t>Item#</t>
  </si>
  <si>
    <t>Ref</t>
  </si>
  <si>
    <t>Qnty</t>
  </si>
  <si>
    <t>Manufacturer</t>
  </si>
  <si>
    <t>MFG Part #</t>
  </si>
  <si>
    <t>Description/Value</t>
  </si>
  <si>
    <t>Description</t>
  </si>
  <si>
    <t>Package</t>
  </si>
  <si>
    <t>Type</t>
  </si>
  <si>
    <t>JLC Part #</t>
  </si>
  <si>
    <t>Instructions/Notes</t>
  </si>
  <si>
    <t>SMD Total</t>
  </si>
  <si>
    <t>PTH Total</t>
  </si>
  <si>
    <t xml:space="preserve">C4, C11, C12, C15, C16, C22, C23, C24, C30, </t>
  </si>
  <si>
    <t>YAGEO</t>
  </si>
  <si>
    <t>CC0805KRX7R9BB104</t>
  </si>
  <si>
    <t>100n</t>
  </si>
  <si>
    <t>Unpolarized capacitor 50v</t>
  </si>
  <si>
    <t>SMD</t>
  </si>
  <si>
    <t>C49678</t>
  </si>
  <si>
    <t xml:space="preserve">C7, C8, </t>
  </si>
  <si>
    <t>Samsung Electro-Mechanics</t>
  </si>
  <si>
    <t>CL21C220JBANNNC</t>
  </si>
  <si>
    <t>22p</t>
  </si>
  <si>
    <t>C1804</t>
  </si>
  <si>
    <t xml:space="preserve">C9, C10, C21, </t>
  </si>
  <si>
    <t>Capxon International Elec</t>
  </si>
  <si>
    <t>DV101M035E077ETR</t>
  </si>
  <si>
    <t>100u</t>
  </si>
  <si>
    <t>Polarized capacitor 35v</t>
  </si>
  <si>
    <t>CP_Elec_6.3x7.7</t>
  </si>
  <si>
    <t>C65221</t>
  </si>
  <si>
    <t xml:space="preserve">C13, C14, </t>
  </si>
  <si>
    <t>ROQANG</t>
  </si>
  <si>
    <t>RVT1H220M0605</t>
  </si>
  <si>
    <t>22u</t>
  </si>
  <si>
    <t>Polarized capacitor 50v</t>
  </si>
  <si>
    <t>CP_Elec_6.3x5.4</t>
  </si>
  <si>
    <t>C72505</t>
  </si>
  <si>
    <t xml:space="preserve">C17, C18, </t>
  </si>
  <si>
    <t>CL21B102KBCNNNC</t>
  </si>
  <si>
    <t>1n</t>
  </si>
  <si>
    <t>Unpolarized capacitor</t>
  </si>
  <si>
    <t>C46653</t>
  </si>
  <si>
    <t xml:space="preserve">C19, </t>
  </si>
  <si>
    <t>Ymin</t>
  </si>
  <si>
    <t>LKFL21H681MF</t>
  </si>
  <si>
    <t>680u</t>
  </si>
  <si>
    <t>Polarized capacitor</t>
  </si>
  <si>
    <t>C_Radial_D12.5mm_H20.0mm_P5.00mm</t>
  </si>
  <si>
    <t>PTH</t>
  </si>
  <si>
    <t>C270015</t>
  </si>
  <si>
    <t xml:space="preserve">C20, </t>
  </si>
  <si>
    <t>KNSCHA</t>
  </si>
  <si>
    <t>RVT220UF16V67RV0015</t>
  </si>
  <si>
    <t>220u</t>
  </si>
  <si>
    <t>C2887273</t>
  </si>
  <si>
    <t xml:space="preserve">C25, </t>
  </si>
  <si>
    <t>FH(Guangdong Fenghua Advanced Tech)</t>
  </si>
  <si>
    <t>0805B472K500NT</t>
  </si>
  <si>
    <t>4n7</t>
  </si>
  <si>
    <t>C1744</t>
  </si>
  <si>
    <t xml:space="preserve">D1, </t>
  </si>
  <si>
    <t>Taiwan Semiconductor(Taiwan Semicon)</t>
  </si>
  <si>
    <t>BZV55C18 L1G</t>
  </si>
  <si>
    <t>BZV55B18</t>
  </si>
  <si>
    <t>18V, 500mW, 2%, Zener diode, MiniMELF</t>
  </si>
  <si>
    <t>MiniMelf</t>
  </si>
  <si>
    <t>C410854</t>
  </si>
  <si>
    <t xml:space="preserve">D2, </t>
  </si>
  <si>
    <t>BrtLed(Bright LED Elec)</t>
  </si>
  <si>
    <t>BL-HB335A-AV-TRB-6</t>
  </si>
  <si>
    <t>Blue</t>
  </si>
  <si>
    <t>Light emitting diode</t>
  </si>
  <si>
    <t>LED_0805</t>
  </si>
  <si>
    <t>C138557</t>
  </si>
  <si>
    <t xml:space="preserve">D3, </t>
  </si>
  <si>
    <t>Vishay Intertech</t>
  </si>
  <si>
    <t>SS36-E3/57T</t>
  </si>
  <si>
    <t>1N5821</t>
  </si>
  <si>
    <t>30V 3A Schottky Barrier Rectifier Diode, DO-201AD</t>
  </si>
  <si>
    <t>D_SMA</t>
  </si>
  <si>
    <t>C35722</t>
  </si>
  <si>
    <t xml:space="preserve">D4, </t>
  </si>
  <si>
    <t>TECH PUBLIC</t>
  </si>
  <si>
    <t>PRTR5V0U2X</t>
  </si>
  <si>
    <t>Ultra low capacitance double rail-to-rail ESD protection diode, SOT-143</t>
  </si>
  <si>
    <t>SOT-143</t>
  </si>
  <si>
    <t>C2827688</t>
  </si>
  <si>
    <t xml:space="preserve">D5, D6, </t>
  </si>
  <si>
    <t>Foshan NationStar Optoelectronics</t>
  </si>
  <si>
    <t>NCD0805C1</t>
  </si>
  <si>
    <t>GREEN</t>
  </si>
  <si>
    <t>LED_0805_2012Metric_Pad1.15x1.40mm_HandSolder</t>
  </si>
  <si>
    <t>C84257</t>
  </si>
  <si>
    <t xml:space="preserve">D7, D8, </t>
  </si>
  <si>
    <t>NCD0805R1</t>
  </si>
  <si>
    <t>RED</t>
  </si>
  <si>
    <t>C84256</t>
  </si>
  <si>
    <t xml:space="preserve">J6, </t>
  </si>
  <si>
    <t>BOOMELE(Boom Precision Elec)</t>
  </si>
  <si>
    <t>C24980</t>
  </si>
  <si>
    <t>1.27mm Header Pins 1x3</t>
  </si>
  <si>
    <t>Generic connector, single row, 01x03</t>
  </si>
  <si>
    <t>PinHeader_1x03_P1.27mm_Vertical</t>
  </si>
  <si>
    <t xml:space="preserve">J8, </t>
  </si>
  <si>
    <t>CJT(Changjiang Connectors)</t>
  </si>
  <si>
    <t>A2541WV-2x3P</t>
  </si>
  <si>
    <t>Straight 2 6 2.54mm Black Brass 2.54mm Plugin,P=2.54mm Pin Headers ROH</t>
  </si>
  <si>
    <t xml:space="preserve"> 6-pin ISP connector</t>
  </si>
  <si>
    <t>HDR-TH_6P-P2.54-V-R2-C3-S2.54_A2541WV-2X3P</t>
  </si>
  <si>
    <t>C225518</t>
  </si>
  <si>
    <t xml:space="preserve">J9, J10, J11, J12, J13, </t>
  </si>
  <si>
    <t>LCSC</t>
  </si>
  <si>
    <t>USB_A</t>
  </si>
  <si>
    <t>USB_CH_A</t>
  </si>
  <si>
    <t>USB Type A connector</t>
  </si>
  <si>
    <t>USB-A-TH</t>
  </si>
  <si>
    <t>C46406</t>
  </si>
  <si>
    <t xml:space="preserve">J21, </t>
  </si>
  <si>
    <t>DIBO</t>
  </si>
  <si>
    <t>DB128L-5.08-2P-GN-S</t>
  </si>
  <si>
    <t>2pin Screw Terminal</t>
  </si>
  <si>
    <t>CONN-TH_2P-P5.08_DB128L-5.08-2P</t>
  </si>
  <si>
    <t>C395868</t>
  </si>
  <si>
    <t xml:space="preserve">J22, </t>
  </si>
  <si>
    <t xml:space="preserve">J23, </t>
  </si>
  <si>
    <t xml:space="preserve">J29, </t>
  </si>
  <si>
    <t>Ckmtw(Shenzhen Cankemeng)</t>
  </si>
  <si>
    <t>B-2201S10P-A121</t>
  </si>
  <si>
    <t>1.27mm Header Socket 1x10</t>
  </si>
  <si>
    <t>Generic connector, single row, 01x10, script generated (kicad-library-utils/schlib/autogen/connector/)</t>
  </si>
  <si>
    <t>HDR-TH_10P-P1.27-V-M</t>
  </si>
  <si>
    <t>C124392</t>
  </si>
  <si>
    <t xml:space="preserve">J31, </t>
  </si>
  <si>
    <t>SHOU HAN</t>
  </si>
  <si>
    <t>MINI 5PTP</t>
  </si>
  <si>
    <t>USB_B_Mini</t>
  </si>
  <si>
    <t>USB Mini Type B connector</t>
  </si>
  <si>
    <t>USB_Mini-B_Lumberg_2486_01_Horizontal</t>
  </si>
  <si>
    <t>C2681563</t>
  </si>
  <si>
    <t xml:space="preserve">L1, </t>
  </si>
  <si>
    <t>Sunlord</t>
  </si>
  <si>
    <t>SDFL2012S100KTF</t>
  </si>
  <si>
    <t>10uH</t>
  </si>
  <si>
    <t>Inductor</t>
  </si>
  <si>
    <t>L_0805_2012</t>
  </si>
  <si>
    <t>C1046</t>
  </si>
  <si>
    <t xml:space="preserve">L2, </t>
  </si>
  <si>
    <t>YJYCOIN</t>
  </si>
  <si>
    <t>YPRH1207-330M</t>
  </si>
  <si>
    <t>33uH</t>
  </si>
  <si>
    <t>SMD,12x12x8mm</t>
  </si>
  <si>
    <t>C339951</t>
  </si>
  <si>
    <t xml:space="preserve">Q1, Q4, Q5, Q6, Q7, Q8, </t>
  </si>
  <si>
    <t>VBsemi Elec</t>
  </si>
  <si>
    <t>IRF5305STR</t>
  </si>
  <si>
    <t>IRF5305_PBF</t>
  </si>
  <si>
    <t>-31A Id, -55V Vds, Single P-Channel HEXFET Power MOSFET, 60mOhm Ron, TO-220AB</t>
  </si>
  <si>
    <t>TO-263-2</t>
  </si>
  <si>
    <t>C878890</t>
  </si>
  <si>
    <t xml:space="preserve">Q2, Q3, </t>
  </si>
  <si>
    <t>Si2319CDS</t>
  </si>
  <si>
    <t>-4.4A Id, -40V Vds, P-Channel MOSFET, SOT-23</t>
  </si>
  <si>
    <t>SOT-23</t>
  </si>
  <si>
    <t>C558254</t>
  </si>
  <si>
    <t xml:space="preserve">Q9, Q10, Q11, Q12, Q13, Q14, Q15, Q16, Q17, Q18, </t>
  </si>
  <si>
    <t>Guangdong Hottech</t>
  </si>
  <si>
    <t>BC817-40</t>
  </si>
  <si>
    <t>BC817</t>
  </si>
  <si>
    <t>0.8A Ic, 45V Vce, NPN Transistor, SOT-23</t>
  </si>
  <si>
    <t>C181151</t>
  </si>
  <si>
    <t xml:space="preserve">R1, R4, </t>
  </si>
  <si>
    <t>UNI-ROYAL(Uniroyal Elec)</t>
  </si>
  <si>
    <t>0805W8F3300T5E</t>
  </si>
  <si>
    <t>330r</t>
  </si>
  <si>
    <t>Resistor</t>
  </si>
  <si>
    <t>C17630</t>
  </si>
  <si>
    <t xml:space="preserve">R1a1, R2b1, R3a1, R3b1, </t>
  </si>
  <si>
    <t>0805W8F5600T5E</t>
  </si>
  <si>
    <t>560r</t>
  </si>
  <si>
    <t>C28636</t>
  </si>
  <si>
    <t xml:space="preserve">R1b1, R4b1, </t>
  </si>
  <si>
    <t>RC0805FR-07470RL</t>
  </si>
  <si>
    <t>470r</t>
  </si>
  <si>
    <t>C114564</t>
  </si>
  <si>
    <t xml:space="preserve">R2a1, </t>
  </si>
  <si>
    <t>0805W8F2201T5E</t>
  </si>
  <si>
    <t>2k2</t>
  </si>
  <si>
    <t>C17520</t>
  </si>
  <si>
    <t xml:space="preserve">R4a1, </t>
  </si>
  <si>
    <t>0805W8F2001T5E</t>
  </si>
  <si>
    <t>2k0</t>
  </si>
  <si>
    <t>C17604</t>
  </si>
  <si>
    <t xml:space="preserve">R5, R9, R10, R11, R12, R13, R14, R15, R16, R17, R18, R19, R20, R21, R22, R23, R35, R36, R37, R38, R39, </t>
  </si>
  <si>
    <t>0805W8F1002T5E</t>
  </si>
  <si>
    <t>10k</t>
  </si>
  <si>
    <t>C17414</t>
  </si>
  <si>
    <t xml:space="preserve">R8, </t>
  </si>
  <si>
    <t>0805W8F1004T5E</t>
  </si>
  <si>
    <t>1M</t>
  </si>
  <si>
    <t>C17514</t>
  </si>
  <si>
    <t xml:space="preserve">R27, R28, R31, R32, R33, R34, </t>
  </si>
  <si>
    <t>0805W8F2200T5E</t>
  </si>
  <si>
    <t>220r</t>
  </si>
  <si>
    <t>C17557</t>
  </si>
  <si>
    <t xml:space="preserve">SW1, </t>
  </si>
  <si>
    <t>XUNPU</t>
  </si>
  <si>
    <t>TS-1088R-02026</t>
  </si>
  <si>
    <t>SW_Push</t>
  </si>
  <si>
    <t>Push button switch, generic, two pins</t>
  </si>
  <si>
    <t>SW_SPST_EVQPE1</t>
  </si>
  <si>
    <t>C455280</t>
  </si>
  <si>
    <t xml:space="preserve">U3, </t>
  </si>
  <si>
    <t>Microchip Tech</t>
  </si>
  <si>
    <t>ATMEGA328PB-MU</t>
  </si>
  <si>
    <t>ATmega328PB-M</t>
  </si>
  <si>
    <t>20MHz, 32kB Flash, 2kB SRAM, 1kB EEPROM, QFN-32</t>
  </si>
  <si>
    <t>QFN-32-1EP_5x5mm_P0.5mm_EP3.1x3.1mm</t>
  </si>
  <si>
    <t>C967933</t>
  </si>
  <si>
    <t xml:space="preserve">U6, U7, </t>
  </si>
  <si>
    <t>Allegro MicroSystems, LLC</t>
  </si>
  <si>
    <t>ACS712ELCTR-30A-T</t>
  </si>
  <si>
    <t>ACS712xLCTR-30A</t>
  </si>
  <si>
    <t>Ã‚Â±30A Bidirectional Hall-Effect Current Sensor, +5.0V supply, 66mV/A, SOIC-8</t>
  </si>
  <si>
    <t>SOIC-8_3.9x4.9mm_P1.27mm</t>
  </si>
  <si>
    <t>C9932</t>
  </si>
  <si>
    <t xml:space="preserve">U8, </t>
  </si>
  <si>
    <t>WCH(Jiangsu Qin Heng)</t>
  </si>
  <si>
    <t>CH340C</t>
  </si>
  <si>
    <t>USB serial converter, UART, SOIC-16</t>
  </si>
  <si>
    <t>SOIC-16_3.9x9.9mm_P1.27mm</t>
  </si>
  <si>
    <t>C84681</t>
  </si>
  <si>
    <t xml:space="preserve">U10, </t>
  </si>
  <si>
    <t>UMW(Youtai Semiconductor Co., Ltd.)</t>
  </si>
  <si>
    <t>LM2596S-5.0</t>
  </si>
  <si>
    <t>LM2596S-5</t>
  </si>
  <si>
    <t>5V 3A Step-Down Voltage Regulator, TO-263</t>
  </si>
  <si>
    <t>TO-263-5_TabPin3</t>
  </si>
  <si>
    <t>C347421</t>
  </si>
  <si>
    <t xml:space="preserve">U15, U16, U17, U18, </t>
  </si>
  <si>
    <t>TL431</t>
  </si>
  <si>
    <t>TL431DBZ</t>
  </si>
  <si>
    <t>Shunt Regulator, SOT-23</t>
  </si>
  <si>
    <t>C181103</t>
  </si>
  <si>
    <t xml:space="preserve">U19, </t>
  </si>
  <si>
    <t>Nexperia</t>
  </si>
  <si>
    <t>HEF4093BT,653</t>
  </si>
  <si>
    <t>HEF4093B</t>
  </si>
  <si>
    <t>Quad 2-Input NAND Schmitt Trigger, SOIC-14</t>
  </si>
  <si>
    <t>SOIC-14_3.9x8.7mm_P1.27mm</t>
  </si>
  <si>
    <t>C7867</t>
  </si>
  <si>
    <t xml:space="preserve">Y1, </t>
  </si>
  <si>
    <t>TAITIEN Elec</t>
  </si>
  <si>
    <t>XVHCELNANF-16MHZ</t>
  </si>
  <si>
    <t>16MHz</t>
  </si>
  <si>
    <t>Four pin crystal, GND on pins 2 and 4</t>
  </si>
  <si>
    <t>OSC-SMD</t>
  </si>
  <si>
    <t>C242216</t>
  </si>
  <si>
    <t>Total</t>
  </si>
  <si>
    <t>Total SMD</t>
  </si>
  <si>
    <t>Total 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</si>
</sst>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A9" workbookViewId="0">
      <selection activeCell="H41" sqref="H41"/>
    </sheetView>
  </sheetViews>
  <sheetFormatPr defaultRowHeight="15" x14ac:dyDescent="0.25"/>
  <sheetData>
    <row r="1" spans="1:15" x14ac:dyDescent="0.25">
      <c r="A1" t="s">
        <v>0</v>
      </c>
      <c r="D1" t="s">
        <v>1</v>
      </c>
      <c r="E1" t="s">
        <v>2</v>
      </c>
      <c r="F1" t="s">
        <v>3</v>
      </c>
      <c r="G1" t="s">
        <v>4</v>
      </c>
    </row>
    <row r="3" spans="1:15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N3" t="s">
        <v>16</v>
      </c>
      <c r="O3" t="s">
        <v>17</v>
      </c>
    </row>
    <row r="5" spans="1:15" x14ac:dyDescent="0.25">
      <c r="A5">
        <v>1</v>
      </c>
      <c r="B5" t="s">
        <v>18</v>
      </c>
      <c r="C5">
        <v>9</v>
      </c>
      <c r="D5" t="s">
        <v>19</v>
      </c>
      <c r="E5" t="s">
        <v>20</v>
      </c>
      <c r="F5" t="s">
        <v>21</v>
      </c>
      <c r="G5" t="s">
        <v>22</v>
      </c>
      <c r="H5">
        <v>805</v>
      </c>
      <c r="I5" t="s">
        <v>23</v>
      </c>
      <c r="J5" t="s">
        <v>24</v>
      </c>
      <c r="N5">
        <f>IF(I5="SMD",C5,IF(I5="PTH",0,"NULL"))</f>
        <v>9</v>
      </c>
      <c r="O5">
        <f>IF(I5="PTH",C5,IF(I5="SMD",0,"NULL"))</f>
        <v>0</v>
      </c>
    </row>
    <row r="6" spans="1:15" x14ac:dyDescent="0.25">
      <c r="A6">
        <v>2</v>
      </c>
      <c r="B6" t="s">
        <v>25</v>
      </c>
      <c r="C6">
        <v>2</v>
      </c>
      <c r="D6" t="s">
        <v>26</v>
      </c>
      <c r="E6" t="s">
        <v>27</v>
      </c>
      <c r="F6" t="s">
        <v>28</v>
      </c>
      <c r="G6" t="s">
        <v>22</v>
      </c>
      <c r="H6">
        <v>805</v>
      </c>
      <c r="I6" t="s">
        <v>23</v>
      </c>
      <c r="J6" t="s">
        <v>29</v>
      </c>
      <c r="N6">
        <f t="shared" ref="N6:N47" si="0">IF(I6="SMD",C6,IF(I6="PTH",0,"NULL"))</f>
        <v>2</v>
      </c>
      <c r="O6">
        <f t="shared" ref="O6:O47" si="1">IF(I6="PTH",C6,IF(I6="SMD",0,"NULL"))</f>
        <v>0</v>
      </c>
    </row>
    <row r="7" spans="1:15" x14ac:dyDescent="0.25">
      <c r="A7">
        <v>3</v>
      </c>
      <c r="B7" t="s">
        <v>30</v>
      </c>
      <c r="C7">
        <v>3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23</v>
      </c>
      <c r="J7" t="s">
        <v>36</v>
      </c>
      <c r="N7">
        <f t="shared" si="0"/>
        <v>3</v>
      </c>
      <c r="O7">
        <f t="shared" si="1"/>
        <v>0</v>
      </c>
    </row>
    <row r="8" spans="1:15" x14ac:dyDescent="0.25">
      <c r="A8">
        <v>4</v>
      </c>
      <c r="B8" t="s">
        <v>37</v>
      </c>
      <c r="C8">
        <v>2</v>
      </c>
      <c r="D8" t="s">
        <v>38</v>
      </c>
      <c r="E8" t="s">
        <v>39</v>
      </c>
      <c r="F8" t="s">
        <v>40</v>
      </c>
      <c r="G8" t="s">
        <v>41</v>
      </c>
      <c r="H8" t="s">
        <v>42</v>
      </c>
      <c r="I8" t="s">
        <v>23</v>
      </c>
      <c r="J8" t="s">
        <v>43</v>
      </c>
      <c r="N8">
        <f t="shared" si="0"/>
        <v>2</v>
      </c>
      <c r="O8">
        <f t="shared" si="1"/>
        <v>0</v>
      </c>
    </row>
    <row r="9" spans="1:15" x14ac:dyDescent="0.25">
      <c r="A9">
        <v>5</v>
      </c>
      <c r="B9" t="s">
        <v>44</v>
      </c>
      <c r="C9">
        <v>2</v>
      </c>
      <c r="D9" t="s">
        <v>26</v>
      </c>
      <c r="E9" t="s">
        <v>45</v>
      </c>
      <c r="F9" t="s">
        <v>46</v>
      </c>
      <c r="G9" t="s">
        <v>47</v>
      </c>
      <c r="H9">
        <v>805</v>
      </c>
      <c r="I9" t="s">
        <v>23</v>
      </c>
      <c r="J9" t="s">
        <v>48</v>
      </c>
      <c r="N9">
        <f t="shared" si="0"/>
        <v>2</v>
      </c>
      <c r="O9">
        <f t="shared" si="1"/>
        <v>0</v>
      </c>
    </row>
    <row r="10" spans="1:15" x14ac:dyDescent="0.25">
      <c r="A10">
        <v>6</v>
      </c>
      <c r="B10" t="s">
        <v>49</v>
      </c>
      <c r="C10">
        <v>1</v>
      </c>
      <c r="D10" t="s">
        <v>50</v>
      </c>
      <c r="E10" t="s">
        <v>51</v>
      </c>
      <c r="F10" t="s">
        <v>52</v>
      </c>
      <c r="G10" t="s">
        <v>53</v>
      </c>
      <c r="H10" t="s">
        <v>54</v>
      </c>
      <c r="I10" t="s">
        <v>55</v>
      </c>
      <c r="J10" t="s">
        <v>56</v>
      </c>
      <c r="N10">
        <f t="shared" si="0"/>
        <v>0</v>
      </c>
      <c r="O10">
        <f t="shared" si="1"/>
        <v>1</v>
      </c>
    </row>
    <row r="11" spans="1:15" x14ac:dyDescent="0.25">
      <c r="A11">
        <v>7</v>
      </c>
      <c r="B11" t="s">
        <v>57</v>
      </c>
      <c r="C11">
        <v>1</v>
      </c>
      <c r="D11" t="s">
        <v>58</v>
      </c>
      <c r="E11" t="s">
        <v>59</v>
      </c>
      <c r="F11" t="s">
        <v>60</v>
      </c>
      <c r="G11" t="s">
        <v>53</v>
      </c>
      <c r="H11" t="s">
        <v>35</v>
      </c>
      <c r="I11" t="s">
        <v>23</v>
      </c>
      <c r="J11" t="s">
        <v>61</v>
      </c>
      <c r="N11">
        <f t="shared" si="0"/>
        <v>1</v>
      </c>
      <c r="O11">
        <f t="shared" si="1"/>
        <v>0</v>
      </c>
    </row>
    <row r="12" spans="1:15" x14ac:dyDescent="0.25">
      <c r="A12">
        <v>8</v>
      </c>
      <c r="B12" t="s">
        <v>62</v>
      </c>
      <c r="C12">
        <v>1</v>
      </c>
      <c r="D12" t="s">
        <v>63</v>
      </c>
      <c r="E12" t="s">
        <v>64</v>
      </c>
      <c r="F12" t="s">
        <v>65</v>
      </c>
      <c r="G12" t="s">
        <v>47</v>
      </c>
      <c r="H12">
        <v>805</v>
      </c>
      <c r="I12" t="s">
        <v>23</v>
      </c>
      <c r="J12" t="s">
        <v>66</v>
      </c>
      <c r="N12">
        <f t="shared" si="0"/>
        <v>1</v>
      </c>
      <c r="O12">
        <f t="shared" si="1"/>
        <v>0</v>
      </c>
    </row>
    <row r="13" spans="1:15" x14ac:dyDescent="0.25">
      <c r="A13">
        <v>9</v>
      </c>
      <c r="B13" t="s">
        <v>67</v>
      </c>
      <c r="C13">
        <v>1</v>
      </c>
      <c r="D13" t="s">
        <v>68</v>
      </c>
      <c r="E13" t="s">
        <v>69</v>
      </c>
      <c r="F13" t="s">
        <v>70</v>
      </c>
      <c r="G13" t="s">
        <v>71</v>
      </c>
      <c r="H13" t="s">
        <v>72</v>
      </c>
      <c r="I13" t="s">
        <v>23</v>
      </c>
      <c r="J13" t="s">
        <v>73</v>
      </c>
      <c r="N13">
        <f t="shared" si="0"/>
        <v>1</v>
      </c>
      <c r="O13">
        <f t="shared" si="1"/>
        <v>0</v>
      </c>
    </row>
    <row r="14" spans="1:15" x14ac:dyDescent="0.25">
      <c r="A14">
        <v>10</v>
      </c>
      <c r="B14" t="s">
        <v>74</v>
      </c>
      <c r="C14">
        <v>1</v>
      </c>
      <c r="D14" t="s">
        <v>75</v>
      </c>
      <c r="E14" t="s">
        <v>76</v>
      </c>
      <c r="F14" t="s">
        <v>77</v>
      </c>
      <c r="G14" t="s">
        <v>78</v>
      </c>
      <c r="H14" t="s">
        <v>79</v>
      </c>
      <c r="I14" t="s">
        <v>23</v>
      </c>
      <c r="J14" t="s">
        <v>80</v>
      </c>
      <c r="N14">
        <f t="shared" si="0"/>
        <v>1</v>
      </c>
      <c r="O14">
        <f t="shared" si="1"/>
        <v>0</v>
      </c>
    </row>
    <row r="15" spans="1:15" x14ac:dyDescent="0.25">
      <c r="A15">
        <v>11</v>
      </c>
      <c r="B15" t="s">
        <v>81</v>
      </c>
      <c r="C15">
        <v>1</v>
      </c>
      <c r="D15" t="s">
        <v>82</v>
      </c>
      <c r="E15" t="s">
        <v>83</v>
      </c>
      <c r="F15" t="s">
        <v>84</v>
      </c>
      <c r="G15" t="s">
        <v>85</v>
      </c>
      <c r="H15" t="s">
        <v>86</v>
      </c>
      <c r="I15" t="s">
        <v>23</v>
      </c>
      <c r="J15" t="s">
        <v>87</v>
      </c>
      <c r="N15">
        <f t="shared" si="0"/>
        <v>1</v>
      </c>
      <c r="O15">
        <f t="shared" si="1"/>
        <v>0</v>
      </c>
    </row>
    <row r="16" spans="1:15" x14ac:dyDescent="0.25">
      <c r="A16">
        <v>12</v>
      </c>
      <c r="B16" t="s">
        <v>88</v>
      </c>
      <c r="C16">
        <v>1</v>
      </c>
      <c r="D16" t="s">
        <v>89</v>
      </c>
      <c r="E16" t="s">
        <v>90</v>
      </c>
      <c r="F16" t="s">
        <v>90</v>
      </c>
      <c r="G16" t="s">
        <v>91</v>
      </c>
      <c r="H16" t="s">
        <v>92</v>
      </c>
      <c r="I16" t="s">
        <v>23</v>
      </c>
      <c r="J16" t="s">
        <v>93</v>
      </c>
      <c r="N16">
        <f t="shared" si="0"/>
        <v>1</v>
      </c>
      <c r="O16">
        <f t="shared" si="1"/>
        <v>0</v>
      </c>
    </row>
    <row r="17" spans="1:15" x14ac:dyDescent="0.25">
      <c r="A17">
        <v>13</v>
      </c>
      <c r="B17" t="s">
        <v>94</v>
      </c>
      <c r="C17">
        <v>2</v>
      </c>
      <c r="D17" t="s">
        <v>95</v>
      </c>
      <c r="E17" t="s">
        <v>96</v>
      </c>
      <c r="F17" t="s">
        <v>97</v>
      </c>
      <c r="G17" t="s">
        <v>78</v>
      </c>
      <c r="H17" t="s">
        <v>98</v>
      </c>
      <c r="I17" t="s">
        <v>23</v>
      </c>
      <c r="J17" t="s">
        <v>99</v>
      </c>
      <c r="N17">
        <f t="shared" si="0"/>
        <v>2</v>
      </c>
      <c r="O17">
        <f t="shared" si="1"/>
        <v>0</v>
      </c>
    </row>
    <row r="18" spans="1:15" x14ac:dyDescent="0.25">
      <c r="A18">
        <v>14</v>
      </c>
      <c r="B18" t="s">
        <v>100</v>
      </c>
      <c r="C18">
        <v>2</v>
      </c>
      <c r="D18" t="s">
        <v>95</v>
      </c>
      <c r="E18" t="s">
        <v>101</v>
      </c>
      <c r="F18" t="s">
        <v>102</v>
      </c>
      <c r="G18" t="s">
        <v>78</v>
      </c>
      <c r="H18" t="s">
        <v>98</v>
      </c>
      <c r="I18" t="s">
        <v>23</v>
      </c>
      <c r="J18" t="s">
        <v>103</v>
      </c>
      <c r="N18">
        <f t="shared" si="0"/>
        <v>2</v>
      </c>
      <c r="O18">
        <f t="shared" si="1"/>
        <v>0</v>
      </c>
    </row>
    <row r="19" spans="1:15" x14ac:dyDescent="0.25">
      <c r="A19">
        <v>15</v>
      </c>
      <c r="B19" t="s">
        <v>104</v>
      </c>
      <c r="C19">
        <v>1</v>
      </c>
      <c r="D19" t="s">
        <v>105</v>
      </c>
      <c r="E19" t="s">
        <v>106</v>
      </c>
      <c r="F19" t="s">
        <v>107</v>
      </c>
      <c r="G19" t="s">
        <v>108</v>
      </c>
      <c r="H19" t="s">
        <v>109</v>
      </c>
      <c r="I19" t="s">
        <v>55</v>
      </c>
      <c r="J19" t="s">
        <v>106</v>
      </c>
      <c r="N19">
        <f t="shared" si="0"/>
        <v>0</v>
      </c>
      <c r="O19">
        <f t="shared" si="1"/>
        <v>1</v>
      </c>
    </row>
    <row r="20" spans="1:15" x14ac:dyDescent="0.25">
      <c r="A20">
        <v>16</v>
      </c>
      <c r="B20" t="s">
        <v>110</v>
      </c>
      <c r="C20">
        <v>1</v>
      </c>
      <c r="D20" t="s">
        <v>111</v>
      </c>
      <c r="E20" t="s">
        <v>112</v>
      </c>
      <c r="F20" t="s">
        <v>113</v>
      </c>
      <c r="G20" t="s">
        <v>114</v>
      </c>
      <c r="H20" t="s">
        <v>115</v>
      </c>
      <c r="I20" t="s">
        <v>55</v>
      </c>
      <c r="J20" t="s">
        <v>116</v>
      </c>
      <c r="N20">
        <f t="shared" si="0"/>
        <v>0</v>
      </c>
      <c r="O20">
        <f t="shared" si="1"/>
        <v>1</v>
      </c>
    </row>
    <row r="21" spans="1:15" x14ac:dyDescent="0.25">
      <c r="A21">
        <v>17</v>
      </c>
      <c r="B21" t="s">
        <v>117</v>
      </c>
      <c r="C21">
        <v>5</v>
      </c>
      <c r="D21" t="s">
        <v>118</v>
      </c>
      <c r="E21" t="s">
        <v>119</v>
      </c>
      <c r="F21" t="s">
        <v>120</v>
      </c>
      <c r="G21" t="s">
        <v>121</v>
      </c>
      <c r="H21" t="s">
        <v>122</v>
      </c>
      <c r="I21" t="s">
        <v>55</v>
      </c>
      <c r="J21" t="s">
        <v>123</v>
      </c>
      <c r="N21">
        <f t="shared" si="0"/>
        <v>0</v>
      </c>
      <c r="O21">
        <f t="shared" si="1"/>
        <v>5</v>
      </c>
    </row>
    <row r="22" spans="1:15" x14ac:dyDescent="0.25">
      <c r="A22">
        <v>18</v>
      </c>
      <c r="B22" t="s">
        <v>124</v>
      </c>
      <c r="C22">
        <v>1</v>
      </c>
      <c r="D22" t="s">
        <v>125</v>
      </c>
      <c r="E22" t="s">
        <v>126</v>
      </c>
      <c r="F22" t="s">
        <v>127</v>
      </c>
      <c r="G22" t="s">
        <v>128</v>
      </c>
      <c r="H22" t="s">
        <v>128</v>
      </c>
      <c r="I22" t="s">
        <v>55</v>
      </c>
      <c r="J22" t="s">
        <v>129</v>
      </c>
      <c r="N22">
        <f t="shared" si="0"/>
        <v>0</v>
      </c>
      <c r="O22">
        <f t="shared" si="1"/>
        <v>1</v>
      </c>
    </row>
    <row r="23" spans="1:15" x14ac:dyDescent="0.25">
      <c r="A23">
        <v>19</v>
      </c>
      <c r="B23" t="s">
        <v>130</v>
      </c>
      <c r="C23">
        <v>1</v>
      </c>
      <c r="D23" t="s">
        <v>125</v>
      </c>
      <c r="E23" t="s">
        <v>126</v>
      </c>
      <c r="F23" t="s">
        <v>127</v>
      </c>
      <c r="G23" t="s">
        <v>128</v>
      </c>
      <c r="H23" t="s">
        <v>128</v>
      </c>
      <c r="I23" t="s">
        <v>55</v>
      </c>
      <c r="J23" t="s">
        <v>129</v>
      </c>
      <c r="N23">
        <f t="shared" si="0"/>
        <v>0</v>
      </c>
      <c r="O23">
        <f t="shared" si="1"/>
        <v>1</v>
      </c>
    </row>
    <row r="24" spans="1:15" x14ac:dyDescent="0.25">
      <c r="A24">
        <v>20</v>
      </c>
      <c r="B24" t="s">
        <v>131</v>
      </c>
      <c r="C24">
        <v>1</v>
      </c>
      <c r="D24" t="s">
        <v>125</v>
      </c>
      <c r="E24" t="s">
        <v>126</v>
      </c>
      <c r="F24" t="s">
        <v>127</v>
      </c>
      <c r="G24" t="s">
        <v>128</v>
      </c>
      <c r="H24" t="s">
        <v>128</v>
      </c>
      <c r="I24" t="s">
        <v>55</v>
      </c>
      <c r="J24" t="s">
        <v>129</v>
      </c>
      <c r="N24">
        <f t="shared" si="0"/>
        <v>0</v>
      </c>
      <c r="O24">
        <f t="shared" si="1"/>
        <v>1</v>
      </c>
    </row>
    <row r="25" spans="1:15" x14ac:dyDescent="0.25">
      <c r="A25">
        <v>21</v>
      </c>
      <c r="B25" t="s">
        <v>132</v>
      </c>
      <c r="C25">
        <v>1</v>
      </c>
      <c r="D25" t="s">
        <v>133</v>
      </c>
      <c r="E25" t="s">
        <v>134</v>
      </c>
      <c r="F25" t="s">
        <v>135</v>
      </c>
      <c r="G25" t="s">
        <v>136</v>
      </c>
      <c r="H25" t="s">
        <v>137</v>
      </c>
      <c r="I25" t="s">
        <v>55</v>
      </c>
      <c r="J25" t="s">
        <v>138</v>
      </c>
      <c r="N25">
        <f t="shared" si="0"/>
        <v>0</v>
      </c>
      <c r="O25">
        <f t="shared" si="1"/>
        <v>1</v>
      </c>
    </row>
    <row r="26" spans="1:15" x14ac:dyDescent="0.25">
      <c r="A26">
        <v>22</v>
      </c>
      <c r="B26" t="s">
        <v>139</v>
      </c>
      <c r="C26">
        <v>1</v>
      </c>
      <c r="D26" t="s">
        <v>140</v>
      </c>
      <c r="E26" t="s">
        <v>141</v>
      </c>
      <c r="F26" t="s">
        <v>142</v>
      </c>
      <c r="G26" t="s">
        <v>143</v>
      </c>
      <c r="H26" t="s">
        <v>144</v>
      </c>
      <c r="I26" t="s">
        <v>23</v>
      </c>
      <c r="J26" t="s">
        <v>145</v>
      </c>
      <c r="N26">
        <f t="shared" si="0"/>
        <v>1</v>
      </c>
      <c r="O26">
        <f t="shared" si="1"/>
        <v>0</v>
      </c>
    </row>
    <row r="27" spans="1:15" x14ac:dyDescent="0.25">
      <c r="A27">
        <v>23</v>
      </c>
      <c r="B27" t="s">
        <v>146</v>
      </c>
      <c r="C27">
        <v>1</v>
      </c>
      <c r="D27" t="s">
        <v>147</v>
      </c>
      <c r="E27" t="s">
        <v>148</v>
      </c>
      <c r="F27" t="s">
        <v>149</v>
      </c>
      <c r="G27" t="s">
        <v>150</v>
      </c>
      <c r="H27" t="s">
        <v>151</v>
      </c>
      <c r="I27" t="s">
        <v>23</v>
      </c>
      <c r="J27" t="s">
        <v>152</v>
      </c>
      <c r="N27">
        <f t="shared" si="0"/>
        <v>1</v>
      </c>
      <c r="O27">
        <f t="shared" si="1"/>
        <v>0</v>
      </c>
    </row>
    <row r="28" spans="1:15" x14ac:dyDescent="0.25">
      <c r="A28">
        <v>24</v>
      </c>
      <c r="B28" t="s">
        <v>153</v>
      </c>
      <c r="C28">
        <v>1</v>
      </c>
      <c r="D28" t="s">
        <v>154</v>
      </c>
      <c r="E28" t="s">
        <v>155</v>
      </c>
      <c r="F28" t="s">
        <v>156</v>
      </c>
      <c r="G28" t="s">
        <v>150</v>
      </c>
      <c r="H28" t="s">
        <v>157</v>
      </c>
      <c r="I28" t="s">
        <v>23</v>
      </c>
      <c r="J28" t="s">
        <v>158</v>
      </c>
      <c r="N28">
        <f t="shared" si="0"/>
        <v>1</v>
      </c>
      <c r="O28">
        <f t="shared" si="1"/>
        <v>0</v>
      </c>
    </row>
    <row r="29" spans="1:15" x14ac:dyDescent="0.25">
      <c r="A29">
        <v>25</v>
      </c>
      <c r="B29" t="s">
        <v>159</v>
      </c>
      <c r="C29">
        <v>6</v>
      </c>
      <c r="D29" t="s">
        <v>160</v>
      </c>
      <c r="E29" t="s">
        <v>161</v>
      </c>
      <c r="F29" t="s">
        <v>162</v>
      </c>
      <c r="G29" t="s">
        <v>163</v>
      </c>
      <c r="H29" t="s">
        <v>164</v>
      </c>
      <c r="I29" t="s">
        <v>23</v>
      </c>
      <c r="J29" t="s">
        <v>165</v>
      </c>
      <c r="N29">
        <f t="shared" si="0"/>
        <v>6</v>
      </c>
      <c r="O29">
        <f t="shared" si="1"/>
        <v>0</v>
      </c>
    </row>
    <row r="30" spans="1:15" x14ac:dyDescent="0.25">
      <c r="A30">
        <v>26</v>
      </c>
      <c r="B30" t="s">
        <v>166</v>
      </c>
      <c r="C30">
        <v>2</v>
      </c>
      <c r="D30" t="s">
        <v>160</v>
      </c>
      <c r="E30" t="s">
        <v>167</v>
      </c>
      <c r="F30" t="s">
        <v>167</v>
      </c>
      <c r="G30" t="s">
        <v>168</v>
      </c>
      <c r="H30" t="s">
        <v>169</v>
      </c>
      <c r="I30" t="s">
        <v>23</v>
      </c>
      <c r="J30" t="s">
        <v>170</v>
      </c>
      <c r="N30">
        <f t="shared" si="0"/>
        <v>2</v>
      </c>
      <c r="O30">
        <f t="shared" si="1"/>
        <v>0</v>
      </c>
    </row>
    <row r="31" spans="1:15" x14ac:dyDescent="0.25">
      <c r="A31">
        <v>27</v>
      </c>
      <c r="B31" t="s">
        <v>171</v>
      </c>
      <c r="C31">
        <v>10</v>
      </c>
      <c r="D31" t="s">
        <v>172</v>
      </c>
      <c r="E31" t="s">
        <v>173</v>
      </c>
      <c r="F31" t="s">
        <v>174</v>
      </c>
      <c r="G31" t="s">
        <v>175</v>
      </c>
      <c r="H31" t="s">
        <v>169</v>
      </c>
      <c r="I31" t="s">
        <v>23</v>
      </c>
      <c r="J31" t="s">
        <v>176</v>
      </c>
      <c r="N31">
        <f t="shared" si="0"/>
        <v>10</v>
      </c>
      <c r="O31">
        <f t="shared" si="1"/>
        <v>0</v>
      </c>
    </row>
    <row r="32" spans="1:15" x14ac:dyDescent="0.25">
      <c r="A32">
        <v>28</v>
      </c>
      <c r="B32" t="s">
        <v>177</v>
      </c>
      <c r="C32">
        <v>2</v>
      </c>
      <c r="D32" t="s">
        <v>178</v>
      </c>
      <c r="E32" t="s">
        <v>179</v>
      </c>
      <c r="F32" t="s">
        <v>180</v>
      </c>
      <c r="G32" t="s">
        <v>181</v>
      </c>
      <c r="H32">
        <v>805</v>
      </c>
      <c r="I32" t="s">
        <v>23</v>
      </c>
      <c r="J32" t="s">
        <v>182</v>
      </c>
      <c r="N32">
        <f t="shared" si="0"/>
        <v>2</v>
      </c>
      <c r="O32">
        <f t="shared" si="1"/>
        <v>0</v>
      </c>
    </row>
    <row r="33" spans="1:15" x14ac:dyDescent="0.25">
      <c r="A33">
        <v>29</v>
      </c>
      <c r="B33" t="s">
        <v>183</v>
      </c>
      <c r="C33">
        <v>1</v>
      </c>
      <c r="D33" t="s">
        <v>178</v>
      </c>
      <c r="E33" t="s">
        <v>184</v>
      </c>
      <c r="F33" t="s">
        <v>185</v>
      </c>
      <c r="G33" t="s">
        <v>181</v>
      </c>
      <c r="H33">
        <v>805</v>
      </c>
      <c r="I33" t="s">
        <v>23</v>
      </c>
      <c r="J33" t="s">
        <v>186</v>
      </c>
      <c r="N33">
        <f t="shared" si="0"/>
        <v>1</v>
      </c>
      <c r="O33">
        <f t="shared" si="1"/>
        <v>0</v>
      </c>
    </row>
    <row r="34" spans="1:15" x14ac:dyDescent="0.25">
      <c r="A34">
        <v>30</v>
      </c>
      <c r="B34" t="s">
        <v>187</v>
      </c>
      <c r="C34">
        <v>1</v>
      </c>
      <c r="D34" t="s">
        <v>19</v>
      </c>
      <c r="E34" t="s">
        <v>188</v>
      </c>
      <c r="F34" t="s">
        <v>189</v>
      </c>
      <c r="G34" t="s">
        <v>181</v>
      </c>
      <c r="H34">
        <v>805</v>
      </c>
      <c r="I34" t="s">
        <v>23</v>
      </c>
      <c r="J34" t="s">
        <v>190</v>
      </c>
      <c r="N34">
        <f t="shared" si="0"/>
        <v>1</v>
      </c>
      <c r="O34">
        <f t="shared" si="1"/>
        <v>0</v>
      </c>
    </row>
    <row r="35" spans="1:15" x14ac:dyDescent="0.25">
      <c r="A35">
        <v>31</v>
      </c>
      <c r="B35" t="s">
        <v>191</v>
      </c>
      <c r="C35">
        <v>1</v>
      </c>
      <c r="D35" t="s">
        <v>178</v>
      </c>
      <c r="E35" t="s">
        <v>192</v>
      </c>
      <c r="F35" t="s">
        <v>193</v>
      </c>
      <c r="G35" t="s">
        <v>181</v>
      </c>
      <c r="H35">
        <v>805</v>
      </c>
      <c r="I35" t="s">
        <v>23</v>
      </c>
      <c r="J35" t="s">
        <v>194</v>
      </c>
      <c r="N35">
        <f t="shared" si="0"/>
        <v>1</v>
      </c>
      <c r="O35">
        <f t="shared" si="1"/>
        <v>0</v>
      </c>
    </row>
    <row r="36" spans="1:15" x14ac:dyDescent="0.25">
      <c r="A36">
        <v>32</v>
      </c>
      <c r="B36" t="s">
        <v>195</v>
      </c>
      <c r="C36">
        <v>1</v>
      </c>
      <c r="D36" t="s">
        <v>178</v>
      </c>
      <c r="E36" t="s">
        <v>196</v>
      </c>
      <c r="F36" t="s">
        <v>197</v>
      </c>
      <c r="G36" t="s">
        <v>181</v>
      </c>
      <c r="H36">
        <v>805</v>
      </c>
      <c r="I36" t="s">
        <v>23</v>
      </c>
      <c r="J36" t="s">
        <v>198</v>
      </c>
      <c r="N36">
        <f t="shared" si="0"/>
        <v>1</v>
      </c>
      <c r="O36">
        <f t="shared" si="1"/>
        <v>0</v>
      </c>
    </row>
    <row r="37" spans="1:15" x14ac:dyDescent="0.25">
      <c r="A37">
        <v>33</v>
      </c>
      <c r="B37" t="s">
        <v>199</v>
      </c>
      <c r="C37">
        <v>21</v>
      </c>
      <c r="D37" t="s">
        <v>178</v>
      </c>
      <c r="E37" t="s">
        <v>200</v>
      </c>
      <c r="F37" t="s">
        <v>201</v>
      </c>
      <c r="G37" t="s">
        <v>181</v>
      </c>
      <c r="H37">
        <v>805</v>
      </c>
      <c r="I37" t="s">
        <v>23</v>
      </c>
      <c r="J37" t="s">
        <v>202</v>
      </c>
      <c r="N37">
        <f t="shared" si="0"/>
        <v>21</v>
      </c>
      <c r="O37">
        <f t="shared" si="1"/>
        <v>0</v>
      </c>
    </row>
    <row r="38" spans="1:15" x14ac:dyDescent="0.25">
      <c r="A38">
        <v>34</v>
      </c>
      <c r="B38" t="s">
        <v>203</v>
      </c>
      <c r="C38">
        <v>1</v>
      </c>
      <c r="D38" t="s">
        <v>178</v>
      </c>
      <c r="E38" t="s">
        <v>204</v>
      </c>
      <c r="F38" t="s">
        <v>205</v>
      </c>
      <c r="G38" t="s">
        <v>181</v>
      </c>
      <c r="H38">
        <v>805</v>
      </c>
      <c r="I38" t="s">
        <v>23</v>
      </c>
      <c r="J38" t="s">
        <v>206</v>
      </c>
      <c r="N38">
        <f t="shared" si="0"/>
        <v>1</v>
      </c>
      <c r="O38">
        <f t="shared" si="1"/>
        <v>0</v>
      </c>
    </row>
    <row r="39" spans="1:15" x14ac:dyDescent="0.25">
      <c r="A39">
        <v>35</v>
      </c>
      <c r="B39" t="s">
        <v>207</v>
      </c>
      <c r="C39">
        <v>6</v>
      </c>
      <c r="D39" t="s">
        <v>178</v>
      </c>
      <c r="E39" t="s">
        <v>208</v>
      </c>
      <c r="F39" t="s">
        <v>209</v>
      </c>
      <c r="G39" t="s">
        <v>181</v>
      </c>
      <c r="H39">
        <v>805</v>
      </c>
      <c r="I39" t="s">
        <v>23</v>
      </c>
      <c r="J39" t="s">
        <v>210</v>
      </c>
      <c r="N39">
        <f t="shared" si="0"/>
        <v>6</v>
      </c>
      <c r="O39">
        <f t="shared" si="1"/>
        <v>0</v>
      </c>
    </row>
    <row r="40" spans="1:15" x14ac:dyDescent="0.25">
      <c r="A40">
        <v>36</v>
      </c>
      <c r="B40" t="s">
        <v>211</v>
      </c>
      <c r="C40">
        <v>1</v>
      </c>
      <c r="D40" t="s">
        <v>212</v>
      </c>
      <c r="E40" t="s">
        <v>213</v>
      </c>
      <c r="F40" t="s">
        <v>214</v>
      </c>
      <c r="G40" t="s">
        <v>215</v>
      </c>
      <c r="H40" t="s">
        <v>216</v>
      </c>
      <c r="I40" t="s">
        <v>23</v>
      </c>
      <c r="J40" t="s">
        <v>217</v>
      </c>
      <c r="N40">
        <f t="shared" si="0"/>
        <v>1</v>
      </c>
      <c r="O40">
        <f t="shared" si="1"/>
        <v>0</v>
      </c>
    </row>
    <row r="41" spans="1:15" x14ac:dyDescent="0.25">
      <c r="A41">
        <v>37</v>
      </c>
      <c r="B41" t="s">
        <v>218</v>
      </c>
      <c r="C41">
        <v>1</v>
      </c>
      <c r="D41" t="s">
        <v>219</v>
      </c>
      <c r="E41" t="s">
        <v>220</v>
      </c>
      <c r="F41" t="s">
        <v>221</v>
      </c>
      <c r="G41" t="s">
        <v>222</v>
      </c>
      <c r="H41" t="s">
        <v>223</v>
      </c>
      <c r="I41" t="s">
        <v>23</v>
      </c>
      <c r="J41" t="s">
        <v>224</v>
      </c>
      <c r="N41">
        <f t="shared" si="0"/>
        <v>1</v>
      </c>
      <c r="O41">
        <f t="shared" si="1"/>
        <v>0</v>
      </c>
    </row>
    <row r="42" spans="1:15" x14ac:dyDescent="0.25">
      <c r="A42">
        <v>38</v>
      </c>
      <c r="B42" t="s">
        <v>225</v>
      </c>
      <c r="C42">
        <v>2</v>
      </c>
      <c r="D42" t="s">
        <v>226</v>
      </c>
      <c r="E42" t="s">
        <v>227</v>
      </c>
      <c r="F42" t="s">
        <v>228</v>
      </c>
      <c r="G42" t="s">
        <v>229</v>
      </c>
      <c r="H42" t="s">
        <v>230</v>
      </c>
      <c r="I42" t="s">
        <v>23</v>
      </c>
      <c r="J42" t="s">
        <v>231</v>
      </c>
      <c r="N42">
        <f t="shared" si="0"/>
        <v>2</v>
      </c>
      <c r="O42">
        <f t="shared" si="1"/>
        <v>0</v>
      </c>
    </row>
    <row r="43" spans="1:15" x14ac:dyDescent="0.25">
      <c r="A43">
        <v>39</v>
      </c>
      <c r="B43" t="s">
        <v>232</v>
      </c>
      <c r="C43">
        <v>1</v>
      </c>
      <c r="D43" t="s">
        <v>233</v>
      </c>
      <c r="E43" t="s">
        <v>234</v>
      </c>
      <c r="F43" t="s">
        <v>234</v>
      </c>
      <c r="G43" t="s">
        <v>235</v>
      </c>
      <c r="H43" t="s">
        <v>236</v>
      </c>
      <c r="I43" t="s">
        <v>23</v>
      </c>
      <c r="J43" t="s">
        <v>237</v>
      </c>
      <c r="N43">
        <f t="shared" si="0"/>
        <v>1</v>
      </c>
      <c r="O43">
        <f t="shared" si="1"/>
        <v>0</v>
      </c>
    </row>
    <row r="44" spans="1:15" x14ac:dyDescent="0.25">
      <c r="A44">
        <v>40</v>
      </c>
      <c r="B44" t="s">
        <v>238</v>
      </c>
      <c r="C44">
        <v>1</v>
      </c>
      <c r="D44" t="s">
        <v>239</v>
      </c>
      <c r="E44" t="s">
        <v>240</v>
      </c>
      <c r="F44" t="s">
        <v>241</v>
      </c>
      <c r="G44" t="s">
        <v>242</v>
      </c>
      <c r="H44" t="s">
        <v>243</v>
      </c>
      <c r="I44" t="s">
        <v>23</v>
      </c>
      <c r="J44" t="s">
        <v>244</v>
      </c>
      <c r="N44">
        <f t="shared" si="0"/>
        <v>1</v>
      </c>
      <c r="O44">
        <f t="shared" si="1"/>
        <v>0</v>
      </c>
    </row>
    <row r="45" spans="1:15" x14ac:dyDescent="0.25">
      <c r="A45">
        <v>41</v>
      </c>
      <c r="B45" t="s">
        <v>245</v>
      </c>
      <c r="C45">
        <v>4</v>
      </c>
      <c r="D45" t="s">
        <v>172</v>
      </c>
      <c r="E45" t="s">
        <v>246</v>
      </c>
      <c r="F45" t="s">
        <v>247</v>
      </c>
      <c r="G45" t="s">
        <v>248</v>
      </c>
      <c r="H45" t="s">
        <v>169</v>
      </c>
      <c r="I45" t="s">
        <v>23</v>
      </c>
      <c r="J45" t="s">
        <v>249</v>
      </c>
      <c r="N45">
        <f t="shared" si="0"/>
        <v>4</v>
      </c>
      <c r="O45">
        <f t="shared" si="1"/>
        <v>0</v>
      </c>
    </row>
    <row r="46" spans="1:15" x14ac:dyDescent="0.25">
      <c r="A46">
        <v>42</v>
      </c>
      <c r="B46" t="s">
        <v>250</v>
      </c>
      <c r="C46">
        <v>1</v>
      </c>
      <c r="D46" t="s">
        <v>251</v>
      </c>
      <c r="E46" t="s">
        <v>252</v>
      </c>
      <c r="F46" t="s">
        <v>253</v>
      </c>
      <c r="G46" t="s">
        <v>254</v>
      </c>
      <c r="H46" t="s">
        <v>255</v>
      </c>
      <c r="I46" t="s">
        <v>23</v>
      </c>
      <c r="J46" t="s">
        <v>256</v>
      </c>
      <c r="N46">
        <f t="shared" si="0"/>
        <v>1</v>
      </c>
      <c r="O46">
        <f t="shared" si="1"/>
        <v>0</v>
      </c>
    </row>
    <row r="47" spans="1:15" x14ac:dyDescent="0.25">
      <c r="A47">
        <v>43</v>
      </c>
      <c r="B47" t="s">
        <v>257</v>
      </c>
      <c r="C47">
        <v>1</v>
      </c>
      <c r="D47" t="s">
        <v>258</v>
      </c>
      <c r="E47" t="s">
        <v>259</v>
      </c>
      <c r="F47" t="s">
        <v>260</v>
      </c>
      <c r="G47" t="s">
        <v>261</v>
      </c>
      <c r="H47" t="s">
        <v>262</v>
      </c>
      <c r="I47" t="s">
        <v>23</v>
      </c>
      <c r="J47" t="s">
        <v>263</v>
      </c>
      <c r="N47">
        <f t="shared" si="0"/>
        <v>1</v>
      </c>
      <c r="O47">
        <f t="shared" si="1"/>
        <v>0</v>
      </c>
    </row>
    <row r="49" spans="4:15" x14ac:dyDescent="0.25">
      <c r="M49" s="1" t="s">
        <v>265</v>
      </c>
      <c r="N49">
        <f>SUM(N5:N47)</f>
        <v>95</v>
      </c>
    </row>
    <row r="50" spans="4:15" x14ac:dyDescent="0.25">
      <c r="M50" s="1" t="s">
        <v>266</v>
      </c>
      <c r="O50">
        <f>SUM(O5:O47)</f>
        <v>12</v>
      </c>
    </row>
    <row r="53" spans="4:15" x14ac:dyDescent="0.25">
      <c r="D53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BOM_ISOpower_with_stats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 Imogen</dc:creator>
  <cp:lastModifiedBy>HEARD Declan</cp:lastModifiedBy>
  <dcterms:created xsi:type="dcterms:W3CDTF">2022-03-07T14:31:33Z</dcterms:created>
  <dcterms:modified xsi:type="dcterms:W3CDTF">2022-03-07T14:31:33Z</dcterms:modified>
</cp:coreProperties>
</file>