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OneDrive\文件\CS 6304 Computer Architecture\project_1\"/>
    </mc:Choice>
  </mc:AlternateContent>
  <xr:revisionPtr revIDLastSave="0" documentId="13_ncr:1_{FE9D5FBF-B83D-466A-AB47-3A5D0B0C9039}" xr6:coauthVersionLast="47" xr6:coauthVersionMax="47" xr10:uidLastSave="{00000000-0000-0000-0000-000000000000}"/>
  <bookViews>
    <workbookView minimized="1" xWindow="24408" yWindow="1704" windowWidth="21600" windowHeight="11388" activeTab="2" xr2:uid="{0D32D12A-50B3-4A4E-A861-CFC2133E7580}"/>
  </bookViews>
  <sheets>
    <sheet name="LocalBP" sheetId="2" r:id="rId1"/>
    <sheet name="TournamentBP" sheetId="1" r:id="rId2"/>
    <sheet name="BiModeBP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3" i="3" l="1"/>
  <c r="E24" i="3"/>
  <c r="E26" i="3"/>
  <c r="E27" i="3"/>
  <c r="E28" i="3"/>
  <c r="E30" i="3"/>
  <c r="E31" i="3"/>
  <c r="E32" i="3"/>
  <c r="E22" i="3"/>
  <c r="D23" i="3"/>
  <c r="D24" i="3"/>
  <c r="D26" i="3"/>
  <c r="D27" i="3"/>
  <c r="D28" i="3"/>
  <c r="D30" i="3"/>
  <c r="D31" i="3"/>
  <c r="D32" i="3"/>
  <c r="D22" i="3"/>
  <c r="E4" i="3"/>
  <c r="E5" i="3"/>
  <c r="E7" i="3"/>
  <c r="E8" i="3"/>
  <c r="E9" i="3"/>
  <c r="E11" i="3"/>
  <c r="E12" i="3"/>
  <c r="E13" i="3"/>
  <c r="E3" i="3"/>
  <c r="D5" i="3"/>
  <c r="D7" i="3"/>
  <c r="D8" i="3"/>
  <c r="D9" i="3"/>
  <c r="D11" i="3"/>
  <c r="D12" i="3"/>
  <c r="D13" i="3"/>
  <c r="D4" i="3"/>
  <c r="D3" i="3"/>
  <c r="D28" i="2"/>
  <c r="D27" i="2"/>
  <c r="D26" i="2"/>
  <c r="C28" i="2"/>
  <c r="C27" i="2"/>
  <c r="C26" i="2"/>
  <c r="D24" i="2"/>
  <c r="D23" i="2"/>
  <c r="D22" i="2"/>
  <c r="C24" i="2"/>
  <c r="C23" i="2"/>
  <c r="C22" i="2"/>
  <c r="D9" i="2"/>
  <c r="D8" i="2"/>
  <c r="D7" i="2"/>
  <c r="D5" i="2"/>
  <c r="D4" i="2"/>
  <c r="D3" i="2"/>
  <c r="C9" i="2"/>
  <c r="C8" i="2"/>
  <c r="C7" i="2"/>
  <c r="C5" i="2"/>
  <c r="C4" i="2"/>
  <c r="C3" i="2"/>
  <c r="F32" i="1"/>
</calcChain>
</file>

<file path=xl/sharedStrings.xml><?xml version="1.0" encoding="utf-8"?>
<sst xmlns="http://schemas.openxmlformats.org/spreadsheetml/2006/main" count="30" uniqueCount="6">
  <si>
    <t>BTB Entries</t>
  </si>
  <si>
    <t>Local predictor size</t>
  </si>
  <si>
    <t>Global predictor size</t>
  </si>
  <si>
    <t>Choice predictor size</t>
  </si>
  <si>
    <t>BTBMissPct</t>
  </si>
  <si>
    <t>BranchMispredPercent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</si>
</sst>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B96AB-935E-405C-A96D-7022672E992A}">
  <dimension ref="A1:D28"/>
  <sheetViews>
    <sheetView workbookViewId="0">
      <selection activeCell="D25" sqref="D25"/>
    </sheetView>
  </sheetViews>
  <sheetFormatPr defaultRowHeight="15" x14ac:dyDescent="0.25"/>
  <cols>
    <col min="1" max="4" width="20.7109375" customWidth="1"/>
  </cols>
  <sheetData>
    <row r="1" spans="1:4" x14ac:dyDescent="0.25">
      <c r="A1" s="2">
        <v>401</v>
      </c>
      <c r="B1" s="2"/>
      <c r="C1" s="2"/>
      <c r="D1" s="2"/>
    </row>
    <row r="2" spans="1:4" x14ac:dyDescent="0.25">
      <c r="A2" t="s">
        <v>0</v>
      </c>
      <c r="B2" t="s">
        <v>1</v>
      </c>
      <c r="C2" t="s">
        <v>4</v>
      </c>
      <c r="D2" t="s">
        <v>5</v>
      </c>
    </row>
    <row r="3" spans="1:4" x14ac:dyDescent="0.25">
      <c r="A3">
        <v>1024</v>
      </c>
      <c r="B3">
        <v>1024</v>
      </c>
      <c r="C3">
        <f>0.03875*0.01</f>
        <v>3.8749999999999999E-4</v>
      </c>
      <c r="D3">
        <f>1.072329*0.01</f>
        <v>1.0723290000000002E-2</v>
      </c>
    </row>
    <row r="4" spans="1:4" x14ac:dyDescent="0.25">
      <c r="A4">
        <v>2048</v>
      </c>
      <c r="B4">
        <v>1024</v>
      </c>
      <c r="C4">
        <f>0.036303*0.01</f>
        <v>3.6303000000000003E-4</v>
      </c>
      <c r="D4">
        <f>1.069955*0.01</f>
        <v>1.069955E-2</v>
      </c>
    </row>
    <row r="5" spans="1:4" x14ac:dyDescent="0.25">
      <c r="A5">
        <v>4096</v>
      </c>
      <c r="B5">
        <v>1024</v>
      </c>
      <c r="C5">
        <f>0.036303*0.01</f>
        <v>3.6303000000000003E-4</v>
      </c>
      <c r="D5">
        <f>1.069955*0.01</f>
        <v>1.069955E-2</v>
      </c>
    </row>
    <row r="7" spans="1:4" x14ac:dyDescent="0.25">
      <c r="A7">
        <v>2048</v>
      </c>
      <c r="B7">
        <v>512</v>
      </c>
      <c r="C7">
        <f>0.036303*0.01</f>
        <v>3.6303000000000003E-4</v>
      </c>
      <c r="D7">
        <f>1.069955*0.01</f>
        <v>1.069955E-2</v>
      </c>
    </row>
    <row r="8" spans="1:4" x14ac:dyDescent="0.25">
      <c r="A8">
        <v>2048</v>
      </c>
      <c r="B8">
        <v>1024</v>
      </c>
      <c r="C8">
        <f>0.036303*0.01</f>
        <v>3.6303000000000003E-4</v>
      </c>
      <c r="D8">
        <f>1.069955*0.01</f>
        <v>1.069955E-2</v>
      </c>
    </row>
    <row r="9" spans="1:4" x14ac:dyDescent="0.25">
      <c r="A9">
        <v>2048</v>
      </c>
      <c r="B9">
        <v>2048</v>
      </c>
      <c r="C9">
        <f>0.036303*0.01</f>
        <v>3.6303000000000003E-4</v>
      </c>
      <c r="D9">
        <f>1.069955*0.01</f>
        <v>1.069955E-2</v>
      </c>
    </row>
    <row r="20" spans="1:4" x14ac:dyDescent="0.25">
      <c r="A20" s="2">
        <v>429</v>
      </c>
      <c r="B20" s="2"/>
      <c r="C20" s="2"/>
      <c r="D20" s="2"/>
    </row>
    <row r="21" spans="1:4" x14ac:dyDescent="0.25">
      <c r="A21" t="s">
        <v>0</v>
      </c>
      <c r="B21" t="s">
        <v>1</v>
      </c>
      <c r="C21" t="s">
        <v>4</v>
      </c>
      <c r="D21" t="s">
        <v>5</v>
      </c>
    </row>
    <row r="22" spans="1:4" x14ac:dyDescent="0.25">
      <c r="A22">
        <v>1024</v>
      </c>
      <c r="B22">
        <v>1024</v>
      </c>
      <c r="C22">
        <f>11.479339*0.01</f>
        <v>0.11479339</v>
      </c>
      <c r="D22">
        <f>7.385038*0.01</f>
        <v>7.3850379999999993E-2</v>
      </c>
    </row>
    <row r="23" spans="1:4" x14ac:dyDescent="0.25">
      <c r="A23">
        <v>2048</v>
      </c>
      <c r="B23">
        <v>1024</v>
      </c>
      <c r="C23">
        <f>9.30303*0.01</f>
        <v>9.3030299999999996E-2</v>
      </c>
      <c r="D23">
        <f>6.532173*0.01</f>
        <v>6.5321730000000008E-2</v>
      </c>
    </row>
    <row r="24" spans="1:4" x14ac:dyDescent="0.25">
      <c r="A24">
        <v>4096</v>
      </c>
      <c r="B24">
        <v>1024</v>
      </c>
      <c r="C24">
        <f>7.851765*0.01</f>
        <v>7.8517650000000008E-2</v>
      </c>
      <c r="D24">
        <f>5.963982*0.01</f>
        <v>5.9639819999999996E-2</v>
      </c>
    </row>
    <row r="26" spans="1:4" x14ac:dyDescent="0.25">
      <c r="A26">
        <v>2048</v>
      </c>
      <c r="B26">
        <v>512</v>
      </c>
      <c r="C26">
        <f>9.30303*0.01</f>
        <v>9.3030299999999996E-2</v>
      </c>
      <c r="D26">
        <f>6.532173*0.01</f>
        <v>6.5321730000000008E-2</v>
      </c>
    </row>
    <row r="27" spans="1:4" x14ac:dyDescent="0.25">
      <c r="A27">
        <v>2048</v>
      </c>
      <c r="B27">
        <v>1024</v>
      </c>
      <c r="C27">
        <f>9.30303*0.01</f>
        <v>9.3030299999999996E-2</v>
      </c>
      <c r="D27">
        <f>6.532173*0.01</f>
        <v>6.5321730000000008E-2</v>
      </c>
    </row>
    <row r="28" spans="1:4" x14ac:dyDescent="0.25">
      <c r="A28">
        <v>2048</v>
      </c>
      <c r="B28">
        <v>2048</v>
      </c>
      <c r="C28">
        <f>9.30303*0.01</f>
        <v>9.3030299999999996E-2</v>
      </c>
      <c r="D28">
        <f>6.532173*0.01</f>
        <v>6.5321730000000008E-2</v>
      </c>
    </row>
  </sheetData>
  <mergeCells count="2">
    <mergeCell ref="A1:D1"/>
    <mergeCell ref="A20:D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867CA-66AD-4F79-9CD2-9CBB5CD1AF02}">
  <dimension ref="A1:G36"/>
  <sheetViews>
    <sheetView topLeftCell="A19" workbookViewId="0">
      <selection sqref="A1:F36"/>
    </sheetView>
  </sheetViews>
  <sheetFormatPr defaultRowHeight="15" x14ac:dyDescent="0.25"/>
  <cols>
    <col min="1" max="6" width="20.7109375" customWidth="1"/>
    <col min="7" max="7" width="8.7109375" customWidth="1"/>
  </cols>
  <sheetData>
    <row r="1" spans="1:7" x14ac:dyDescent="0.25">
      <c r="A1" s="2">
        <v>401</v>
      </c>
      <c r="B1" s="2"/>
      <c r="C1" s="2"/>
      <c r="D1" s="2"/>
      <c r="E1" s="2"/>
      <c r="F1" s="2"/>
    </row>
    <row r="2" spans="1: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7" x14ac:dyDescent="0.25">
      <c r="A3">
        <v>1024</v>
      </c>
      <c r="B3">
        <v>1024</v>
      </c>
      <c r="C3">
        <v>4096</v>
      </c>
      <c r="D3">
        <v>4096</v>
      </c>
      <c r="E3">
        <v>2.0601669999999999E-2</v>
      </c>
      <c r="F3">
        <v>1.066393E-2</v>
      </c>
    </row>
    <row r="4" spans="1:7" x14ac:dyDescent="0.25">
      <c r="A4">
        <v>2048</v>
      </c>
      <c r="B4">
        <v>1024</v>
      </c>
      <c r="C4">
        <v>4096</v>
      </c>
      <c r="D4">
        <v>4096</v>
      </c>
      <c r="E4">
        <v>2.0577689999999999E-2</v>
      </c>
      <c r="F4">
        <v>1.0640190000000001E-2</v>
      </c>
      <c r="G4" s="1"/>
    </row>
    <row r="5" spans="1:7" x14ac:dyDescent="0.25">
      <c r="A5">
        <v>4096</v>
      </c>
      <c r="B5">
        <v>1024</v>
      </c>
      <c r="C5">
        <v>4096</v>
      </c>
      <c r="D5">
        <v>4096</v>
      </c>
      <c r="E5">
        <v>2.0577689999999999E-2</v>
      </c>
      <c r="F5">
        <v>1.0640190000000001E-2</v>
      </c>
    </row>
    <row r="7" spans="1:7" x14ac:dyDescent="0.25">
      <c r="A7">
        <v>2048</v>
      </c>
      <c r="B7">
        <v>512</v>
      </c>
      <c r="C7">
        <v>4096</v>
      </c>
      <c r="D7">
        <v>4096</v>
      </c>
      <c r="E7">
        <v>2.05966E-2</v>
      </c>
      <c r="F7">
        <v>1.062832E-2</v>
      </c>
    </row>
    <row r="8" spans="1:7" x14ac:dyDescent="0.25">
      <c r="A8">
        <v>2048</v>
      </c>
      <c r="B8">
        <v>1024</v>
      </c>
      <c r="C8">
        <v>4096</v>
      </c>
      <c r="D8">
        <v>4096</v>
      </c>
      <c r="E8">
        <v>2.0577689999999999E-2</v>
      </c>
      <c r="F8">
        <v>1.0640190000000001E-2</v>
      </c>
    </row>
    <row r="9" spans="1:7" x14ac:dyDescent="0.25">
      <c r="A9">
        <v>2048</v>
      </c>
      <c r="B9">
        <v>2048</v>
      </c>
      <c r="C9">
        <v>4096</v>
      </c>
      <c r="D9">
        <v>4096</v>
      </c>
      <c r="E9">
        <v>2.055862E-2</v>
      </c>
      <c r="F9">
        <v>1.0640190000000001E-2</v>
      </c>
    </row>
    <row r="11" spans="1:7" x14ac:dyDescent="0.25">
      <c r="A11">
        <v>2048</v>
      </c>
      <c r="B11">
        <v>1024</v>
      </c>
      <c r="C11">
        <v>2048</v>
      </c>
      <c r="D11">
        <v>4096</v>
      </c>
      <c r="E11">
        <v>2.0577689999999999E-2</v>
      </c>
      <c r="F11">
        <v>1.0640190000000001E-2</v>
      </c>
    </row>
    <row r="12" spans="1:7" x14ac:dyDescent="0.25">
      <c r="A12">
        <v>2048</v>
      </c>
      <c r="B12">
        <v>1024</v>
      </c>
      <c r="C12">
        <v>4096</v>
      </c>
      <c r="D12">
        <v>4096</v>
      </c>
      <c r="E12">
        <v>2.0577689999999999E-2</v>
      </c>
      <c r="F12">
        <v>1.0640190000000001E-2</v>
      </c>
    </row>
    <row r="13" spans="1:7" x14ac:dyDescent="0.25">
      <c r="A13">
        <v>2048</v>
      </c>
      <c r="B13">
        <v>1024</v>
      </c>
      <c r="C13">
        <v>8192</v>
      </c>
      <c r="D13">
        <v>4096</v>
      </c>
      <c r="E13">
        <v>2.0577689999999999E-2</v>
      </c>
      <c r="F13">
        <v>1.0640190000000001E-2</v>
      </c>
    </row>
    <row r="15" spans="1:7" x14ac:dyDescent="0.25">
      <c r="A15">
        <v>2048</v>
      </c>
      <c r="B15">
        <v>1024</v>
      </c>
      <c r="C15">
        <v>4096</v>
      </c>
      <c r="D15">
        <v>2048</v>
      </c>
      <c r="E15">
        <v>2.0577689999999999E-2</v>
      </c>
      <c r="F15">
        <v>1.0632279999999999E-2</v>
      </c>
    </row>
    <row r="16" spans="1:7" x14ac:dyDescent="0.25">
      <c r="A16">
        <v>2048</v>
      </c>
      <c r="B16">
        <v>1024</v>
      </c>
      <c r="C16">
        <v>4096</v>
      </c>
      <c r="D16">
        <v>4096</v>
      </c>
      <c r="E16">
        <v>2.0577689999999999E-2</v>
      </c>
      <c r="F16">
        <v>1.0640190000000001E-2</v>
      </c>
    </row>
    <row r="17" spans="1:6" x14ac:dyDescent="0.25">
      <c r="A17">
        <v>2048</v>
      </c>
      <c r="B17">
        <v>1024</v>
      </c>
      <c r="C17">
        <v>4096</v>
      </c>
      <c r="D17">
        <v>8192</v>
      </c>
      <c r="E17">
        <v>2.0577689999999999E-2</v>
      </c>
      <c r="F17">
        <v>1.0640190000000001E-2</v>
      </c>
    </row>
    <row r="20" spans="1:6" x14ac:dyDescent="0.25">
      <c r="A20" s="2">
        <v>429</v>
      </c>
      <c r="B20" s="2"/>
      <c r="C20" s="2"/>
      <c r="D20" s="2"/>
      <c r="E20" s="2"/>
      <c r="F20" s="2"/>
    </row>
    <row r="21" spans="1:6" x14ac:dyDescent="0.25">
      <c r="A21" t="s">
        <v>0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</row>
    <row r="22" spans="1:6" x14ac:dyDescent="0.25">
      <c r="A22">
        <v>1024</v>
      </c>
      <c r="B22">
        <v>1024</v>
      </c>
      <c r="C22">
        <v>4096</v>
      </c>
      <c r="D22">
        <v>4096</v>
      </c>
      <c r="E22">
        <v>0.32975134</v>
      </c>
      <c r="F22">
        <v>1.519034E-2</v>
      </c>
    </row>
    <row r="23" spans="1:6" x14ac:dyDescent="0.25">
      <c r="A23">
        <v>2048</v>
      </c>
      <c r="B23">
        <v>1024</v>
      </c>
      <c r="C23">
        <v>4096</v>
      </c>
      <c r="D23">
        <v>4096</v>
      </c>
      <c r="E23">
        <v>0.31946225</v>
      </c>
      <c r="F23">
        <v>9.4978200000000006E-3</v>
      </c>
    </row>
    <row r="24" spans="1:6" x14ac:dyDescent="0.25">
      <c r="A24">
        <v>4096</v>
      </c>
      <c r="B24">
        <v>1024</v>
      </c>
      <c r="C24">
        <v>4096</v>
      </c>
      <c r="D24">
        <v>4096</v>
      </c>
      <c r="E24">
        <v>0.30918361999999999</v>
      </c>
      <c r="F24">
        <v>3.8149400000000002E-3</v>
      </c>
    </row>
    <row r="26" spans="1:6" x14ac:dyDescent="0.25">
      <c r="A26">
        <v>2048</v>
      </c>
      <c r="B26">
        <v>512</v>
      </c>
      <c r="C26">
        <v>4096</v>
      </c>
      <c r="D26">
        <v>4096</v>
      </c>
      <c r="E26">
        <v>0.31942407</v>
      </c>
      <c r="F26">
        <v>9.4900999999999996E-3</v>
      </c>
    </row>
    <row r="27" spans="1:6" x14ac:dyDescent="0.25">
      <c r="A27">
        <v>2048</v>
      </c>
      <c r="B27">
        <v>1024</v>
      </c>
      <c r="C27">
        <v>4096</v>
      </c>
      <c r="D27">
        <v>4096</v>
      </c>
      <c r="E27">
        <v>0.31946225</v>
      </c>
      <c r="F27">
        <v>9.4978200000000006E-3</v>
      </c>
    </row>
    <row r="28" spans="1:6" x14ac:dyDescent="0.25">
      <c r="A28">
        <v>2048</v>
      </c>
      <c r="B28">
        <v>2048</v>
      </c>
      <c r="C28">
        <v>4096</v>
      </c>
      <c r="D28">
        <v>4096</v>
      </c>
      <c r="E28">
        <v>0.31965200999999999</v>
      </c>
      <c r="F28">
        <v>9.5016800000000002E-3</v>
      </c>
    </row>
    <row r="30" spans="1:6" x14ac:dyDescent="0.25">
      <c r="A30">
        <v>2048</v>
      </c>
      <c r="B30">
        <v>1024</v>
      </c>
      <c r="C30">
        <v>2048</v>
      </c>
      <c r="D30">
        <v>4096</v>
      </c>
      <c r="E30">
        <v>0.31946169000000002</v>
      </c>
      <c r="F30">
        <v>9.4968499999999994E-3</v>
      </c>
    </row>
    <row r="31" spans="1:6" x14ac:dyDescent="0.25">
      <c r="A31">
        <v>2048</v>
      </c>
      <c r="B31">
        <v>1024</v>
      </c>
      <c r="C31">
        <v>4096</v>
      </c>
      <c r="D31">
        <v>4096</v>
      </c>
      <c r="E31">
        <v>0.31946225</v>
      </c>
      <c r="F31">
        <v>9.4978200000000006E-3</v>
      </c>
    </row>
    <row r="32" spans="1:6" x14ac:dyDescent="0.25">
      <c r="A32">
        <v>2048</v>
      </c>
      <c r="B32">
        <v>1024</v>
      </c>
      <c r="C32">
        <v>8192</v>
      </c>
      <c r="D32">
        <v>4096</v>
      </c>
      <c r="E32">
        <v>0.31946335999999997</v>
      </c>
      <c r="F32">
        <f>0.949975*0.01</f>
        <v>9.4997499999999995E-3</v>
      </c>
    </row>
    <row r="34" spans="1:6" x14ac:dyDescent="0.25">
      <c r="A34">
        <v>2048</v>
      </c>
      <c r="B34">
        <v>1024</v>
      </c>
      <c r="C34">
        <v>4096</v>
      </c>
      <c r="D34">
        <v>2048</v>
      </c>
      <c r="E34">
        <v>0.32841480000000001</v>
      </c>
      <c r="F34">
        <v>9.4958899999999999E-3</v>
      </c>
    </row>
    <row r="35" spans="1:6" x14ac:dyDescent="0.25">
      <c r="A35">
        <v>2048</v>
      </c>
      <c r="B35">
        <v>1024</v>
      </c>
      <c r="C35">
        <v>4096</v>
      </c>
      <c r="D35">
        <v>4096</v>
      </c>
      <c r="E35">
        <v>0.31946225</v>
      </c>
      <c r="F35">
        <v>9.4978200000000006E-3</v>
      </c>
    </row>
    <row r="36" spans="1:6" x14ac:dyDescent="0.25">
      <c r="A36">
        <v>2048</v>
      </c>
      <c r="B36">
        <v>1024</v>
      </c>
      <c r="C36">
        <v>4096</v>
      </c>
      <c r="D36">
        <v>8192</v>
      </c>
      <c r="E36">
        <v>0.31946279999999999</v>
      </c>
      <c r="F36">
        <v>9.5026399999999997E-3</v>
      </c>
    </row>
  </sheetData>
  <mergeCells count="2">
    <mergeCell ref="A1:F1"/>
    <mergeCell ref="A20:F2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21E40-73C4-4FF3-821E-60ACFB3D73FF}">
  <dimension ref="A1:H32"/>
  <sheetViews>
    <sheetView tabSelected="1" topLeftCell="A10" workbookViewId="0">
      <selection activeCell="E30" sqref="E30:E32"/>
    </sheetView>
  </sheetViews>
  <sheetFormatPr defaultRowHeight="15" x14ac:dyDescent="0.25"/>
  <cols>
    <col min="1" max="6" width="20.7109375" customWidth="1"/>
  </cols>
  <sheetData>
    <row r="1" spans="1:8" x14ac:dyDescent="0.25">
      <c r="A1" s="2">
        <v>401</v>
      </c>
      <c r="B1" s="2"/>
      <c r="C1" s="2"/>
      <c r="D1" s="2"/>
      <c r="E1" s="2"/>
      <c r="F1" s="3"/>
    </row>
    <row r="2" spans="1:8" x14ac:dyDescent="0.25">
      <c r="A2" t="s">
        <v>0</v>
      </c>
      <c r="B2" t="s">
        <v>2</v>
      </c>
      <c r="C2" t="s">
        <v>3</v>
      </c>
      <c r="D2" t="s">
        <v>4</v>
      </c>
      <c r="E2" t="s">
        <v>5</v>
      </c>
    </row>
    <row r="3" spans="1:8" x14ac:dyDescent="0.25">
      <c r="A3">
        <v>1024</v>
      </c>
      <c r="B3">
        <v>2048</v>
      </c>
      <c r="C3">
        <v>2048</v>
      </c>
      <c r="D3" s="4">
        <f>G3*0.01</f>
        <v>6.5339999999999994E-5</v>
      </c>
      <c r="E3" s="4">
        <f>H3*0.01</f>
        <v>1.153446E-2</v>
      </c>
      <c r="G3">
        <v>6.5339999999999999E-3</v>
      </c>
      <c r="H3">
        <v>1.153446</v>
      </c>
    </row>
    <row r="4" spans="1:8" x14ac:dyDescent="0.25">
      <c r="A4">
        <v>2048</v>
      </c>
      <c r="B4">
        <v>2048</v>
      </c>
      <c r="C4">
        <v>2048</v>
      </c>
      <c r="D4" s="4">
        <f>G4*0.01</f>
        <v>6.5339999999999994E-5</v>
      </c>
      <c r="E4" s="4">
        <f t="shared" ref="E4:E13" si="0">H4*0.01</f>
        <v>1.153446E-2</v>
      </c>
      <c r="G4">
        <v>6.5339999999999999E-3</v>
      </c>
      <c r="H4">
        <v>1.153446</v>
      </c>
    </row>
    <row r="5" spans="1:8" x14ac:dyDescent="0.25">
      <c r="A5">
        <v>4096</v>
      </c>
      <c r="B5">
        <v>2048</v>
      </c>
      <c r="C5">
        <v>2048</v>
      </c>
      <c r="D5" s="4">
        <f t="shared" ref="D5:D13" si="1">G5*0.01</f>
        <v>6.1260000000000006E-5</v>
      </c>
      <c r="E5" s="4">
        <f t="shared" si="0"/>
        <v>1.1538420000000001E-2</v>
      </c>
      <c r="G5">
        <v>6.1260000000000004E-3</v>
      </c>
      <c r="H5">
        <v>1.153842</v>
      </c>
    </row>
    <row r="6" spans="1:8" x14ac:dyDescent="0.25">
      <c r="D6" s="4"/>
      <c r="E6" s="4"/>
    </row>
    <row r="7" spans="1:8" x14ac:dyDescent="0.25">
      <c r="A7">
        <v>2048</v>
      </c>
      <c r="B7">
        <v>1024</v>
      </c>
      <c r="C7">
        <v>2048</v>
      </c>
      <c r="D7" s="4">
        <f t="shared" si="1"/>
        <v>1.7148E-4</v>
      </c>
      <c r="E7" s="4">
        <f t="shared" si="0"/>
        <v>1.1431579999999998E-2</v>
      </c>
      <c r="G7">
        <v>1.7148E-2</v>
      </c>
      <c r="H7">
        <v>1.1431579999999999</v>
      </c>
    </row>
    <row r="8" spans="1:8" x14ac:dyDescent="0.25">
      <c r="A8">
        <v>2048</v>
      </c>
      <c r="B8">
        <v>2048</v>
      </c>
      <c r="C8">
        <v>2048</v>
      </c>
      <c r="D8" s="4">
        <f t="shared" si="1"/>
        <v>6.5339999999999994E-5</v>
      </c>
      <c r="E8" s="4">
        <f t="shared" si="0"/>
        <v>1.153446E-2</v>
      </c>
      <c r="G8">
        <v>6.5339999999999999E-3</v>
      </c>
      <c r="H8">
        <v>1.153446</v>
      </c>
    </row>
    <row r="9" spans="1:8" x14ac:dyDescent="0.25">
      <c r="A9">
        <v>2048</v>
      </c>
      <c r="B9">
        <v>4096</v>
      </c>
      <c r="C9">
        <v>2048</v>
      </c>
      <c r="D9" s="4">
        <f t="shared" si="1"/>
        <v>1.6339999999999999E-5</v>
      </c>
      <c r="E9" s="4">
        <f t="shared" si="0"/>
        <v>1.1566110000000001E-2</v>
      </c>
      <c r="G9">
        <v>1.634E-3</v>
      </c>
      <c r="H9">
        <v>1.1566110000000001</v>
      </c>
    </row>
    <row r="10" spans="1:8" x14ac:dyDescent="0.25">
      <c r="D10" s="4"/>
      <c r="E10" s="4"/>
    </row>
    <row r="11" spans="1:8" x14ac:dyDescent="0.25">
      <c r="A11">
        <v>2048</v>
      </c>
      <c r="B11">
        <v>2048</v>
      </c>
      <c r="C11">
        <v>1024</v>
      </c>
      <c r="D11" s="4">
        <f t="shared" si="1"/>
        <v>7.7590000000000008E-5</v>
      </c>
      <c r="E11" s="4">
        <f t="shared" si="0"/>
        <v>1.1522589999999999E-2</v>
      </c>
      <c r="G11">
        <v>7.7590000000000003E-3</v>
      </c>
      <c r="H11">
        <v>1.1522589999999999</v>
      </c>
    </row>
    <row r="12" spans="1:8" x14ac:dyDescent="0.25">
      <c r="A12">
        <v>2048</v>
      </c>
      <c r="B12">
        <v>2048</v>
      </c>
      <c r="C12">
        <v>2048</v>
      </c>
      <c r="D12" s="4">
        <f t="shared" si="1"/>
        <v>6.5339999999999994E-5</v>
      </c>
      <c r="E12" s="4">
        <f t="shared" si="0"/>
        <v>1.153446E-2</v>
      </c>
      <c r="G12">
        <v>6.5339999999999999E-3</v>
      </c>
      <c r="H12">
        <v>1.153446</v>
      </c>
    </row>
    <row r="13" spans="1:8" x14ac:dyDescent="0.25">
      <c r="A13">
        <v>2048</v>
      </c>
      <c r="B13">
        <v>2048</v>
      </c>
      <c r="C13">
        <v>4096</v>
      </c>
      <c r="D13" s="4">
        <f t="shared" si="1"/>
        <v>6.942000000000001E-5</v>
      </c>
      <c r="E13" s="4">
        <f t="shared" si="0"/>
        <v>1.154633E-2</v>
      </c>
      <c r="G13">
        <v>6.9420000000000003E-3</v>
      </c>
      <c r="H13">
        <v>1.154633</v>
      </c>
    </row>
    <row r="20" spans="1:8" x14ac:dyDescent="0.25">
      <c r="A20" s="2">
        <v>429</v>
      </c>
      <c r="B20" s="2"/>
      <c r="C20" s="2"/>
      <c r="D20" s="2"/>
      <c r="E20" s="2"/>
      <c r="F20" s="3"/>
    </row>
    <row r="21" spans="1:8" x14ac:dyDescent="0.25">
      <c r="A21" t="s">
        <v>0</v>
      </c>
      <c r="B21" t="s">
        <v>2</v>
      </c>
      <c r="C21" t="s">
        <v>3</v>
      </c>
      <c r="D21" t="s">
        <v>4</v>
      </c>
      <c r="E21" t="s">
        <v>5</v>
      </c>
    </row>
    <row r="22" spans="1:8" x14ac:dyDescent="0.25">
      <c r="A22">
        <v>1024</v>
      </c>
      <c r="B22">
        <v>2048</v>
      </c>
      <c r="C22">
        <v>2048</v>
      </c>
      <c r="D22">
        <f>G22*0.01</f>
        <v>7.444713E-2</v>
      </c>
      <c r="E22">
        <f>H22*0.01</f>
        <v>2.8305410000000003E-2</v>
      </c>
      <c r="G22">
        <v>7.4447130000000001</v>
      </c>
      <c r="H22">
        <v>2.8305410000000002</v>
      </c>
    </row>
    <row r="23" spans="1:8" x14ac:dyDescent="0.25">
      <c r="A23">
        <v>2048</v>
      </c>
      <c r="B23">
        <v>2048</v>
      </c>
      <c r="C23">
        <v>2048</v>
      </c>
      <c r="D23">
        <f t="shared" ref="D23:D32" si="2">G23*0.01</f>
        <v>5.9758699999999998E-2</v>
      </c>
      <c r="E23">
        <f t="shared" ref="E23:E32" si="3">H23*0.01</f>
        <v>2.262542E-2</v>
      </c>
      <c r="G23">
        <v>5.9758699999999996</v>
      </c>
      <c r="H23">
        <v>2.2625419999999998</v>
      </c>
    </row>
    <row r="24" spans="1:8" x14ac:dyDescent="0.25">
      <c r="A24">
        <v>4096</v>
      </c>
      <c r="B24">
        <v>2048</v>
      </c>
      <c r="C24">
        <v>2048</v>
      </c>
      <c r="D24">
        <f t="shared" si="2"/>
        <v>4.5062790000000005E-2</v>
      </c>
      <c r="E24">
        <f t="shared" si="3"/>
        <v>1.6942550000000001E-2</v>
      </c>
      <c r="G24">
        <v>4.5062790000000001</v>
      </c>
      <c r="H24">
        <v>1.6942550000000001</v>
      </c>
    </row>
    <row r="26" spans="1:8" x14ac:dyDescent="0.25">
      <c r="A26">
        <v>2048</v>
      </c>
      <c r="B26">
        <v>1024</v>
      </c>
      <c r="C26">
        <v>2048</v>
      </c>
      <c r="D26">
        <f t="shared" si="2"/>
        <v>0.11779835999999999</v>
      </c>
      <c r="E26">
        <f t="shared" si="3"/>
        <v>2.5746039999999998E-2</v>
      </c>
      <c r="G26">
        <v>11.779836</v>
      </c>
      <c r="H26">
        <v>2.5746039999999999</v>
      </c>
    </row>
    <row r="27" spans="1:8" x14ac:dyDescent="0.25">
      <c r="A27">
        <v>2048</v>
      </c>
      <c r="B27">
        <v>2048</v>
      </c>
      <c r="C27">
        <v>2048</v>
      </c>
      <c r="D27">
        <f t="shared" si="2"/>
        <v>5.9758699999999998E-2</v>
      </c>
      <c r="E27">
        <f t="shared" si="3"/>
        <v>2.262542E-2</v>
      </c>
      <c r="G27">
        <v>5.9758699999999996</v>
      </c>
      <c r="H27">
        <v>2.2625419999999998</v>
      </c>
    </row>
    <row r="28" spans="1:8" x14ac:dyDescent="0.25">
      <c r="A28">
        <v>2048</v>
      </c>
      <c r="B28">
        <v>4096</v>
      </c>
      <c r="C28">
        <v>2048</v>
      </c>
      <c r="D28">
        <f t="shared" si="2"/>
        <v>3.7622320000000001E-2</v>
      </c>
      <c r="E28">
        <f t="shared" si="3"/>
        <v>2.2681360000000001E-2</v>
      </c>
      <c r="G28">
        <v>3.762232</v>
      </c>
      <c r="H28">
        <v>2.2681360000000002</v>
      </c>
    </row>
    <row r="30" spans="1:8" x14ac:dyDescent="0.25">
      <c r="A30">
        <v>2048</v>
      </c>
      <c r="B30">
        <v>2048</v>
      </c>
      <c r="C30">
        <v>1024</v>
      </c>
      <c r="D30">
        <f t="shared" si="2"/>
        <v>6.0053549999999997E-2</v>
      </c>
      <c r="E30">
        <f t="shared" si="3"/>
        <v>2.2607100000000001E-2</v>
      </c>
      <c r="G30">
        <v>6.0053549999999998</v>
      </c>
      <c r="H30">
        <v>2.26071</v>
      </c>
    </row>
    <row r="31" spans="1:8" x14ac:dyDescent="0.25">
      <c r="A31">
        <v>2048</v>
      </c>
      <c r="B31">
        <v>2048</v>
      </c>
      <c r="C31">
        <v>2048</v>
      </c>
      <c r="D31">
        <f t="shared" si="2"/>
        <v>5.9758699999999998E-2</v>
      </c>
      <c r="E31">
        <f t="shared" si="3"/>
        <v>2.262542E-2</v>
      </c>
      <c r="G31">
        <v>5.9758699999999996</v>
      </c>
      <c r="H31">
        <v>2.2625419999999998</v>
      </c>
    </row>
    <row r="32" spans="1:8" x14ac:dyDescent="0.25">
      <c r="A32">
        <v>2048</v>
      </c>
      <c r="B32">
        <v>2048</v>
      </c>
      <c r="C32">
        <v>4096</v>
      </c>
      <c r="D32">
        <f t="shared" si="2"/>
        <v>8.658310000000001E-2</v>
      </c>
      <c r="E32">
        <f t="shared" si="3"/>
        <v>2.2646639999999999E-2</v>
      </c>
      <c r="G32">
        <v>8.6583100000000002</v>
      </c>
      <c r="H32">
        <v>2.2646639999999998</v>
      </c>
    </row>
  </sheetData>
  <mergeCells count="2">
    <mergeCell ref="A20:E20"/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LocalBP</vt:lpstr>
      <vt:lpstr>TournamentBP</vt:lpstr>
      <vt:lpstr>BiModeBP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Chang</dc:creator>
  <cp:lastModifiedBy>Andrew Chang</cp:lastModifiedBy>
  <dcterms:created xsi:type="dcterms:W3CDTF">2022-10-30T02:51:04Z</dcterms:created>
  <dcterms:modified xsi:type="dcterms:W3CDTF">2022-10-31T03:08:29Z</dcterms:modified>
</cp:coreProperties>
</file>