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桌面\"/>
    </mc:Choice>
  </mc:AlternateContent>
  <xr:revisionPtr revIDLastSave="0" documentId="13_ncr:1_{53D77758-A88F-4BC3-8F2D-4B660A67BE6E}" xr6:coauthVersionLast="47" xr6:coauthVersionMax="47" xr10:uidLastSave="{00000000-0000-0000-0000-000000000000}"/>
  <bookViews>
    <workbookView minimized="1" xWindow="21516" yWindow="2388" windowWidth="21600" windowHeight="11388" activeTab="1" xr2:uid="{D080E760-FF80-3D4C-A970-8FAAD384D500}"/>
  </bookViews>
  <sheets>
    <sheet name="Sheet1" sheetId="1" r:id="rId1"/>
    <sheet name="Sheet2" sheetId="4" r:id="rId2"/>
  </sheets>
  <definedNames>
    <definedName name="_xlnm._FilterDatabase" localSheetId="0" hidden="1">Sheet1!$A$1:$L$65</definedName>
    <definedName name="_xlnm._FilterDatabase" localSheetId="1" hidden="1">Sheet2!$A$1:$L$65</definedName>
    <definedName name="_xlchart.v1.0" hidden="1">(Sheet1!$K$65,Sheet1!$K$63,Sheet1!$K$61,Sheet1!$K$59)</definedName>
    <definedName name="_xlchart.v1.1" hidden="1">(Sheet1!$L$65,Sheet1!$L$63,Sheet1!$L$61,Sheet1!$L$59)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4" l="1"/>
  <c r="L6" i="4"/>
  <c r="K36" i="4"/>
  <c r="L36" i="4"/>
  <c r="L2" i="4"/>
  <c r="K2" i="4"/>
  <c r="L35" i="4"/>
  <c r="K35" i="4"/>
  <c r="L3" i="4"/>
  <c r="K3" i="4"/>
  <c r="L37" i="4"/>
  <c r="K37" i="4"/>
  <c r="L5" i="4"/>
  <c r="K5" i="4"/>
  <c r="L38" i="4"/>
  <c r="K38" i="4"/>
  <c r="L33" i="4"/>
  <c r="K33" i="4"/>
  <c r="L66" i="4"/>
  <c r="K66" i="4"/>
  <c r="L11" i="4"/>
  <c r="K11" i="4"/>
  <c r="L46" i="4"/>
  <c r="K46" i="4"/>
  <c r="L12" i="4"/>
  <c r="K12" i="4"/>
  <c r="L47" i="4"/>
  <c r="K47" i="4"/>
  <c r="L13" i="4"/>
  <c r="K13" i="4"/>
  <c r="L45" i="4"/>
  <c r="K45" i="4"/>
  <c r="L19" i="4"/>
  <c r="K19" i="4"/>
  <c r="L44" i="4"/>
  <c r="K44" i="4"/>
  <c r="L18" i="4"/>
  <c r="K18" i="4"/>
  <c r="L52" i="4"/>
  <c r="K52" i="4"/>
  <c r="L17" i="4"/>
  <c r="K17" i="4"/>
  <c r="L51" i="4"/>
  <c r="K51" i="4"/>
  <c r="L16" i="4"/>
  <c r="K16" i="4"/>
  <c r="L50" i="4"/>
  <c r="K50" i="4"/>
  <c r="L25" i="4"/>
  <c r="K25" i="4"/>
  <c r="L59" i="4"/>
  <c r="K59" i="4"/>
  <c r="L14" i="4"/>
  <c r="K14" i="4"/>
  <c r="L48" i="4"/>
  <c r="K48" i="4"/>
  <c r="L15" i="4"/>
  <c r="K15" i="4"/>
  <c r="L49" i="4"/>
  <c r="K49" i="4"/>
  <c r="L24" i="4"/>
  <c r="K24" i="4"/>
  <c r="L57" i="4"/>
  <c r="K57" i="4"/>
  <c r="L28" i="4"/>
  <c r="K28" i="4"/>
  <c r="L61" i="4"/>
  <c r="K61" i="4"/>
  <c r="L4" i="4"/>
  <c r="K4" i="4"/>
  <c r="L40" i="4"/>
  <c r="K40" i="4"/>
  <c r="L7" i="4"/>
  <c r="K7" i="4"/>
  <c r="L39" i="4"/>
  <c r="K39" i="4"/>
  <c r="L8" i="4"/>
  <c r="K8" i="4"/>
  <c r="L41" i="4"/>
  <c r="K41" i="4"/>
  <c r="L23" i="4"/>
  <c r="K23" i="4"/>
  <c r="L56" i="4"/>
  <c r="K56" i="4"/>
  <c r="L34" i="4"/>
  <c r="K34" i="4"/>
  <c r="L67" i="4"/>
  <c r="K67" i="4"/>
  <c r="L9" i="4"/>
  <c r="K9" i="4"/>
  <c r="L42" i="4"/>
  <c r="K42" i="4"/>
  <c r="L10" i="4"/>
  <c r="K10" i="4"/>
  <c r="L43" i="4"/>
  <c r="K43" i="4"/>
  <c r="L22" i="4"/>
  <c r="K22" i="4"/>
  <c r="L55" i="4"/>
  <c r="K55" i="4"/>
  <c r="L21" i="4"/>
  <c r="K21" i="4"/>
  <c r="L54" i="4"/>
  <c r="K54" i="4"/>
  <c r="L26" i="4"/>
  <c r="K26" i="4"/>
  <c r="L58" i="4"/>
  <c r="K58" i="4"/>
  <c r="L27" i="4"/>
  <c r="K27" i="4"/>
  <c r="L60" i="4"/>
  <c r="K60" i="4"/>
  <c r="L31" i="4"/>
  <c r="K31" i="4"/>
  <c r="L64" i="4"/>
  <c r="K64" i="4"/>
  <c r="L20" i="4"/>
  <c r="K20" i="4"/>
  <c r="L53" i="4"/>
  <c r="K53" i="4"/>
  <c r="L29" i="4"/>
  <c r="K29" i="4"/>
  <c r="L62" i="4"/>
  <c r="K62" i="4"/>
  <c r="L30" i="4"/>
  <c r="K30" i="4"/>
  <c r="L63" i="4"/>
  <c r="K63" i="4"/>
  <c r="L32" i="4"/>
  <c r="K32" i="4"/>
  <c r="L65" i="4"/>
  <c r="K65" i="4"/>
  <c r="L60" i="1"/>
  <c r="L61" i="1"/>
  <c r="L62" i="1"/>
  <c r="L63" i="1"/>
  <c r="K60" i="1"/>
  <c r="K61" i="1"/>
  <c r="K62" i="1"/>
  <c r="K63" i="1"/>
  <c r="L65" i="1"/>
  <c r="L64" i="1"/>
  <c r="L59" i="1"/>
  <c r="L58" i="1"/>
  <c r="K58" i="1"/>
  <c r="K59" i="1"/>
  <c r="K64" i="1"/>
  <c r="K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3" i="1"/>
  <c r="K20" i="1"/>
  <c r="K21" i="1"/>
  <c r="K22" i="1"/>
  <c r="K23" i="1"/>
  <c r="K24" i="1"/>
  <c r="K25" i="1"/>
  <c r="K26" i="1"/>
  <c r="K27" i="1"/>
  <c r="K28" i="1"/>
  <c r="K29" i="1"/>
  <c r="K30" i="1"/>
  <c r="K31" i="1"/>
  <c r="K19" i="1"/>
  <c r="K18" i="1"/>
  <c r="K10" i="1"/>
  <c r="K11" i="1"/>
  <c r="K12" i="1"/>
  <c r="K13" i="1"/>
  <c r="K14" i="1"/>
  <c r="K15" i="1"/>
  <c r="K17" i="1"/>
  <c r="K16" i="1"/>
  <c r="K2" i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<sst xmlns="http://schemas.openxmlformats.org/spreadsheetml/2006/main" count="290" uniqueCount="49">
  <si>
    <t>I-Cache L1 miss</t>
  </si>
  <si>
    <t>L2 miss</t>
  </si>
  <si>
    <t>L1 miss penalty</t>
  </si>
  <si>
    <t>L2 miss penalty</t>
  </si>
  <si>
    <t>CPI</t>
  </si>
  <si>
    <t>429.mcf</t>
  </si>
  <si>
    <t>401.bzip2</t>
  </si>
  <si>
    <t xml:space="preserve">D-Cache L1 miss </t>
  </si>
  <si>
    <t>128 128 1 64 2 2 1</t>
  </si>
  <si>
    <t>2_128_1_64_2_2_1</t>
  </si>
  <si>
    <t>32_128_1_64_2_2_1</t>
  </si>
  <si>
    <t>64_128_1_64_2_2_1</t>
  </si>
  <si>
    <t>128_2_1_64_2_2_1</t>
  </si>
  <si>
    <t>128_32_1_64_2_2_1</t>
  </si>
  <si>
    <t>128_64_1_64_2_2_1</t>
  </si>
  <si>
    <t>128_128_1_8_2_2_1</t>
  </si>
  <si>
    <t>128_128_2_64_2_2_1</t>
  </si>
  <si>
    <t>128_128_4_64_2_2_1</t>
  </si>
  <si>
    <t>128_128_1_128_2_2_1</t>
  </si>
  <si>
    <t>128_128_1_256_2_2_1</t>
  </si>
  <si>
    <t>128_128_1_512_2_2_1</t>
  </si>
  <si>
    <t>128_128_1_64_1_2_1</t>
  </si>
  <si>
    <t>128_128_1_64_2_2_1</t>
  </si>
  <si>
    <t>128_128_1_64_4_2_1</t>
  </si>
  <si>
    <t>128_128_1_64_8_2_1</t>
  </si>
  <si>
    <t>128_128_1_64_2_1_1</t>
  </si>
  <si>
    <t>128_128_1_64_2_16_1</t>
  </si>
  <si>
    <t>128_128_1_64_2_32_1</t>
  </si>
  <si>
    <t>128_128_1_64_2_64_1</t>
  </si>
  <si>
    <t>128_128_1_64_2_2_1024</t>
  </si>
  <si>
    <t>128_128_1_64_2_2_4096</t>
  </si>
  <si>
    <t>128_128_1_64_2_2_8192</t>
  </si>
  <si>
    <t>128_128_1_64_2_2_16384</t>
  </si>
  <si>
    <t>Cost</t>
  </si>
  <si>
    <t>L1-Cach Size (KB)</t>
  </si>
  <si>
    <t>L2 Cache Size (MB)</t>
  </si>
  <si>
    <t>L1 Cache (per KB)</t>
  </si>
  <si>
    <t>L2Cache (per MB)</t>
  </si>
  <si>
    <t>Associativity (per way)</t>
  </si>
  <si>
    <t>Parameter</t>
  </si>
  <si>
    <t>Total Associativity</t>
  </si>
  <si>
    <t>Benchmark</t>
  </si>
  <si>
    <t>2_2_1_512_1_1_1</t>
  </si>
  <si>
    <t>128_128_4_512_8_16_4096</t>
  </si>
  <si>
    <t>128_128_4_256_8_16_4096</t>
  </si>
  <si>
    <t>32_32_2_256_4_4_1024</t>
  </si>
  <si>
    <t>64_64_2_256_8_8_2048</t>
  </si>
  <si>
    <t>32_32_4_512_2_2_1</t>
  </si>
  <si>
    <t>32_32_1_512_2_2_1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</si>
</sst>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I-Cache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32</c:v>
              </c:pt>
              <c:pt idx="2">
                <c:v>64</c:v>
              </c:pt>
              <c:pt idx="3">
                <c:v>128</c:v>
              </c:pt>
            </c:numLit>
          </c:xVal>
          <c:yVal>
            <c:numRef>
              <c:f>(Sheet1!$K$10,Sheet1!$K$12,Sheet1!$K$14,Sheet1!$K$16)</c:f>
              <c:numCache>
                <c:formatCode>General</c:formatCode>
                <c:ptCount val="4"/>
                <c:pt idx="0">
                  <c:v>1.9859195280000002</c:v>
                </c:pt>
                <c:pt idx="1">
                  <c:v>1.7779501720000002</c:v>
                </c:pt>
                <c:pt idx="2">
                  <c:v>1.77793288</c:v>
                </c:pt>
                <c:pt idx="3">
                  <c:v>1.7779321320000001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92-4060-AD6F-A14DB2FEFAAF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32</c:v>
              </c:pt>
              <c:pt idx="2">
                <c:v>64</c:v>
              </c:pt>
              <c:pt idx="3">
                <c:v>128</c:v>
              </c:pt>
            </c:numLit>
          </c:xVal>
          <c:yVal>
            <c:numRef>
              <c:f>(Sheet1!$K$11,Sheet1!$K$13,Sheet1!$K$15,Sheet1!$K$17)</c:f>
              <c:numCache>
                <c:formatCode>General</c:formatCode>
                <c:ptCount val="4"/>
                <c:pt idx="0">
                  <c:v>1.3853200800000001</c:v>
                </c:pt>
                <c:pt idx="1">
                  <c:v>1.322667544</c:v>
                </c:pt>
                <c:pt idx="2">
                  <c:v>1.322666044</c:v>
                </c:pt>
                <c:pt idx="3">
                  <c:v>1.3226632999999999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4A-4DD2-AC6E-0EDCFA04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1024</c:v>
              </c:pt>
              <c:pt idx="2">
                <c:v>4096</c:v>
              </c:pt>
              <c:pt idx="3">
                <c:v>8192</c:v>
              </c:pt>
              <c:pt idx="4">
                <c:v>16384</c:v>
              </c:pt>
            </c:numLit>
          </c:cat>
          <c:val>
            <c:numRef>
              <c:f>(Sheet2!$K$16,Sheet2!$K$50,Sheet2!$K$52,Sheet2!$K$54,Sheet2!$K$56)</c:f>
              <c:numCache>
                <c:formatCode>General</c:formatCode>
                <c:ptCount val="5"/>
                <c:pt idx="0">
                  <c:v>1.3226624</c:v>
                </c:pt>
                <c:pt idx="1">
                  <c:v>1.77793142</c:v>
                </c:pt>
                <c:pt idx="2">
                  <c:v>1.77793142</c:v>
                </c:pt>
                <c:pt idx="3">
                  <c:v>1.7779321320000001</c:v>
                </c:pt>
                <c:pt idx="4">
                  <c:v>1.7779321320000001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E-49D5-B658-4B036A76BAC7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(Sheet2!$K$9,Sheet2!$K$51,Sheet2!$K$53,Sheet2!$K$55,Sheet2!$K$57)</c:f>
              <c:numCache>
                <c:formatCode>General</c:formatCode>
                <c:ptCount val="5"/>
                <c:pt idx="0">
                  <c:v>1.2656309000000001</c:v>
                </c:pt>
                <c:pt idx="1">
                  <c:v>1.77793142</c:v>
                </c:pt>
                <c:pt idx="2">
                  <c:v>1.7779321320000001</c:v>
                </c:pt>
                <c:pt idx="3">
                  <c:v>1.7779321320000001</c:v>
                </c:pt>
                <c:pt idx="4">
                  <c:v>1.7779321320000001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E-49D5-B658-4B036A76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4655"/>
        <c:axId val="89689231"/>
      </c:lineChart>
      <c:cat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auto val="1"/>
        <c:lblAlgn val="ctr"/>
        <c:lblOffset val="100"/>
        <c:noMultiLvlLbl val="0"/>
      </c:catAx>
      <c:valAx>
        <c:axId val="896892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CPI v.s.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22064119489976E-2"/>
          <c:y val="0.17025248560395442"/>
          <c:w val="0.86177859889760944"/>
          <c:h val="0.67425215019018825"/>
        </c:manualLayout>
      </c:layout>
      <c:scatterChart>
        <c:scatterStyle val="smoothMarker"/>
        <c:varyColors val="0"/>
        <c:ser>
          <c:idx val="1"/>
          <c:order val="0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Sheet2!$K$2:$K$34</c:f>
              <c:numCache>
                <c:formatCode>General</c:formatCode>
                <c:ptCount val="33"/>
                <c:pt idx="0">
                  <c:v>1.0763630399999999</c:v>
                </c:pt>
                <c:pt idx="1">
                  <c:v>1.112456656</c:v>
                </c:pt>
                <c:pt idx="2">
                  <c:v>1.113282348</c:v>
                </c:pt>
                <c:pt idx="3">
                  <c:v>1.1192826</c:v>
                </c:pt>
                <c:pt idx="4">
                  <c:v>1.1287382319999999</c:v>
                </c:pt>
                <c:pt idx="5">
                  <c:v>1.1425388320000001</c:v>
                </c:pt>
                <c:pt idx="6">
                  <c:v>1.2023216320000001</c:v>
                </c:pt>
                <c:pt idx="7">
                  <c:v>1.2656309000000001</c:v>
                </c:pt>
                <c:pt idx="8">
                  <c:v>1.2893976</c:v>
                </c:pt>
                <c:pt idx="9">
                  <c:v>1.3086499</c:v>
                </c:pt>
                <c:pt idx="10">
                  <c:v>1.3086644000000001</c:v>
                </c:pt>
                <c:pt idx="11">
                  <c:v>1.3087168</c:v>
                </c:pt>
                <c:pt idx="12">
                  <c:v>1.320601484</c:v>
                </c:pt>
                <c:pt idx="13">
                  <c:v>1.321413232</c:v>
                </c:pt>
                <c:pt idx="14">
                  <c:v>1.3226624</c:v>
                </c:pt>
                <c:pt idx="15">
                  <c:v>1.3226624</c:v>
                </c:pt>
                <c:pt idx="16">
                  <c:v>1.3226624</c:v>
                </c:pt>
                <c:pt idx="17">
                  <c:v>1.3226624</c:v>
                </c:pt>
                <c:pt idx="18">
                  <c:v>1.3226632999999999</c:v>
                </c:pt>
                <c:pt idx="19">
                  <c:v>1.3226632999999999</c:v>
                </c:pt>
                <c:pt idx="20">
                  <c:v>1.3226632999999999</c:v>
                </c:pt>
                <c:pt idx="21">
                  <c:v>1.3226632999999999</c:v>
                </c:pt>
                <c:pt idx="22">
                  <c:v>1.3226632999999999</c:v>
                </c:pt>
                <c:pt idx="23">
                  <c:v>1.322664872</c:v>
                </c:pt>
                <c:pt idx="24">
                  <c:v>1.322666044</c:v>
                </c:pt>
                <c:pt idx="25">
                  <c:v>1.322667544</c:v>
                </c:pt>
                <c:pt idx="26">
                  <c:v>1.327637476</c:v>
                </c:pt>
                <c:pt idx="27">
                  <c:v>1.3280886839999999</c:v>
                </c:pt>
                <c:pt idx="28">
                  <c:v>1.333389744</c:v>
                </c:pt>
                <c:pt idx="29">
                  <c:v>1.3853200800000001</c:v>
                </c:pt>
                <c:pt idx="30">
                  <c:v>1.3889605199999999</c:v>
                </c:pt>
                <c:pt idx="31">
                  <c:v>1.614559552</c:v>
                </c:pt>
                <c:pt idx="32">
                  <c:v>2.1619572959999998</c:v>
                </c:pt>
              </c:numCache>
            </c:numRef>
          </c:xVal>
          <c:yVal>
            <c:numRef>
              <c:f>Sheet2!$L$2:$L$34</c:f>
              <c:numCache>
                <c:formatCode>General</c:formatCode>
                <c:ptCount val="33"/>
                <c:pt idx="0">
                  <c:v>260.8</c:v>
                </c:pt>
                <c:pt idx="1">
                  <c:v>130.63999999999999</c:v>
                </c:pt>
                <c:pt idx="2">
                  <c:v>13.3</c:v>
                </c:pt>
                <c:pt idx="3">
                  <c:v>65.52</c:v>
                </c:pt>
                <c:pt idx="4">
                  <c:v>3.7</c:v>
                </c:pt>
                <c:pt idx="5">
                  <c:v>13.3</c:v>
                </c:pt>
                <c:pt idx="6">
                  <c:v>13.3</c:v>
                </c:pt>
                <c:pt idx="7">
                  <c:v>13.900000000000002</c:v>
                </c:pt>
                <c:pt idx="8">
                  <c:v>13.500000000000002</c:v>
                </c:pt>
                <c:pt idx="9">
                  <c:v>996.28</c:v>
                </c:pt>
                <c:pt idx="10">
                  <c:v>504.76</c:v>
                </c:pt>
                <c:pt idx="11">
                  <c:v>259</c:v>
                </c:pt>
                <c:pt idx="12">
                  <c:v>13.66</c:v>
                </c:pt>
                <c:pt idx="13">
                  <c:v>13.42</c:v>
                </c:pt>
                <c:pt idx="14">
                  <c:v>14.14</c:v>
                </c:pt>
                <c:pt idx="15">
                  <c:v>15.1</c:v>
                </c:pt>
                <c:pt idx="16">
                  <c:v>17.02</c:v>
                </c:pt>
                <c:pt idx="17">
                  <c:v>74.680000000000007</c:v>
                </c:pt>
                <c:pt idx="18">
                  <c:v>13.3</c:v>
                </c:pt>
                <c:pt idx="19">
                  <c:v>13.3</c:v>
                </c:pt>
                <c:pt idx="20">
                  <c:v>13.3</c:v>
                </c:pt>
                <c:pt idx="21">
                  <c:v>13.3</c:v>
                </c:pt>
                <c:pt idx="22">
                  <c:v>13.3</c:v>
                </c:pt>
                <c:pt idx="23">
                  <c:v>13.24</c:v>
                </c:pt>
                <c:pt idx="24">
                  <c:v>10.100000000000001</c:v>
                </c:pt>
                <c:pt idx="25">
                  <c:v>8.5</c:v>
                </c:pt>
                <c:pt idx="26">
                  <c:v>13.24</c:v>
                </c:pt>
                <c:pt idx="27">
                  <c:v>10.100000000000001</c:v>
                </c:pt>
                <c:pt idx="28">
                  <c:v>8.5</c:v>
                </c:pt>
                <c:pt idx="29">
                  <c:v>7</c:v>
                </c:pt>
                <c:pt idx="30">
                  <c:v>7</c:v>
                </c:pt>
                <c:pt idx="31">
                  <c:v>0.58000000000000007</c:v>
                </c:pt>
                <c:pt idx="32">
                  <c:v>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B-429C-8A49-BAC95710C5EE}"/>
            </c:ext>
          </c:extLst>
        </c:ser>
        <c:ser>
          <c:idx val="0"/>
          <c:order val="1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Sheet2!$K$35:$K$67</c:f>
              <c:numCache>
                <c:formatCode>General</c:formatCode>
                <c:ptCount val="33"/>
                <c:pt idx="0">
                  <c:v>1.2518206359999999</c:v>
                </c:pt>
                <c:pt idx="1">
                  <c:v>1.2672235839999999</c:v>
                </c:pt>
                <c:pt idx="2">
                  <c:v>1.309666912</c:v>
                </c:pt>
                <c:pt idx="3">
                  <c:v>1.321059296</c:v>
                </c:pt>
                <c:pt idx="4">
                  <c:v>1.4784441959999999</c:v>
                </c:pt>
                <c:pt idx="5">
                  <c:v>1.4868878839999999</c:v>
                </c:pt>
                <c:pt idx="6">
                  <c:v>1.548584304</c:v>
                </c:pt>
                <c:pt idx="7">
                  <c:v>1.5635347319999999</c:v>
                </c:pt>
                <c:pt idx="8">
                  <c:v>1.6889742320000001</c:v>
                </c:pt>
                <c:pt idx="9">
                  <c:v>1.756910932</c:v>
                </c:pt>
                <c:pt idx="10">
                  <c:v>1.7569354320000001</c:v>
                </c:pt>
                <c:pt idx="11">
                  <c:v>1.756941632</c:v>
                </c:pt>
                <c:pt idx="12">
                  <c:v>1.756950032</c:v>
                </c:pt>
                <c:pt idx="13">
                  <c:v>1.75798762</c:v>
                </c:pt>
                <c:pt idx="14">
                  <c:v>1.7658677680000001</c:v>
                </c:pt>
                <c:pt idx="15">
                  <c:v>1.77793142</c:v>
                </c:pt>
                <c:pt idx="16">
                  <c:v>1.77793142</c:v>
                </c:pt>
                <c:pt idx="17">
                  <c:v>1.77793142</c:v>
                </c:pt>
                <c:pt idx="18">
                  <c:v>1.7779321320000001</c:v>
                </c:pt>
                <c:pt idx="19">
                  <c:v>1.7779321320000001</c:v>
                </c:pt>
                <c:pt idx="20">
                  <c:v>1.7779321320000001</c:v>
                </c:pt>
                <c:pt idx="21">
                  <c:v>1.7779321320000001</c:v>
                </c:pt>
                <c:pt idx="22">
                  <c:v>1.7779321320000001</c:v>
                </c:pt>
                <c:pt idx="23">
                  <c:v>1.77793288</c:v>
                </c:pt>
                <c:pt idx="24">
                  <c:v>1.777933064</c:v>
                </c:pt>
                <c:pt idx="25">
                  <c:v>1.7779501720000002</c:v>
                </c:pt>
                <c:pt idx="26">
                  <c:v>1.795276096</c:v>
                </c:pt>
                <c:pt idx="27">
                  <c:v>1.816057496</c:v>
                </c:pt>
                <c:pt idx="28">
                  <c:v>1.8455684919999999</c:v>
                </c:pt>
                <c:pt idx="29">
                  <c:v>1.9859195280000002</c:v>
                </c:pt>
                <c:pt idx="30">
                  <c:v>2.017851844</c:v>
                </c:pt>
                <c:pt idx="31">
                  <c:v>2.344590996</c:v>
                </c:pt>
                <c:pt idx="32">
                  <c:v>2.8678144400000001</c:v>
                </c:pt>
              </c:numCache>
            </c:numRef>
          </c:xVal>
          <c:yVal>
            <c:numRef>
              <c:f>Sheet2!$L$35:$L$67</c:f>
              <c:numCache>
                <c:formatCode>General</c:formatCode>
                <c:ptCount val="33"/>
                <c:pt idx="0">
                  <c:v>260.8</c:v>
                </c:pt>
                <c:pt idx="1">
                  <c:v>4.3</c:v>
                </c:pt>
                <c:pt idx="2">
                  <c:v>130.63999999999999</c:v>
                </c:pt>
                <c:pt idx="3">
                  <c:v>65.52</c:v>
                </c:pt>
                <c:pt idx="4">
                  <c:v>13.3</c:v>
                </c:pt>
                <c:pt idx="5">
                  <c:v>13.3</c:v>
                </c:pt>
                <c:pt idx="6">
                  <c:v>13.3</c:v>
                </c:pt>
                <c:pt idx="7">
                  <c:v>13.900000000000002</c:v>
                </c:pt>
                <c:pt idx="8">
                  <c:v>13.500000000000002</c:v>
                </c:pt>
                <c:pt idx="9">
                  <c:v>74.680000000000007</c:v>
                </c:pt>
                <c:pt idx="10">
                  <c:v>259</c:v>
                </c:pt>
                <c:pt idx="11">
                  <c:v>996.28</c:v>
                </c:pt>
                <c:pt idx="12">
                  <c:v>504.76</c:v>
                </c:pt>
                <c:pt idx="13">
                  <c:v>13.66</c:v>
                </c:pt>
                <c:pt idx="14">
                  <c:v>13.42</c:v>
                </c:pt>
                <c:pt idx="15">
                  <c:v>14.14</c:v>
                </c:pt>
                <c:pt idx="16">
                  <c:v>15.1</c:v>
                </c:pt>
                <c:pt idx="17">
                  <c:v>17.02</c:v>
                </c:pt>
                <c:pt idx="18">
                  <c:v>13.3</c:v>
                </c:pt>
                <c:pt idx="19">
                  <c:v>13.3</c:v>
                </c:pt>
                <c:pt idx="20">
                  <c:v>13.3</c:v>
                </c:pt>
                <c:pt idx="21">
                  <c:v>13.3</c:v>
                </c:pt>
                <c:pt idx="22">
                  <c:v>13.3</c:v>
                </c:pt>
                <c:pt idx="23">
                  <c:v>10.100000000000001</c:v>
                </c:pt>
                <c:pt idx="24">
                  <c:v>13.24</c:v>
                </c:pt>
                <c:pt idx="25">
                  <c:v>8.5</c:v>
                </c:pt>
                <c:pt idx="26">
                  <c:v>13.24</c:v>
                </c:pt>
                <c:pt idx="27">
                  <c:v>10.100000000000001</c:v>
                </c:pt>
                <c:pt idx="28">
                  <c:v>8.5</c:v>
                </c:pt>
                <c:pt idx="29">
                  <c:v>7</c:v>
                </c:pt>
                <c:pt idx="30">
                  <c:v>7</c:v>
                </c:pt>
                <c:pt idx="31">
                  <c:v>0.58000000000000007</c:v>
                </c:pt>
                <c:pt idx="32">
                  <c:v>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B-429C-8A49-BAC95710C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D-Cache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32</c:v>
              </c:pt>
              <c:pt idx="2">
                <c:v>64</c:v>
              </c:pt>
              <c:pt idx="3">
                <c:v>128</c:v>
              </c:pt>
            </c:numLit>
          </c:xVal>
          <c:yVal>
            <c:numRef>
              <c:f>(Sheet1!$K$2,Sheet1!$K$4,Sheet1!$K$6,Sheet1!$K$8)</c:f>
              <c:numCache>
                <c:formatCode>General</c:formatCode>
                <c:ptCount val="4"/>
                <c:pt idx="0">
                  <c:v>2.017851844</c:v>
                </c:pt>
                <c:pt idx="1">
                  <c:v>1.8455684919999999</c:v>
                </c:pt>
                <c:pt idx="2">
                  <c:v>1.816057496</c:v>
                </c:pt>
                <c:pt idx="3">
                  <c:v>1.7779321320000001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B0-4AAF-A581-9E9F6EB12101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32</c:v>
              </c:pt>
              <c:pt idx="2">
                <c:v>64</c:v>
              </c:pt>
              <c:pt idx="3">
                <c:v>128</c:v>
              </c:pt>
            </c:numLit>
          </c:xVal>
          <c:yVal>
            <c:numRef>
              <c:f>(Sheet1!$K$3,Sheet1!$K$5,Sheet1!$K$7,Sheet1!$K$9)</c:f>
              <c:numCache>
                <c:formatCode>General</c:formatCode>
                <c:ptCount val="4"/>
                <c:pt idx="0">
                  <c:v>1.3889605199999999</c:v>
                </c:pt>
                <c:pt idx="1">
                  <c:v>1.333389744</c:v>
                </c:pt>
                <c:pt idx="2">
                  <c:v>1.3280886839999999</c:v>
                </c:pt>
                <c:pt idx="3">
                  <c:v>1.3226632999999999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3-45F5-89F5-BB686BCF5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in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(Sheet1!$K$18,Sheet1!$K$20,Sheet1!$K$22)</c:f>
              <c:numCache>
                <c:formatCode>General</c:formatCode>
                <c:ptCount val="3"/>
                <c:pt idx="0">
                  <c:v>1.7779321320000001</c:v>
                </c:pt>
                <c:pt idx="1">
                  <c:v>1.6889742320000001</c:v>
                </c:pt>
                <c:pt idx="2">
                  <c:v>1.5635347319999999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0-4EFD-8A71-8D9B769C87AC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4</c:v>
              </c:pt>
            </c:numLit>
          </c:xVal>
          <c:yVal>
            <c:numRef>
              <c:f>(Sheet1!$K$19,Sheet1!$K$21,Sheet1!$K$23)</c:f>
              <c:numCache>
                <c:formatCode>General</c:formatCode>
                <c:ptCount val="3"/>
                <c:pt idx="0">
                  <c:v>1.3226632999999999</c:v>
                </c:pt>
                <c:pt idx="1">
                  <c:v>1.2893976</c:v>
                </c:pt>
                <c:pt idx="2">
                  <c:v>1.2656309000000001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03-4BBE-AEB2-17D8DEF4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Cacheline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xVal>
            <c:numLit>
              <c:formatCode>General</c:formatCode>
              <c:ptCount val="5"/>
              <c:pt idx="0">
                <c:v>8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</c:numLit>
          </c:xVal>
          <c:yVal>
            <c:numRef>
              <c:f>(Sheet1!$K$24,Sheet1!$K$26,Sheet1!$K$28,Sheet1!$K$30,Sheet1!$K$32)</c:f>
              <c:numCache>
                <c:formatCode>General</c:formatCode>
                <c:ptCount val="5"/>
                <c:pt idx="0">
                  <c:v>2.8678144400000001</c:v>
                </c:pt>
                <c:pt idx="1">
                  <c:v>1.7779321320000001</c:v>
                </c:pt>
                <c:pt idx="2">
                  <c:v>1.548584304</c:v>
                </c:pt>
                <c:pt idx="3">
                  <c:v>1.4784441959999999</c:v>
                </c:pt>
                <c:pt idx="4">
                  <c:v>1.4868878839999999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D84-4421-ACF9-DE79109C8EFF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8</c:v>
              </c:pt>
              <c:pt idx="1">
                <c:v>64</c:v>
              </c:pt>
              <c:pt idx="2">
                <c:v>128</c:v>
              </c:pt>
              <c:pt idx="3">
                <c:v>256</c:v>
              </c:pt>
              <c:pt idx="4">
                <c:v>512</c:v>
              </c:pt>
            </c:numLit>
          </c:xVal>
          <c:yVal>
            <c:numRef>
              <c:f>(Sheet1!$K$25,Sheet1!$K$27,Sheet1!$K$29,Sheet1!$K$31,Sheet1!$K$33)</c:f>
              <c:numCache>
                <c:formatCode>General</c:formatCode>
                <c:ptCount val="5"/>
                <c:pt idx="0">
                  <c:v>2.1619572959999998</c:v>
                </c:pt>
                <c:pt idx="1">
                  <c:v>1.3226632999999999</c:v>
                </c:pt>
                <c:pt idx="2">
                  <c:v>1.2023216320000001</c:v>
                </c:pt>
                <c:pt idx="3">
                  <c:v>1.1425388320000001</c:v>
                </c:pt>
                <c:pt idx="4">
                  <c:v>1.113282348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0-4C2A-8ACD-C6C11227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9583"/>
        <c:axId val="29706255"/>
      </c:scatterChart>
      <c:valAx>
        <c:axId val="297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6255"/>
        <c:crosses val="autoZero"/>
        <c:crossBetween val="midCat"/>
      </c:valAx>
      <c:valAx>
        <c:axId val="2970625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I-Cache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</c:numLit>
          </c:xVal>
          <c:yVal>
            <c:numRef>
              <c:f>(Sheet1!$K$42,Sheet1!$K$44,Sheet1!$K$46,Sheet1!$K$48)</c:f>
              <c:numCache>
                <c:formatCode>General</c:formatCode>
                <c:ptCount val="4"/>
                <c:pt idx="0">
                  <c:v>1.777933064</c:v>
                </c:pt>
                <c:pt idx="1">
                  <c:v>1.77793142</c:v>
                </c:pt>
                <c:pt idx="2">
                  <c:v>1.77793142</c:v>
                </c:pt>
                <c:pt idx="3">
                  <c:v>1.77793142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F-4DD4-9465-276FAB03C6C4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</c:numLit>
          </c:xVal>
          <c:yVal>
            <c:numRef>
              <c:f>(Sheet1!$K$43,Sheet1!$K$45,Sheet1!$K$47,Sheet1!$K$49)</c:f>
              <c:numCache>
                <c:formatCode>General</c:formatCode>
                <c:ptCount val="4"/>
                <c:pt idx="0">
                  <c:v>1.322664872</c:v>
                </c:pt>
                <c:pt idx="1">
                  <c:v>1.3226624</c:v>
                </c:pt>
                <c:pt idx="2">
                  <c:v>1.3226624</c:v>
                </c:pt>
                <c:pt idx="3">
                  <c:v>1.3226624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1-4D9B-A67C-95BC01B8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D-Cache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(Sheet1!$K$34,Sheet1!$K$36,Sheet1!$K$38,Sheet1!$K$40)</c:f>
              <c:numCache>
                <c:formatCode>General</c:formatCode>
                <c:ptCount val="4"/>
                <c:pt idx="0">
                  <c:v>1.795276096</c:v>
                </c:pt>
                <c:pt idx="1">
                  <c:v>1.7779321320000001</c:v>
                </c:pt>
                <c:pt idx="2">
                  <c:v>1.7658677680000001</c:v>
                </c:pt>
                <c:pt idx="3">
                  <c:v>1.75798762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8-426F-A37C-DC4BF46A9022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xVal>
          <c:yVal>
            <c:numRef>
              <c:f>(Sheet1!$K$35,Sheet1!$K$37,Sheet1!$K$39,Sheet1!$K$41)</c:f>
              <c:numCache>
                <c:formatCode>General</c:formatCode>
                <c:ptCount val="4"/>
                <c:pt idx="0">
                  <c:v>1.327637476</c:v>
                </c:pt>
                <c:pt idx="1">
                  <c:v>1.3226632999999999</c:v>
                </c:pt>
                <c:pt idx="2">
                  <c:v>1.321413232</c:v>
                </c:pt>
                <c:pt idx="3">
                  <c:v>1.320601484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A-4ABA-A242-755CC284D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1024</c:v>
              </c:pt>
              <c:pt idx="2">
                <c:v>4096</c:v>
              </c:pt>
              <c:pt idx="3">
                <c:v>8192</c:v>
              </c:pt>
              <c:pt idx="4">
                <c:v>16384</c:v>
              </c:pt>
            </c:numLit>
          </c:xVal>
          <c:yVal>
            <c:numRef>
              <c:f>(Sheet1!$K$16,Sheet1!$K$50,Sheet1!$K$52,Sheet1!$K$54,Sheet1!$K$56)</c:f>
              <c:numCache>
                <c:formatCode>General</c:formatCode>
                <c:ptCount val="5"/>
                <c:pt idx="0">
                  <c:v>1.7779321320000001</c:v>
                </c:pt>
                <c:pt idx="1">
                  <c:v>1.756910932</c:v>
                </c:pt>
                <c:pt idx="2">
                  <c:v>1.7569354320000001</c:v>
                </c:pt>
                <c:pt idx="3">
                  <c:v>1.756950032</c:v>
                </c:pt>
                <c:pt idx="4">
                  <c:v>1.756941632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C-42B2-BD2A-ECD20D26F2A6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1024</c:v>
              </c:pt>
              <c:pt idx="2">
                <c:v>4096</c:v>
              </c:pt>
              <c:pt idx="3">
                <c:v>8192</c:v>
              </c:pt>
              <c:pt idx="4">
                <c:v>16384</c:v>
              </c:pt>
            </c:numLit>
          </c:xVal>
          <c:yVal>
            <c:numRef>
              <c:f>(Sheet1!$K$9,Sheet1!$K$51,Sheet1!$K$53,Sheet1!$K$55,Sheet1!$K$57)</c:f>
              <c:numCache>
                <c:formatCode>General</c:formatCode>
                <c:ptCount val="5"/>
                <c:pt idx="0">
                  <c:v>1.3226632999999999</c:v>
                </c:pt>
                <c:pt idx="1">
                  <c:v>1.3226624</c:v>
                </c:pt>
                <c:pt idx="2">
                  <c:v>1.3087168</c:v>
                </c:pt>
                <c:pt idx="3">
                  <c:v>1.3086644000000001</c:v>
                </c:pt>
                <c:pt idx="4">
                  <c:v>1.3086499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B-4FB5-AFAF-2696387B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4655"/>
        <c:axId val="89689231"/>
      </c:scatterChart>
      <c:val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crossBetween val="midCat"/>
      </c:valAx>
      <c:valAx>
        <c:axId val="896892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I-Cache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</c:numLit>
          </c:cat>
          <c:val>
            <c:numRef>
              <c:f>(Sheet2!$K$42,Sheet2!$K$44,Sheet2!$K$46,Sheet2!$K$48)</c:f>
              <c:numCache>
                <c:formatCode>General</c:formatCode>
                <c:ptCount val="4"/>
                <c:pt idx="0">
                  <c:v>1.5635347319999999</c:v>
                </c:pt>
                <c:pt idx="1">
                  <c:v>1.756910932</c:v>
                </c:pt>
                <c:pt idx="2">
                  <c:v>1.756941632</c:v>
                </c:pt>
                <c:pt idx="3">
                  <c:v>1.75798762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339-8BC9-91B1F354A547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(Sheet2!$K$43,Sheet2!$K$45,Sheet2!$K$47,Sheet2!$K$49)</c:f>
              <c:numCache>
                <c:formatCode>General</c:formatCode>
                <c:ptCount val="4"/>
                <c:pt idx="0">
                  <c:v>1.6889742320000001</c:v>
                </c:pt>
                <c:pt idx="1">
                  <c:v>1.7569354320000001</c:v>
                </c:pt>
                <c:pt idx="2">
                  <c:v>1.756950032</c:v>
                </c:pt>
                <c:pt idx="3">
                  <c:v>1.7658677680000001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C-4339-8BC9-91B1F354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4655"/>
        <c:axId val="89689231"/>
      </c:lineChart>
      <c:cat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auto val="1"/>
        <c:lblAlgn val="ctr"/>
        <c:lblOffset val="100"/>
        <c:noMultiLvlLbl val="0"/>
      </c:catAx>
      <c:valAx>
        <c:axId val="896892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 D-Cache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429.mcf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(Sheet2!$K$34,Sheet2!$K$36,Sheet2!$K$38,Sheet2!$K$40)</c:f>
              <c:numCache>
                <c:formatCode>General</c:formatCode>
                <c:ptCount val="4"/>
                <c:pt idx="0">
                  <c:v>2.1619572959999998</c:v>
                </c:pt>
                <c:pt idx="1">
                  <c:v>1.2672235839999999</c:v>
                </c:pt>
                <c:pt idx="2">
                  <c:v>1.321059296</c:v>
                </c:pt>
                <c:pt idx="3">
                  <c:v>1.4868878839999999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D-4E1D-86AC-B195AB5700C3}"/>
            </c:ext>
          </c:extLst>
        </c:ser>
        <c:ser>
          <c:idx val="1"/>
          <c:order val="1"/>
          <c:tx>
            <c:v>401.bzip2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(Sheet2!$K$35,Sheet2!$K$37,Sheet2!$K$39,Sheet2!$K$41)</c:f>
              <c:numCache>
                <c:formatCode>General</c:formatCode>
                <c:ptCount val="4"/>
                <c:pt idx="0">
                  <c:v>1.2518206359999999</c:v>
                </c:pt>
                <c:pt idx="1">
                  <c:v>1.309666912</c:v>
                </c:pt>
                <c:pt idx="2">
                  <c:v>1.4784441959999999</c:v>
                </c:pt>
                <c:pt idx="3">
                  <c:v>1.548584304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D-4E1D-86AC-B195AB57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84655"/>
        <c:axId val="89689231"/>
      </c:lineChart>
      <c:catAx>
        <c:axId val="8968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9231"/>
        <c:crosses val="autoZero"/>
        <c:auto val="1"/>
        <c:lblAlgn val="ctr"/>
        <c:lblOffset val="100"/>
        <c:noMultiLvlLbl val="0"/>
      </c:catAx>
      <c:valAx>
        <c:axId val="896892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7</xdr:row>
      <xdr:rowOff>161931</xdr:rowOff>
    </xdr:from>
    <xdr:to>
      <xdr:col>15</xdr:col>
      <xdr:colOff>1457325</xdr:colOff>
      <xdr:row>21</xdr:row>
      <xdr:rowOff>104781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3B373E-B8B7-F255-58DC-2365A6928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183776</xdr:colOff>
      <xdr:row>23</xdr:row>
      <xdr:rowOff>75640</xdr:rowOff>
    </xdr:from>
    <xdr:to>
      <xdr:col>15</xdr:col>
      <xdr:colOff>1441076</xdr:colOff>
      <xdr:row>37</xdr:row>
      <xdr:rowOff>18489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FEAED-0767-4722-9AD8-EC8F83A18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733425</xdr:colOff>
      <xdr:row>7</xdr:row>
      <xdr:rowOff>123825</xdr:rowOff>
    </xdr:from>
    <xdr:to>
      <xdr:col>22</xdr:col>
      <xdr:colOff>9525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E55158-EF6F-48EA-9FBC-FCD2775CD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698127</xdr:colOff>
      <xdr:row>23</xdr:row>
      <xdr:rowOff>75360</xdr:rowOff>
    </xdr:from>
    <xdr:to>
      <xdr:col>21</xdr:col>
      <xdr:colOff>814668</xdr:colOff>
      <xdr:row>37</xdr:row>
      <xdr:rowOff>18209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329F83-5872-310E-37DB-01493C1B2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781050</xdr:colOff>
      <xdr:row>7</xdr:row>
      <xdr:rowOff>114300</xdr:rowOff>
    </xdr:from>
    <xdr:to>
      <xdr:col>28</xdr:col>
      <xdr:colOff>323850</xdr:colOff>
      <xdr:row>21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399628-98D9-48F4-BAD2-DB8C514C5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809625</xdr:colOff>
      <xdr:row>23</xdr:row>
      <xdr:rowOff>70598</xdr:rowOff>
    </xdr:from>
    <xdr:to>
      <xdr:col>28</xdr:col>
      <xdr:colOff>352425</xdr:colOff>
      <xdr:row>37</xdr:row>
      <xdr:rowOff>13447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951A42-6F3E-476D-9829-478C8578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400050</xdr:colOff>
      <xdr:row>7</xdr:row>
      <xdr:rowOff>114300</xdr:rowOff>
    </xdr:from>
    <xdr:to>
      <xdr:col>34</xdr:col>
      <xdr:colOff>781050</xdr:colOff>
      <xdr:row>21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D70B35D-71A4-4CB8-8B1D-2FD4F52CB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781050</xdr:colOff>
      <xdr:row>7</xdr:row>
      <xdr:rowOff>114300</xdr:rowOff>
    </xdr:from>
    <xdr:to>
      <xdr:col>28</xdr:col>
      <xdr:colOff>323850</xdr:colOff>
      <xdr:row>21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76C932-4155-463F-B9B9-F353FC5F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809625</xdr:colOff>
      <xdr:row>23</xdr:row>
      <xdr:rowOff>70598</xdr:rowOff>
    </xdr:from>
    <xdr:to>
      <xdr:col>28</xdr:col>
      <xdr:colOff>352425</xdr:colOff>
      <xdr:row>37</xdr:row>
      <xdr:rowOff>13447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DCB9BD-13C6-4AC5-A0F6-854769CF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400050</xdr:colOff>
      <xdr:row>7</xdr:row>
      <xdr:rowOff>114300</xdr:rowOff>
    </xdr:from>
    <xdr:to>
      <xdr:col>34</xdr:col>
      <xdr:colOff>781050</xdr:colOff>
      <xdr:row>21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0A6C-DD41-49F5-8833-360C6E64F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515470</xdr:colOff>
      <xdr:row>8</xdr:row>
      <xdr:rowOff>179293</xdr:rowOff>
    </xdr:from>
    <xdr:to>
      <xdr:col>16</xdr:col>
      <xdr:colOff>818029</xdr:colOff>
      <xdr:row>24</xdr:row>
      <xdr:rowOff>123264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DF990-B642-4BE8-91DA-E19A38FA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B3E2B-70D7-1D4F-94A9-7962D927E47F}">
  <dimension ref="A1:O69"/>
  <sheetViews>
    <sheetView zoomScale="85" zoomScaleNormal="85" workbookViewId="0">
      <pane ySplit="1" topLeftCell="A32" activePane="bottomLeft" state="frozen"/>
      <selection pane="bottomLeft" activeCell="AF30" sqref="AF30"/>
    </sheetView>
  </sheetViews>
  <sheetFormatPr defaultColWidth="11" defaultRowHeight="15.75" x14ac:dyDescent="0.25"/>
  <cols>
    <col min="1" max="1" width="23.5" bestFit="1" customWidth="1"/>
    <col min="2" max="2" width="24.375" customWidth="1"/>
    <col min="3" max="5" width="23.5" customWidth="1"/>
    <col min="6" max="6" width="13.875" bestFit="1" customWidth="1"/>
    <col min="7" max="7" width="15" bestFit="1" customWidth="1"/>
    <col min="8" max="8" width="16.875" customWidth="1"/>
    <col min="9" max="10" width="13.875" bestFit="1" customWidth="1"/>
    <col min="11" max="11" width="12.125" bestFit="1" customWidth="1"/>
    <col min="12" max="13" width="11" customWidth="1"/>
    <col min="14" max="14" width="21.5" customWidth="1"/>
    <col min="16" max="16" width="21.5" customWidth="1"/>
    <col min="17" max="17" width="14.5" customWidth="1"/>
  </cols>
  <sheetData>
    <row r="1" spans="1:15" x14ac:dyDescent="0.25">
      <c r="A1" s="3" t="s">
        <v>41</v>
      </c>
      <c r="B1" s="3" t="s">
        <v>39</v>
      </c>
      <c r="C1" s="3" t="s">
        <v>34</v>
      </c>
      <c r="D1" s="3" t="s">
        <v>35</v>
      </c>
      <c r="E1" s="3" t="s">
        <v>40</v>
      </c>
      <c r="F1" s="3" t="s">
        <v>0</v>
      </c>
      <c r="G1" s="3" t="s">
        <v>7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33</v>
      </c>
      <c r="M1" s="1"/>
      <c r="N1" s="1"/>
      <c r="O1" s="1"/>
    </row>
    <row r="2" spans="1:15" s="2" customFormat="1" x14ac:dyDescent="0.25">
      <c r="A2" s="4" t="s">
        <v>5</v>
      </c>
      <c r="B2" s="4" t="s">
        <v>9</v>
      </c>
      <c r="C2" s="4">
        <v>130</v>
      </c>
      <c r="D2" s="4">
        <v>1</v>
      </c>
      <c r="E2" s="4">
        <v>5</v>
      </c>
      <c r="F2" s="4">
        <v>676</v>
      </c>
      <c r="G2" s="4">
        <v>28568361</v>
      </c>
      <c r="H2" s="4">
        <v>6750234</v>
      </c>
      <c r="I2" s="4">
        <v>6</v>
      </c>
      <c r="J2" s="4">
        <v>50</v>
      </c>
      <c r="K2" s="4">
        <f>1+((((F2+G2)*I2)+H2*J2)/500000000)</f>
        <v>2.017851844</v>
      </c>
      <c r="L2" s="4">
        <f>C2*$O$3+D2*$O$4+E2*$O$5</f>
        <v>7</v>
      </c>
    </row>
    <row r="3" spans="1:15" x14ac:dyDescent="0.25">
      <c r="A3" s="2" t="s">
        <v>6</v>
      </c>
      <c r="B3" s="2" t="s">
        <v>9</v>
      </c>
      <c r="C3" s="2">
        <v>130</v>
      </c>
      <c r="D3" s="2">
        <v>1</v>
      </c>
      <c r="E3" s="2">
        <v>5</v>
      </c>
      <c r="F3" s="2">
        <v>954</v>
      </c>
      <c r="G3" s="2">
        <v>9451681</v>
      </c>
      <c r="H3" s="2">
        <v>2755289</v>
      </c>
      <c r="I3" s="2">
        <v>6</v>
      </c>
      <c r="J3" s="2">
        <v>50</v>
      </c>
      <c r="K3" s="5">
        <f>1+((((F3+G3)*I3)+H3*J3)/500000000)</f>
        <v>1.3889605199999999</v>
      </c>
      <c r="L3" s="5">
        <f>C3*$O$3+D3*$O$4+E3*$O$5</f>
        <v>7</v>
      </c>
      <c r="M3" s="1"/>
      <c r="N3" s="5" t="s">
        <v>36</v>
      </c>
      <c r="O3" s="5">
        <v>0.05</v>
      </c>
    </row>
    <row r="4" spans="1:15" s="2" customFormat="1" x14ac:dyDescent="0.25">
      <c r="A4" s="4" t="s">
        <v>5</v>
      </c>
      <c r="B4" s="4" t="s">
        <v>10</v>
      </c>
      <c r="C4" s="4">
        <v>160</v>
      </c>
      <c r="D4" s="4">
        <v>1</v>
      </c>
      <c r="E4" s="4">
        <v>5</v>
      </c>
      <c r="F4" s="4">
        <v>676</v>
      </c>
      <c r="G4" s="4">
        <v>14841315</v>
      </c>
      <c r="H4" s="4">
        <v>6674646</v>
      </c>
      <c r="I4" s="4">
        <v>6</v>
      </c>
      <c r="J4" s="4">
        <v>50</v>
      </c>
      <c r="K4" s="4">
        <f>1+((((F4+G4)*I4)+H4*J4)/500000000)</f>
        <v>1.8455684919999999</v>
      </c>
      <c r="L4" s="4">
        <f>C4*$O$3+D4*$O$4+E4*$O$5</f>
        <v>8.5</v>
      </c>
      <c r="N4" s="2" t="s">
        <v>37</v>
      </c>
      <c r="O4" s="2">
        <v>0.2</v>
      </c>
    </row>
    <row r="5" spans="1:15" x14ac:dyDescent="0.25">
      <c r="A5" s="2" t="s">
        <v>6</v>
      </c>
      <c r="B5" s="2" t="s">
        <v>10</v>
      </c>
      <c r="C5" s="2">
        <v>160</v>
      </c>
      <c r="D5" s="2">
        <v>1</v>
      </c>
      <c r="E5" s="2">
        <v>5</v>
      </c>
      <c r="F5" s="2">
        <v>954</v>
      </c>
      <c r="G5" s="2">
        <v>4872808</v>
      </c>
      <c r="H5" s="2">
        <v>2749046</v>
      </c>
      <c r="I5" s="2">
        <v>6</v>
      </c>
      <c r="J5" s="2">
        <v>50</v>
      </c>
      <c r="K5" s="5">
        <f>1+((((F5+G5)*I5)+H5*J5)/500000000)</f>
        <v>1.333389744</v>
      </c>
      <c r="L5" s="5">
        <f>C5*$O$3+D5*$O$4+E5*$O$5</f>
        <v>8.5</v>
      </c>
      <c r="M5" s="1"/>
      <c r="N5" s="5" t="s">
        <v>38</v>
      </c>
      <c r="O5" s="5">
        <v>0.06</v>
      </c>
    </row>
    <row r="6" spans="1:15" s="2" customFormat="1" x14ac:dyDescent="0.25">
      <c r="A6" s="4" t="s">
        <v>5</v>
      </c>
      <c r="B6" s="4" t="s">
        <v>11</v>
      </c>
      <c r="C6" s="4">
        <v>192</v>
      </c>
      <c r="D6" s="4">
        <v>1</v>
      </c>
      <c r="E6" s="4">
        <v>5</v>
      </c>
      <c r="F6" s="4">
        <v>676</v>
      </c>
      <c r="G6" s="4">
        <v>12808582</v>
      </c>
      <c r="H6" s="4">
        <v>6623464</v>
      </c>
      <c r="I6" s="4">
        <v>6</v>
      </c>
      <c r="J6" s="4">
        <v>50</v>
      </c>
      <c r="K6" s="4">
        <f>1+((((F6+G6)*I6)+H6*J6)/500000000)</f>
        <v>1.816057496</v>
      </c>
      <c r="L6" s="4">
        <f>C6*$O$3+D6*$O$4+E6*$O$5</f>
        <v>10.100000000000001</v>
      </c>
    </row>
    <row r="7" spans="1:15" x14ac:dyDescent="0.25">
      <c r="A7" s="2" t="s">
        <v>6</v>
      </c>
      <c r="B7" s="2" t="s">
        <v>11</v>
      </c>
      <c r="C7" s="2">
        <v>192</v>
      </c>
      <c r="D7" s="2">
        <v>1</v>
      </c>
      <c r="E7" s="2">
        <v>5</v>
      </c>
      <c r="F7" s="2">
        <v>954</v>
      </c>
      <c r="G7" s="2">
        <v>4449878</v>
      </c>
      <c r="H7" s="2">
        <v>2746787</v>
      </c>
      <c r="I7" s="2">
        <v>6</v>
      </c>
      <c r="J7" s="2">
        <v>50</v>
      </c>
      <c r="K7" s="5">
        <f>1+((((F7+G7)*I7)+H7*J7)/500000000)</f>
        <v>1.3280886839999999</v>
      </c>
      <c r="L7" s="5">
        <f>C7*$O$3+D7*$O$4+E7*$O$5</f>
        <v>10.100000000000001</v>
      </c>
      <c r="M7" s="1"/>
      <c r="N7" s="1"/>
      <c r="O7" s="1"/>
    </row>
    <row r="8" spans="1:15" s="2" customFormat="1" x14ac:dyDescent="0.25">
      <c r="A8" s="4" t="s">
        <v>5</v>
      </c>
      <c r="B8" s="4" t="s">
        <v>8</v>
      </c>
      <c r="C8" s="4">
        <v>256</v>
      </c>
      <c r="D8" s="4">
        <v>1</v>
      </c>
      <c r="E8" s="4">
        <v>5</v>
      </c>
      <c r="F8" s="4">
        <v>676</v>
      </c>
      <c r="G8" s="4">
        <v>10225985</v>
      </c>
      <c r="H8" s="4">
        <v>6552122</v>
      </c>
      <c r="I8" s="4">
        <v>6</v>
      </c>
      <c r="J8" s="4">
        <v>50</v>
      </c>
      <c r="K8" s="4">
        <f>1+((((F8+G8)*I8)+H8*J8)/500000000)</f>
        <v>1.7779321320000001</v>
      </c>
      <c r="L8" s="4">
        <f>C8*$O$3+D8*$O$4+E8*$O$5</f>
        <v>13.3</v>
      </c>
    </row>
    <row r="9" spans="1:15" x14ac:dyDescent="0.25">
      <c r="A9" s="2" t="s">
        <v>6</v>
      </c>
      <c r="B9" s="2" t="s">
        <v>8</v>
      </c>
      <c r="C9" s="2">
        <v>256</v>
      </c>
      <c r="D9" s="2">
        <v>1</v>
      </c>
      <c r="E9" s="2">
        <v>5</v>
      </c>
      <c r="F9" s="2">
        <v>954</v>
      </c>
      <c r="G9" s="2">
        <v>4027321</v>
      </c>
      <c r="H9" s="2">
        <v>2743240</v>
      </c>
      <c r="I9" s="2">
        <v>6</v>
      </c>
      <c r="J9" s="2">
        <v>50</v>
      </c>
      <c r="K9" s="5">
        <f>1+((((F9+G9)*I9)+H9*J9)/500000000)</f>
        <v>1.3226632999999999</v>
      </c>
      <c r="L9" s="5">
        <f>C9*$O$3+D9*$O$4+E9*$O$5</f>
        <v>13.3</v>
      </c>
      <c r="M9" s="1"/>
      <c r="N9" s="1"/>
      <c r="O9" s="1"/>
    </row>
    <row r="10" spans="1:15" s="2" customFormat="1" x14ac:dyDescent="0.25">
      <c r="A10" s="4" t="s">
        <v>5</v>
      </c>
      <c r="B10" s="4" t="s">
        <v>12</v>
      </c>
      <c r="C10" s="4">
        <v>130</v>
      </c>
      <c r="D10" s="4">
        <v>1</v>
      </c>
      <c r="E10" s="4">
        <v>5</v>
      </c>
      <c r="F10" s="4">
        <v>17054559</v>
      </c>
      <c r="G10" s="4">
        <v>10225985</v>
      </c>
      <c r="H10" s="4">
        <v>6585530</v>
      </c>
      <c r="I10" s="4">
        <v>6</v>
      </c>
      <c r="J10" s="4">
        <v>50</v>
      </c>
      <c r="K10" s="4">
        <f>1+((((F10+G10)*I10)+H10*J10)/500000000)</f>
        <v>1.9859195280000002</v>
      </c>
      <c r="L10" s="4">
        <f>C10*$O$3+D10*$O$4+E10*$O$5</f>
        <v>7</v>
      </c>
    </row>
    <row r="11" spans="1:15" s="2" customFormat="1" x14ac:dyDescent="0.25">
      <c r="A11" s="2" t="s">
        <v>6</v>
      </c>
      <c r="B11" s="2" t="s">
        <v>12</v>
      </c>
      <c r="C11" s="2">
        <v>130</v>
      </c>
      <c r="D11" s="2">
        <v>1</v>
      </c>
      <c r="E11" s="2">
        <v>5</v>
      </c>
      <c r="F11" s="2">
        <v>5107269</v>
      </c>
      <c r="G11" s="2">
        <v>4027321</v>
      </c>
      <c r="H11" s="2">
        <v>2757050</v>
      </c>
      <c r="I11" s="2">
        <v>6</v>
      </c>
      <c r="J11" s="2">
        <v>50</v>
      </c>
      <c r="K11" s="2">
        <f>1+((((F11+G11)*I11)+H11*J11)/500000000)</f>
        <v>1.3853200800000001</v>
      </c>
      <c r="L11" s="2">
        <f>C11*$O$3+D11*$O$4+E11*$O$5</f>
        <v>7</v>
      </c>
    </row>
    <row r="12" spans="1:15" s="2" customFormat="1" x14ac:dyDescent="0.25">
      <c r="A12" s="4" t="s">
        <v>5</v>
      </c>
      <c r="B12" s="4" t="s">
        <v>13</v>
      </c>
      <c r="C12" s="4">
        <v>160</v>
      </c>
      <c r="D12" s="4">
        <v>1</v>
      </c>
      <c r="E12" s="4">
        <v>5</v>
      </c>
      <c r="F12" s="4">
        <v>1521</v>
      </c>
      <c r="G12" s="4">
        <v>10225985</v>
      </c>
      <c r="H12" s="4">
        <v>6552201</v>
      </c>
      <c r="I12" s="4">
        <v>6</v>
      </c>
      <c r="J12" s="4">
        <v>50</v>
      </c>
      <c r="K12" s="4">
        <f>1+((((F12+G12)*I12)+H12*J12)/500000000)</f>
        <v>1.7779501720000002</v>
      </c>
      <c r="L12" s="4">
        <f>C12*$O$3+D12*$O$4+E12*$O$5</f>
        <v>8.5</v>
      </c>
    </row>
    <row r="13" spans="1:15" s="2" customFormat="1" x14ac:dyDescent="0.25">
      <c r="A13" s="2" t="s">
        <v>6</v>
      </c>
      <c r="B13" s="2" t="s">
        <v>13</v>
      </c>
      <c r="C13" s="2">
        <v>160</v>
      </c>
      <c r="D13" s="2">
        <v>1</v>
      </c>
      <c r="E13" s="2">
        <v>5</v>
      </c>
      <c r="F13" s="2">
        <v>1016</v>
      </c>
      <c r="G13" s="2">
        <v>4027321</v>
      </c>
      <c r="H13" s="2">
        <v>2743275</v>
      </c>
      <c r="I13" s="2">
        <v>6</v>
      </c>
      <c r="J13" s="2">
        <v>50</v>
      </c>
      <c r="K13" s="2">
        <f>1+((((F13+G13)*I13)+H13*J13)/500000000)</f>
        <v>1.322667544</v>
      </c>
      <c r="L13" s="2">
        <f>C13*$O$3+D13*$O$4+E13*$O$5</f>
        <v>8.5</v>
      </c>
    </row>
    <row r="14" spans="1:15" s="2" customFormat="1" x14ac:dyDescent="0.25">
      <c r="A14" s="4" t="s">
        <v>5</v>
      </c>
      <c r="B14" s="4" t="s">
        <v>14</v>
      </c>
      <c r="C14" s="4">
        <v>192</v>
      </c>
      <c r="D14" s="4">
        <v>1</v>
      </c>
      <c r="E14" s="4">
        <v>5</v>
      </c>
      <c r="F14" s="4">
        <v>680</v>
      </c>
      <c r="G14" s="4">
        <v>10225985</v>
      </c>
      <c r="H14" s="4">
        <v>6552129</v>
      </c>
      <c r="I14" s="4">
        <v>6</v>
      </c>
      <c r="J14" s="4">
        <v>50</v>
      </c>
      <c r="K14" s="4">
        <f>1+((((F14+G14)*I14)+H14*J14)/500000000)</f>
        <v>1.77793288</v>
      </c>
      <c r="L14" s="4">
        <f>C14*$O$3+D14*$O$4+E14*$O$5</f>
        <v>10.100000000000001</v>
      </c>
    </row>
    <row r="15" spans="1:15" s="2" customFormat="1" x14ac:dyDescent="0.25">
      <c r="A15" s="2" t="s">
        <v>6</v>
      </c>
      <c r="B15" s="2" t="s">
        <v>14</v>
      </c>
      <c r="C15" s="2">
        <v>192</v>
      </c>
      <c r="D15" s="2">
        <v>1</v>
      </c>
      <c r="E15" s="2">
        <v>5</v>
      </c>
      <c r="F15" s="2">
        <v>966</v>
      </c>
      <c r="G15" s="2">
        <v>4027321</v>
      </c>
      <c r="H15" s="2">
        <v>2743266</v>
      </c>
      <c r="I15" s="2">
        <v>6</v>
      </c>
      <c r="J15" s="2">
        <v>50</v>
      </c>
      <c r="K15" s="2">
        <f>1+((((F15+G15)*I15)+H15*J15)/500000000)</f>
        <v>1.322666044</v>
      </c>
      <c r="L15" s="2">
        <f>C15*$O$3+D15*$O$4+E15*$O$5</f>
        <v>10.100000000000001</v>
      </c>
    </row>
    <row r="16" spans="1:15" s="2" customFormat="1" x14ac:dyDescent="0.25">
      <c r="A16" s="4" t="s">
        <v>5</v>
      </c>
      <c r="B16" s="4" t="s">
        <v>8</v>
      </c>
      <c r="C16" s="4">
        <v>256</v>
      </c>
      <c r="D16" s="4">
        <v>1</v>
      </c>
      <c r="E16" s="4">
        <v>5</v>
      </c>
      <c r="F16" s="4">
        <v>676</v>
      </c>
      <c r="G16" s="4">
        <v>10225985</v>
      </c>
      <c r="H16" s="4">
        <v>6552122</v>
      </c>
      <c r="I16" s="4">
        <v>6</v>
      </c>
      <c r="J16" s="4">
        <v>50</v>
      </c>
      <c r="K16" s="4">
        <f>1+((((F16+G16)*I16)+H16*J16)/500000000)</f>
        <v>1.7779321320000001</v>
      </c>
      <c r="L16" s="4">
        <f>C16*$O$3+D16*$O$4+E16*$O$5</f>
        <v>13.3</v>
      </c>
    </row>
    <row r="17" spans="1:12" s="2" customFormat="1" x14ac:dyDescent="0.25">
      <c r="A17" s="2" t="s">
        <v>6</v>
      </c>
      <c r="B17" s="2" t="s">
        <v>8</v>
      </c>
      <c r="C17" s="2">
        <v>256</v>
      </c>
      <c r="D17" s="2">
        <v>1</v>
      </c>
      <c r="E17" s="2">
        <v>5</v>
      </c>
      <c r="F17" s="2">
        <v>954</v>
      </c>
      <c r="G17" s="2">
        <v>4027321</v>
      </c>
      <c r="H17" s="2">
        <v>2743240</v>
      </c>
      <c r="I17" s="2">
        <v>6</v>
      </c>
      <c r="J17" s="2">
        <v>50</v>
      </c>
      <c r="K17" s="2">
        <f>1+((((F17+G17)*I17)+H17*J17)/500000000)</f>
        <v>1.3226632999999999</v>
      </c>
      <c r="L17" s="2">
        <f>C17*$O$3+D17*$O$4+E17*$O$5</f>
        <v>13.3</v>
      </c>
    </row>
    <row r="18" spans="1:12" s="2" customFormat="1" x14ac:dyDescent="0.25">
      <c r="A18" s="4" t="s">
        <v>5</v>
      </c>
      <c r="B18" s="4" t="s">
        <v>8</v>
      </c>
      <c r="C18" s="4">
        <v>256</v>
      </c>
      <c r="D18" s="4">
        <v>1</v>
      </c>
      <c r="E18" s="4">
        <v>5</v>
      </c>
      <c r="F18" s="4">
        <v>676</v>
      </c>
      <c r="G18" s="4">
        <v>10225985</v>
      </c>
      <c r="H18" s="4">
        <v>6552122</v>
      </c>
      <c r="I18" s="4">
        <v>6</v>
      </c>
      <c r="J18" s="4">
        <v>50</v>
      </c>
      <c r="K18" s="4">
        <f>1+((((F18+G18)*I18)+H18*J18)/500000000)</f>
        <v>1.7779321320000001</v>
      </c>
      <c r="L18" s="4">
        <f>C18*$O$3+D18*$O$4+E18*$O$5</f>
        <v>13.3</v>
      </c>
    </row>
    <row r="19" spans="1:12" s="2" customFormat="1" x14ac:dyDescent="0.25">
      <c r="A19" s="2" t="s">
        <v>6</v>
      </c>
      <c r="B19" s="2" t="s">
        <v>8</v>
      </c>
      <c r="C19" s="2">
        <v>256</v>
      </c>
      <c r="D19" s="2">
        <v>1</v>
      </c>
      <c r="E19" s="2">
        <v>5</v>
      </c>
      <c r="F19" s="2">
        <v>954</v>
      </c>
      <c r="G19" s="2">
        <v>4027321</v>
      </c>
      <c r="H19" s="2">
        <v>2743240</v>
      </c>
      <c r="I19" s="2">
        <v>6</v>
      </c>
      <c r="J19" s="2">
        <v>50</v>
      </c>
      <c r="K19" s="2">
        <f>1+((((F19+G19)*I19)+H19*J19)/500000000)</f>
        <v>1.3226632999999999</v>
      </c>
      <c r="L19" s="2">
        <f>C19*$O$3+D19*$O$4+E19*$O$5</f>
        <v>13.3</v>
      </c>
    </row>
    <row r="20" spans="1:12" s="2" customFormat="1" x14ac:dyDescent="0.25">
      <c r="A20" s="4" t="s">
        <v>5</v>
      </c>
      <c r="B20" s="4" t="s">
        <v>16</v>
      </c>
      <c r="C20" s="4">
        <v>256</v>
      </c>
      <c r="D20" s="4">
        <v>2</v>
      </c>
      <c r="E20" s="4">
        <v>5</v>
      </c>
      <c r="F20" s="4">
        <v>676</v>
      </c>
      <c r="G20" s="4">
        <v>10225985</v>
      </c>
      <c r="H20" s="4">
        <v>5662543</v>
      </c>
      <c r="I20" s="4">
        <v>6</v>
      </c>
      <c r="J20" s="4">
        <v>50</v>
      </c>
      <c r="K20" s="4">
        <f>1+((((F20+G20)*I20)+H20*J20)/500000000)</f>
        <v>1.6889742320000001</v>
      </c>
      <c r="L20" s="4">
        <f>C20*$O$3+D20*$O$4+E20*$O$5</f>
        <v>13.500000000000002</v>
      </c>
    </row>
    <row r="21" spans="1:12" s="2" customFormat="1" x14ac:dyDescent="0.25">
      <c r="A21" s="2" t="s">
        <v>6</v>
      </c>
      <c r="B21" s="2" t="s">
        <v>16</v>
      </c>
      <c r="C21" s="2">
        <v>256</v>
      </c>
      <c r="D21" s="2">
        <v>2</v>
      </c>
      <c r="E21" s="2">
        <v>5</v>
      </c>
      <c r="F21" s="2">
        <v>954</v>
      </c>
      <c r="G21" s="2">
        <v>4027321</v>
      </c>
      <c r="H21" s="2">
        <v>2410583</v>
      </c>
      <c r="I21" s="2">
        <v>6</v>
      </c>
      <c r="J21" s="2">
        <v>50</v>
      </c>
      <c r="K21" s="2">
        <f>1+((((F21+G21)*I21)+H21*J21)/500000000)</f>
        <v>1.2893976</v>
      </c>
      <c r="L21" s="2">
        <f>C21*$O$3+D21*$O$4+E21*$O$5</f>
        <v>13.500000000000002</v>
      </c>
    </row>
    <row r="22" spans="1:12" s="2" customFormat="1" x14ac:dyDescent="0.25">
      <c r="A22" s="4" t="s">
        <v>5</v>
      </c>
      <c r="B22" s="4" t="s">
        <v>17</v>
      </c>
      <c r="C22" s="4">
        <v>256</v>
      </c>
      <c r="D22" s="4">
        <v>4</v>
      </c>
      <c r="E22" s="4">
        <v>5</v>
      </c>
      <c r="F22" s="4">
        <v>676</v>
      </c>
      <c r="G22" s="4">
        <v>10225985</v>
      </c>
      <c r="H22" s="4">
        <v>4408148</v>
      </c>
      <c r="I22" s="4">
        <v>6</v>
      </c>
      <c r="J22" s="4">
        <v>50</v>
      </c>
      <c r="K22" s="4">
        <f>1+((((F22+G22)*I22)+H22*J22)/500000000)</f>
        <v>1.5635347319999999</v>
      </c>
      <c r="L22" s="4">
        <f>C22*$O$3+D22*$O$4+E22*$O$5</f>
        <v>13.900000000000002</v>
      </c>
    </row>
    <row r="23" spans="1:12" s="2" customFormat="1" x14ac:dyDescent="0.25">
      <c r="A23" s="2" t="s">
        <v>6</v>
      </c>
      <c r="B23" s="2" t="s">
        <v>17</v>
      </c>
      <c r="C23" s="2">
        <v>256</v>
      </c>
      <c r="D23" s="2">
        <v>4</v>
      </c>
      <c r="E23" s="2">
        <v>5</v>
      </c>
      <c r="F23" s="2">
        <v>954</v>
      </c>
      <c r="G23" s="2">
        <v>4027321</v>
      </c>
      <c r="H23" s="2">
        <v>2172916</v>
      </c>
      <c r="I23" s="2">
        <v>6</v>
      </c>
      <c r="J23" s="2">
        <v>50</v>
      </c>
      <c r="K23" s="2">
        <f>1+((((F23+G23)*I23)+H23*J23)/500000000)</f>
        <v>1.2656309000000001</v>
      </c>
      <c r="L23" s="2">
        <f>C23*$O$3+D23*$O$4+E23*$O$5</f>
        <v>13.900000000000002</v>
      </c>
    </row>
    <row r="24" spans="1:12" s="2" customFormat="1" x14ac:dyDescent="0.25">
      <c r="A24" s="4" t="s">
        <v>5</v>
      </c>
      <c r="B24" s="4" t="s">
        <v>15</v>
      </c>
      <c r="C24" s="4">
        <v>256</v>
      </c>
      <c r="D24" s="4">
        <v>1</v>
      </c>
      <c r="E24" s="4">
        <v>5</v>
      </c>
      <c r="F24" s="4">
        <v>3710</v>
      </c>
      <c r="G24" s="4">
        <v>19714885</v>
      </c>
      <c r="H24" s="4">
        <v>16311913</v>
      </c>
      <c r="I24" s="4">
        <v>6</v>
      </c>
      <c r="J24" s="4">
        <v>50</v>
      </c>
      <c r="K24" s="4">
        <f>1+((((F24+G24)*I24)+H24*J24)/500000000)</f>
        <v>2.8678144400000001</v>
      </c>
      <c r="L24" s="4">
        <f>C24*$O$3+D24*$O$4+E24*$O$5</f>
        <v>13.3</v>
      </c>
    </row>
    <row r="25" spans="1:12" s="2" customFormat="1" x14ac:dyDescent="0.25">
      <c r="A25" s="2" t="s">
        <v>6</v>
      </c>
      <c r="B25" s="2" t="s">
        <v>15</v>
      </c>
      <c r="C25" s="2">
        <v>256</v>
      </c>
      <c r="D25" s="2">
        <v>1</v>
      </c>
      <c r="E25" s="2">
        <v>5</v>
      </c>
      <c r="F25" s="2">
        <v>6163</v>
      </c>
      <c r="G25" s="2">
        <v>11616670</v>
      </c>
      <c r="H25" s="2">
        <v>10224833</v>
      </c>
      <c r="I25" s="2">
        <v>6</v>
      </c>
      <c r="J25" s="2">
        <v>50</v>
      </c>
      <c r="K25" s="2">
        <f>1+((((F25+G25)*I25)+H25*J25)/500000000)</f>
        <v>2.1619572959999998</v>
      </c>
      <c r="L25" s="2">
        <f>C25*$O$3+D25*$O$4+E25*$O$5</f>
        <v>13.3</v>
      </c>
    </row>
    <row r="26" spans="1:12" s="2" customFormat="1" x14ac:dyDescent="0.25">
      <c r="A26" s="4" t="s">
        <v>5</v>
      </c>
      <c r="B26" s="4" t="s">
        <v>8</v>
      </c>
      <c r="C26" s="4">
        <v>256</v>
      </c>
      <c r="D26" s="4">
        <v>1</v>
      </c>
      <c r="E26" s="4">
        <v>5</v>
      </c>
      <c r="F26" s="4">
        <v>676</v>
      </c>
      <c r="G26" s="4">
        <v>10225985</v>
      </c>
      <c r="H26" s="4">
        <v>6552122</v>
      </c>
      <c r="I26" s="4">
        <v>6</v>
      </c>
      <c r="J26" s="4">
        <v>50</v>
      </c>
      <c r="K26" s="4">
        <f>1+((((F26+G26)*I26)+H26*J26)/500000000)</f>
        <v>1.7779321320000001</v>
      </c>
      <c r="L26" s="4">
        <f>C26*$O$3+D26*$O$4+E26*$O$5</f>
        <v>13.3</v>
      </c>
    </row>
    <row r="27" spans="1:12" s="2" customFormat="1" x14ac:dyDescent="0.25">
      <c r="A27" s="2" t="s">
        <v>6</v>
      </c>
      <c r="B27" s="2" t="s">
        <v>8</v>
      </c>
      <c r="C27" s="2">
        <v>256</v>
      </c>
      <c r="D27" s="2">
        <v>1</v>
      </c>
      <c r="E27" s="2">
        <v>5</v>
      </c>
      <c r="F27" s="2">
        <v>954</v>
      </c>
      <c r="G27" s="2">
        <v>4027321</v>
      </c>
      <c r="H27" s="2">
        <v>2743240</v>
      </c>
      <c r="I27" s="2">
        <v>6</v>
      </c>
      <c r="J27" s="2">
        <v>50</v>
      </c>
      <c r="K27" s="2">
        <f>1+((((F27+G27)*I27)+H27*J27)/500000000)</f>
        <v>1.3226632999999999</v>
      </c>
      <c r="L27" s="2">
        <f>C27*$O$3+D27*$O$4+E27*$O$5</f>
        <v>13.3</v>
      </c>
    </row>
    <row r="28" spans="1:12" s="2" customFormat="1" x14ac:dyDescent="0.25">
      <c r="A28" s="4" t="s">
        <v>5</v>
      </c>
      <c r="B28" s="4" t="s">
        <v>18</v>
      </c>
      <c r="C28" s="4">
        <v>256</v>
      </c>
      <c r="D28" s="4">
        <v>1</v>
      </c>
      <c r="E28" s="4">
        <v>5</v>
      </c>
      <c r="F28" s="4">
        <v>422</v>
      </c>
      <c r="G28" s="4">
        <v>9977420</v>
      </c>
      <c r="H28" s="4">
        <v>4288502</v>
      </c>
      <c r="I28" s="4">
        <v>6</v>
      </c>
      <c r="J28" s="4">
        <v>50</v>
      </c>
      <c r="K28" s="4">
        <f>1+((((F28+G28)*I28)+H28*J28)/500000000)</f>
        <v>1.548584304</v>
      </c>
      <c r="L28" s="4">
        <f>C28*$O$3+D28*$O$4+E28*$O$5</f>
        <v>13.3</v>
      </c>
    </row>
    <row r="29" spans="1:12" s="2" customFormat="1" x14ac:dyDescent="0.25">
      <c r="A29" s="2" t="s">
        <v>6</v>
      </c>
      <c r="B29" s="2" t="s">
        <v>18</v>
      </c>
      <c r="C29" s="2">
        <v>256</v>
      </c>
      <c r="D29" s="2">
        <v>1</v>
      </c>
      <c r="E29" s="2">
        <v>5</v>
      </c>
      <c r="F29" s="2">
        <v>537</v>
      </c>
      <c r="G29" s="2">
        <v>3014799</v>
      </c>
      <c r="H29" s="2">
        <v>1661376</v>
      </c>
      <c r="I29" s="2">
        <v>6</v>
      </c>
      <c r="J29" s="2">
        <v>50</v>
      </c>
      <c r="K29" s="2">
        <f>1+((((F29+G29)*I29)+H29*J29)/500000000)</f>
        <v>1.2023216320000001</v>
      </c>
      <c r="L29" s="2">
        <f>C29*$O$3+D29*$O$4+E29*$O$5</f>
        <v>13.3</v>
      </c>
    </row>
    <row r="30" spans="1:12" s="2" customFormat="1" x14ac:dyDescent="0.25">
      <c r="A30" s="4" t="s">
        <v>5</v>
      </c>
      <c r="B30" s="4" t="s">
        <v>19</v>
      </c>
      <c r="C30" s="4">
        <v>256</v>
      </c>
      <c r="D30" s="4">
        <v>1</v>
      </c>
      <c r="E30" s="4">
        <v>5</v>
      </c>
      <c r="F30" s="4">
        <v>265</v>
      </c>
      <c r="G30" s="4">
        <v>11318343</v>
      </c>
      <c r="H30" s="4">
        <v>3426209</v>
      </c>
      <c r="I30" s="4">
        <v>6</v>
      </c>
      <c r="J30" s="4">
        <v>50</v>
      </c>
      <c r="K30" s="4">
        <f>1+((((F30+G30)*I30)+H30*J30)/500000000)</f>
        <v>1.4784441959999999</v>
      </c>
      <c r="L30" s="4">
        <f>C30*$O$3+D30*$O$4+E30*$O$5</f>
        <v>13.3</v>
      </c>
    </row>
    <row r="31" spans="1:12" s="2" customFormat="1" x14ac:dyDescent="0.25">
      <c r="A31" s="2" t="s">
        <v>6</v>
      </c>
      <c r="B31" s="2" t="s">
        <v>19</v>
      </c>
      <c r="C31" s="2">
        <v>256</v>
      </c>
      <c r="D31" s="2">
        <v>1</v>
      </c>
      <c r="E31" s="2">
        <v>5</v>
      </c>
      <c r="F31" s="2">
        <v>312</v>
      </c>
      <c r="G31" s="2">
        <v>2554349</v>
      </c>
      <c r="H31" s="2">
        <v>1118829</v>
      </c>
      <c r="I31" s="2">
        <v>6</v>
      </c>
      <c r="J31" s="2">
        <v>50</v>
      </c>
      <c r="K31" s="2">
        <f>1+((((F31+G31)*I31)+H31*J31)/500000000)</f>
        <v>1.1425388320000001</v>
      </c>
      <c r="L31" s="2">
        <f>C31*$O$3+D31*$O$4+E31*$O$5</f>
        <v>13.3</v>
      </c>
    </row>
    <row r="32" spans="1:12" s="2" customFormat="1" x14ac:dyDescent="0.25">
      <c r="A32" s="4" t="s">
        <v>5</v>
      </c>
      <c r="B32" s="4" t="s">
        <v>20</v>
      </c>
      <c r="C32" s="4">
        <v>256</v>
      </c>
      <c r="D32" s="4">
        <v>1</v>
      </c>
      <c r="E32" s="4">
        <v>5</v>
      </c>
      <c r="F32" s="4">
        <v>174</v>
      </c>
      <c r="G32" s="4">
        <v>11322333</v>
      </c>
      <c r="H32" s="4">
        <v>3510178</v>
      </c>
      <c r="I32" s="4">
        <v>6</v>
      </c>
      <c r="J32" s="4">
        <v>50</v>
      </c>
      <c r="K32" s="4">
        <f>1+((((F32+G32)*I32)+H32*J32)/500000000)</f>
        <v>1.4868878839999999</v>
      </c>
      <c r="L32" s="4">
        <f>C32*$O$3+D32*$O$4+E32*$O$5</f>
        <v>13.3</v>
      </c>
    </row>
    <row r="33" spans="1:12" s="2" customFormat="1" x14ac:dyDescent="0.25">
      <c r="A33" s="2" t="s">
        <v>6</v>
      </c>
      <c r="B33" s="2" t="s">
        <v>20</v>
      </c>
      <c r="C33" s="2">
        <v>256</v>
      </c>
      <c r="D33" s="2">
        <v>1</v>
      </c>
      <c r="E33" s="2">
        <v>5</v>
      </c>
      <c r="F33" s="2">
        <v>190</v>
      </c>
      <c r="G33" s="2">
        <v>2360589</v>
      </c>
      <c r="H33" s="2">
        <v>849530</v>
      </c>
      <c r="I33" s="2">
        <v>6</v>
      </c>
      <c r="J33" s="2">
        <v>50</v>
      </c>
      <c r="K33" s="2">
        <f>1+((((F33+G33)*I33)+H33*J33)/500000000)</f>
        <v>1.113282348</v>
      </c>
      <c r="L33" s="2">
        <f>C33*$O$3+D33*$O$4+E33*$O$5</f>
        <v>13.3</v>
      </c>
    </row>
    <row r="34" spans="1:12" s="2" customFormat="1" x14ac:dyDescent="0.25">
      <c r="A34" s="4" t="s">
        <v>5</v>
      </c>
      <c r="B34" s="4" t="s">
        <v>21</v>
      </c>
      <c r="C34" s="4">
        <v>256</v>
      </c>
      <c r="D34" s="4">
        <v>1</v>
      </c>
      <c r="E34" s="4">
        <v>4</v>
      </c>
      <c r="F34" s="4">
        <v>676</v>
      </c>
      <c r="G34" s="4">
        <v>11234407</v>
      </c>
      <c r="H34" s="4">
        <v>6604551</v>
      </c>
      <c r="I34" s="4">
        <v>6</v>
      </c>
      <c r="J34" s="4">
        <v>50</v>
      </c>
      <c r="K34" s="4">
        <f>1+((((F34+G34)*I34)+H34*J34)/500000000)</f>
        <v>1.795276096</v>
      </c>
      <c r="L34" s="4">
        <f>C34*$O$3+D34*$O$4+E34*$O$5</f>
        <v>13.24</v>
      </c>
    </row>
    <row r="35" spans="1:12" s="2" customFormat="1" x14ac:dyDescent="0.25">
      <c r="A35" s="2" t="s">
        <v>6</v>
      </c>
      <c r="B35" s="2" t="s">
        <v>21</v>
      </c>
      <c r="C35" s="2">
        <v>256</v>
      </c>
      <c r="D35" s="2">
        <v>1</v>
      </c>
      <c r="E35" s="2">
        <v>4</v>
      </c>
      <c r="F35" s="2">
        <v>954</v>
      </c>
      <c r="G35" s="2">
        <v>4366669</v>
      </c>
      <c r="H35" s="2">
        <v>2752260</v>
      </c>
      <c r="I35" s="2">
        <v>6</v>
      </c>
      <c r="J35" s="2">
        <v>50</v>
      </c>
      <c r="K35" s="2">
        <f>1+((((F35+G35)*I35)+H35*J35)/500000000)</f>
        <v>1.327637476</v>
      </c>
      <c r="L35" s="2">
        <f>C35*$O$3+D35*$O$4+E35*$O$5</f>
        <v>13.24</v>
      </c>
    </row>
    <row r="36" spans="1:12" s="2" customFormat="1" x14ac:dyDescent="0.25">
      <c r="A36" s="4" t="s">
        <v>5</v>
      </c>
      <c r="B36" s="4" t="s">
        <v>22</v>
      </c>
      <c r="C36" s="4">
        <v>256</v>
      </c>
      <c r="D36" s="4">
        <v>1</v>
      </c>
      <c r="E36" s="4">
        <v>5</v>
      </c>
      <c r="F36" s="4">
        <v>676</v>
      </c>
      <c r="G36" s="4">
        <v>10225985</v>
      </c>
      <c r="H36" s="4">
        <v>6552122</v>
      </c>
      <c r="I36" s="4">
        <v>6</v>
      </c>
      <c r="J36" s="4">
        <v>50</v>
      </c>
      <c r="K36" s="4">
        <f>1+((((F36+G36)*I36)+H36*J36)/500000000)</f>
        <v>1.7779321320000001</v>
      </c>
      <c r="L36" s="4">
        <f>C36*$O$3+D36*$O$4+E36*$O$5</f>
        <v>13.3</v>
      </c>
    </row>
    <row r="37" spans="1:12" s="2" customFormat="1" x14ac:dyDescent="0.25">
      <c r="A37" s="2" t="s">
        <v>6</v>
      </c>
      <c r="B37" s="2" t="s">
        <v>22</v>
      </c>
      <c r="C37" s="2">
        <v>256</v>
      </c>
      <c r="D37" s="2">
        <v>1</v>
      </c>
      <c r="E37" s="2">
        <v>5</v>
      </c>
      <c r="F37" s="2">
        <v>954</v>
      </c>
      <c r="G37" s="2">
        <v>4027321</v>
      </c>
      <c r="H37" s="2">
        <v>2743240</v>
      </c>
      <c r="I37" s="2">
        <v>6</v>
      </c>
      <c r="J37" s="2">
        <v>50</v>
      </c>
      <c r="K37" s="2">
        <f>1+((((F37+G37)*I37)+H37*J37)/500000000)</f>
        <v>1.3226632999999999</v>
      </c>
      <c r="L37" s="2">
        <f>C37*$O$3+D37*$O$4+E37*$O$5</f>
        <v>13.3</v>
      </c>
    </row>
    <row r="38" spans="1:12" s="2" customFormat="1" x14ac:dyDescent="0.25">
      <c r="A38" s="4" t="s">
        <v>5</v>
      </c>
      <c r="B38" s="4" t="s">
        <v>23</v>
      </c>
      <c r="C38" s="4">
        <v>256</v>
      </c>
      <c r="D38" s="4">
        <v>1</v>
      </c>
      <c r="E38" s="4">
        <v>7</v>
      </c>
      <c r="F38" s="4">
        <v>676</v>
      </c>
      <c r="G38" s="4">
        <v>9636338</v>
      </c>
      <c r="H38" s="4">
        <v>6502236</v>
      </c>
      <c r="I38" s="4">
        <v>6</v>
      </c>
      <c r="J38" s="4">
        <v>50</v>
      </c>
      <c r="K38" s="4">
        <f>1+((((F38+G38)*I38)+H38*J38)/500000000)</f>
        <v>1.7658677680000001</v>
      </c>
      <c r="L38" s="4">
        <f>C38*$O$3+D38*$O$4+E38*$O$5</f>
        <v>13.42</v>
      </c>
    </row>
    <row r="39" spans="1:12" s="2" customFormat="1" x14ac:dyDescent="0.25">
      <c r="A39" s="2" t="s">
        <v>6</v>
      </c>
      <c r="B39" s="2" t="s">
        <v>23</v>
      </c>
      <c r="C39" s="2">
        <v>256</v>
      </c>
      <c r="D39" s="2">
        <v>1</v>
      </c>
      <c r="E39" s="2">
        <v>7</v>
      </c>
      <c r="F39" s="2">
        <v>954</v>
      </c>
      <c r="G39" s="2">
        <v>3949282</v>
      </c>
      <c r="H39" s="2">
        <v>2740104</v>
      </c>
      <c r="I39" s="2">
        <v>6</v>
      </c>
      <c r="J39" s="2">
        <v>50</v>
      </c>
      <c r="K39" s="2">
        <f>1+((((F39+G39)*I39)+H39*J39)/500000000)</f>
        <v>1.321413232</v>
      </c>
      <c r="L39" s="2">
        <f>C39*$O$3+D39*$O$4+E39*$O$5</f>
        <v>13.42</v>
      </c>
    </row>
    <row r="40" spans="1:12" s="2" customFormat="1" x14ac:dyDescent="0.25">
      <c r="A40" s="4" t="s">
        <v>5</v>
      </c>
      <c r="B40" s="4" t="s">
        <v>24</v>
      </c>
      <c r="C40" s="4">
        <v>256</v>
      </c>
      <c r="D40" s="4">
        <v>1</v>
      </c>
      <c r="E40" s="4">
        <v>11</v>
      </c>
      <c r="F40" s="4">
        <v>676</v>
      </c>
      <c r="G40" s="4">
        <v>9187309</v>
      </c>
      <c r="H40" s="4">
        <v>6477318</v>
      </c>
      <c r="I40" s="4">
        <v>6</v>
      </c>
      <c r="J40" s="4">
        <v>50</v>
      </c>
      <c r="K40" s="4">
        <f>1+((((F40+G40)*I40)+H40*J40)/500000000)</f>
        <v>1.75798762</v>
      </c>
      <c r="L40" s="4">
        <f>C40*$O$3+D40*$O$4+E40*$O$5</f>
        <v>13.66</v>
      </c>
    </row>
    <row r="41" spans="1:12" x14ac:dyDescent="0.25">
      <c r="A41" s="2" t="s">
        <v>6</v>
      </c>
      <c r="B41" s="2" t="s">
        <v>24</v>
      </c>
      <c r="C41" s="2">
        <v>256</v>
      </c>
      <c r="D41" s="2">
        <v>1</v>
      </c>
      <c r="E41" s="2">
        <v>11</v>
      </c>
      <c r="F41" s="2">
        <v>954</v>
      </c>
      <c r="G41" s="2">
        <v>3897953</v>
      </c>
      <c r="H41" s="2">
        <v>2738146</v>
      </c>
      <c r="I41" s="2">
        <v>6</v>
      </c>
      <c r="J41" s="2">
        <v>50</v>
      </c>
      <c r="K41" s="5">
        <f>1+((((F41+G41)*I41)+H41*J41)/500000000)</f>
        <v>1.320601484</v>
      </c>
      <c r="L41" s="5">
        <f>C41*$O$3+D41*$O$4+E41*$O$5</f>
        <v>13.66</v>
      </c>
    </row>
    <row r="42" spans="1:12" s="2" customFormat="1" x14ac:dyDescent="0.25">
      <c r="A42" s="4" t="s">
        <v>5</v>
      </c>
      <c r="B42" s="4" t="s">
        <v>25</v>
      </c>
      <c r="C42" s="4">
        <v>256</v>
      </c>
      <c r="D42" s="4">
        <v>1</v>
      </c>
      <c r="E42" s="4">
        <v>4</v>
      </c>
      <c r="F42" s="4">
        <v>687</v>
      </c>
      <c r="G42" s="4">
        <v>10225985</v>
      </c>
      <c r="H42" s="4">
        <v>6552130</v>
      </c>
      <c r="I42" s="4">
        <v>6</v>
      </c>
      <c r="J42" s="4">
        <v>50</v>
      </c>
      <c r="K42" s="4">
        <f>1+((((F42+G42)*I42)+H42*J42)/500000000)</f>
        <v>1.777933064</v>
      </c>
      <c r="L42" s="4">
        <f>C42*$O$3+D42*$O$4+E42*$O$5</f>
        <v>13.24</v>
      </c>
    </row>
    <row r="43" spans="1:12" x14ac:dyDescent="0.25">
      <c r="A43" s="2" t="s">
        <v>6</v>
      </c>
      <c r="B43" s="2" t="s">
        <v>25</v>
      </c>
      <c r="C43" s="2">
        <v>256</v>
      </c>
      <c r="D43" s="2">
        <v>1</v>
      </c>
      <c r="E43" s="2">
        <v>4</v>
      </c>
      <c r="F43" s="2">
        <v>985</v>
      </c>
      <c r="G43" s="2">
        <v>4027321</v>
      </c>
      <c r="H43" s="2">
        <v>2743252</v>
      </c>
      <c r="I43" s="2">
        <v>6</v>
      </c>
      <c r="J43" s="2">
        <v>50</v>
      </c>
      <c r="K43" s="5">
        <f>1+((((F43+G43)*I43)+H43*J43)/500000000)</f>
        <v>1.322664872</v>
      </c>
      <c r="L43" s="5">
        <f>C43*$O$3+D43*$O$4+E43*$O$5</f>
        <v>13.24</v>
      </c>
    </row>
    <row r="44" spans="1:12" s="2" customFormat="1" x14ac:dyDescent="0.25">
      <c r="A44" s="4" t="s">
        <v>5</v>
      </c>
      <c r="B44" s="4" t="s">
        <v>26</v>
      </c>
      <c r="C44" s="4">
        <v>256</v>
      </c>
      <c r="D44" s="4">
        <v>1</v>
      </c>
      <c r="E44" s="4">
        <v>19</v>
      </c>
      <c r="F44" s="4">
        <v>675</v>
      </c>
      <c r="G44" s="4">
        <v>10225985</v>
      </c>
      <c r="H44" s="4">
        <v>6552115</v>
      </c>
      <c r="I44" s="4">
        <v>6</v>
      </c>
      <c r="J44" s="4">
        <v>50</v>
      </c>
      <c r="K44" s="4">
        <f>1+((((F44+G44)*I44)+H44*J44)/500000000)</f>
        <v>1.77793142</v>
      </c>
      <c r="L44" s="4">
        <f>C44*$O$3+D44*$O$4+E44*$O$5</f>
        <v>14.14</v>
      </c>
    </row>
    <row r="45" spans="1:12" x14ac:dyDescent="0.25">
      <c r="A45" s="2" t="s">
        <v>6</v>
      </c>
      <c r="B45" s="2" t="s">
        <v>26</v>
      </c>
      <c r="C45" s="2">
        <v>256</v>
      </c>
      <c r="D45" s="2">
        <v>1</v>
      </c>
      <c r="E45" s="2">
        <v>19</v>
      </c>
      <c r="F45" s="2">
        <v>954</v>
      </c>
      <c r="G45" s="2">
        <v>4027321</v>
      </c>
      <c r="H45" s="2">
        <v>2743231</v>
      </c>
      <c r="I45" s="2">
        <v>6</v>
      </c>
      <c r="J45" s="2">
        <v>50</v>
      </c>
      <c r="K45" s="5">
        <f>1+((((F45+G45)*I45)+H45*J45)/500000000)</f>
        <v>1.3226624</v>
      </c>
      <c r="L45" s="5">
        <f>C45*$O$3+D45*$O$4+E45*$O$5</f>
        <v>14.14</v>
      </c>
    </row>
    <row r="46" spans="1:12" s="2" customFormat="1" x14ac:dyDescent="0.25">
      <c r="A46" s="4" t="s">
        <v>5</v>
      </c>
      <c r="B46" s="4" t="s">
        <v>27</v>
      </c>
      <c r="C46" s="4">
        <v>256</v>
      </c>
      <c r="D46" s="4">
        <v>1</v>
      </c>
      <c r="E46" s="4">
        <v>35</v>
      </c>
      <c r="F46" s="4">
        <v>675</v>
      </c>
      <c r="G46" s="4">
        <v>10225985</v>
      </c>
      <c r="H46" s="4">
        <v>6552115</v>
      </c>
      <c r="I46" s="4">
        <v>6</v>
      </c>
      <c r="J46" s="4">
        <v>50</v>
      </c>
      <c r="K46" s="4">
        <f>1+((((F46+G46)*I46)+H46*J46)/500000000)</f>
        <v>1.77793142</v>
      </c>
      <c r="L46" s="4">
        <f>C46*$O$3+D46*$O$4+E46*$O$5</f>
        <v>15.1</v>
      </c>
    </row>
    <row r="47" spans="1:12" x14ac:dyDescent="0.25">
      <c r="A47" s="2" t="s">
        <v>6</v>
      </c>
      <c r="B47" s="2" t="s">
        <v>27</v>
      </c>
      <c r="C47" s="2">
        <v>256</v>
      </c>
      <c r="D47" s="2">
        <v>1</v>
      </c>
      <c r="E47" s="2">
        <v>35</v>
      </c>
      <c r="F47" s="2">
        <v>954</v>
      </c>
      <c r="G47" s="2">
        <v>4027321</v>
      </c>
      <c r="H47" s="2">
        <v>2743231</v>
      </c>
      <c r="I47" s="2">
        <v>6</v>
      </c>
      <c r="J47" s="2">
        <v>50</v>
      </c>
      <c r="K47" s="5">
        <f>1+((((F47+G47)*I47)+H47*J47)/500000000)</f>
        <v>1.3226624</v>
      </c>
      <c r="L47" s="5">
        <f>C47*$O$3+D47*$O$4+E47*$O$5</f>
        <v>15.1</v>
      </c>
    </row>
    <row r="48" spans="1:12" s="2" customFormat="1" x14ac:dyDescent="0.25">
      <c r="A48" s="4" t="s">
        <v>5</v>
      </c>
      <c r="B48" s="4" t="s">
        <v>28</v>
      </c>
      <c r="C48" s="4">
        <v>256</v>
      </c>
      <c r="D48" s="4">
        <v>1</v>
      </c>
      <c r="E48" s="4">
        <v>67</v>
      </c>
      <c r="F48" s="4">
        <v>675</v>
      </c>
      <c r="G48" s="4">
        <v>10225985</v>
      </c>
      <c r="H48" s="4">
        <v>6552115</v>
      </c>
      <c r="I48" s="4">
        <v>6</v>
      </c>
      <c r="J48" s="4">
        <v>50</v>
      </c>
      <c r="K48" s="4">
        <f>1+((((F48+G48)*I48)+H48*J48)/500000000)</f>
        <v>1.77793142</v>
      </c>
      <c r="L48" s="4">
        <f>C48*$O$3+D48*$O$4+E48*$O$5</f>
        <v>17.02</v>
      </c>
    </row>
    <row r="49" spans="1:12" x14ac:dyDescent="0.25">
      <c r="A49" s="2" t="s">
        <v>6</v>
      </c>
      <c r="B49" s="2" t="s">
        <v>28</v>
      </c>
      <c r="C49" s="2">
        <v>256</v>
      </c>
      <c r="D49" s="2">
        <v>1</v>
      </c>
      <c r="E49" s="2">
        <v>67</v>
      </c>
      <c r="F49" s="2">
        <v>954</v>
      </c>
      <c r="G49" s="2">
        <v>4027321</v>
      </c>
      <c r="H49" s="2">
        <v>2743231</v>
      </c>
      <c r="I49" s="2">
        <v>6</v>
      </c>
      <c r="J49" s="2">
        <v>50</v>
      </c>
      <c r="K49" s="5">
        <f>1+((((F49+G49)*I49)+H49*J49)/500000000)</f>
        <v>1.3226624</v>
      </c>
      <c r="L49" s="5">
        <f>C49*$O$3+D49*$O$4+E49*$O$5</f>
        <v>17.02</v>
      </c>
    </row>
    <row r="50" spans="1:12" s="2" customFormat="1" x14ac:dyDescent="0.25">
      <c r="A50" s="4" t="s">
        <v>5</v>
      </c>
      <c r="B50" s="4" t="s">
        <v>29</v>
      </c>
      <c r="C50" s="4">
        <v>256</v>
      </c>
      <c r="D50" s="4">
        <v>1</v>
      </c>
      <c r="E50" s="4">
        <v>1028</v>
      </c>
      <c r="F50" s="4">
        <v>676</v>
      </c>
      <c r="G50" s="4">
        <v>10225985</v>
      </c>
      <c r="H50" s="4">
        <v>6341910</v>
      </c>
      <c r="I50" s="4">
        <v>6</v>
      </c>
      <c r="J50" s="4">
        <v>50</v>
      </c>
      <c r="K50" s="4">
        <f>1+((((F50+G50)*I50)+H50*J50)/500000000)</f>
        <v>1.756910932</v>
      </c>
      <c r="L50" s="4">
        <f>C50*$O$3+D50*$O$4+E50*$O$5</f>
        <v>74.680000000000007</v>
      </c>
    </row>
    <row r="51" spans="1:12" s="2" customFormat="1" x14ac:dyDescent="0.25">
      <c r="A51" s="2" t="s">
        <v>6</v>
      </c>
      <c r="B51" s="2" t="s">
        <v>29</v>
      </c>
      <c r="C51" s="2">
        <v>256</v>
      </c>
      <c r="D51" s="2">
        <v>1</v>
      </c>
      <c r="E51" s="2">
        <v>1028</v>
      </c>
      <c r="F51" s="2">
        <v>954</v>
      </c>
      <c r="G51" s="2">
        <v>4027321</v>
      </c>
      <c r="H51" s="2">
        <v>2743231</v>
      </c>
      <c r="I51" s="2">
        <v>6</v>
      </c>
      <c r="J51" s="2">
        <v>50</v>
      </c>
      <c r="K51" s="2">
        <f>1+((((F51+G51)*I51)+H51*J51)/500000000)</f>
        <v>1.3226624</v>
      </c>
      <c r="L51" s="2">
        <f>C51*$O$3+D51*$O$4+E51*$O$5</f>
        <v>74.680000000000007</v>
      </c>
    </row>
    <row r="52" spans="1:12" s="2" customFormat="1" x14ac:dyDescent="0.25">
      <c r="A52" s="4" t="s">
        <v>5</v>
      </c>
      <c r="B52" s="4" t="s">
        <v>30</v>
      </c>
      <c r="C52" s="4">
        <v>256</v>
      </c>
      <c r="D52" s="4">
        <v>1</v>
      </c>
      <c r="E52" s="4">
        <v>4100</v>
      </c>
      <c r="F52" s="4">
        <v>676</v>
      </c>
      <c r="G52" s="4">
        <v>10225985</v>
      </c>
      <c r="H52" s="4">
        <v>6342155</v>
      </c>
      <c r="I52" s="4">
        <v>6</v>
      </c>
      <c r="J52" s="4">
        <v>50</v>
      </c>
      <c r="K52" s="4">
        <f>1+((((F52+G52)*I52)+H52*J52)/500000000)</f>
        <v>1.7569354320000001</v>
      </c>
      <c r="L52" s="4">
        <f>C52*$O$3+D52*$O$4+E52*$O$5</f>
        <v>259</v>
      </c>
    </row>
    <row r="53" spans="1:12" x14ac:dyDescent="0.25">
      <c r="A53" s="2" t="s">
        <v>6</v>
      </c>
      <c r="B53" s="2" t="s">
        <v>30</v>
      </c>
      <c r="C53" s="2">
        <v>256</v>
      </c>
      <c r="D53" s="2">
        <v>1</v>
      </c>
      <c r="E53" s="2">
        <v>4100</v>
      </c>
      <c r="F53" s="2">
        <v>954</v>
      </c>
      <c r="G53" s="2">
        <v>4027321</v>
      </c>
      <c r="H53" s="2">
        <v>2603775</v>
      </c>
      <c r="I53" s="2">
        <v>6</v>
      </c>
      <c r="J53" s="2">
        <v>50</v>
      </c>
      <c r="K53" s="5">
        <f>1+((((F53+G53)*I53)+H53*J53)/500000000)</f>
        <v>1.3087168</v>
      </c>
      <c r="L53" s="5">
        <f>C53*$O$3+D53*$O$4+E53*$O$5</f>
        <v>259</v>
      </c>
    </row>
    <row r="54" spans="1:12" s="2" customFormat="1" x14ac:dyDescent="0.25">
      <c r="A54" s="4" t="s">
        <v>5</v>
      </c>
      <c r="B54" s="4" t="s">
        <v>31</v>
      </c>
      <c r="C54" s="4">
        <v>256</v>
      </c>
      <c r="D54" s="4">
        <v>1</v>
      </c>
      <c r="E54" s="4">
        <v>8196</v>
      </c>
      <c r="F54" s="4">
        <v>676</v>
      </c>
      <c r="G54" s="4">
        <v>10225985</v>
      </c>
      <c r="H54" s="4">
        <v>6342301</v>
      </c>
      <c r="I54" s="4">
        <v>6</v>
      </c>
      <c r="J54" s="4">
        <v>50</v>
      </c>
      <c r="K54" s="4">
        <f>1+((((F54+G54)*I54)+H54*J54)/500000000)</f>
        <v>1.756950032</v>
      </c>
      <c r="L54" s="4">
        <f>C54*$O$3+D54*$O$4+E54*$O$5</f>
        <v>504.76</v>
      </c>
    </row>
    <row r="55" spans="1:12" x14ac:dyDescent="0.25">
      <c r="A55" s="2" t="s">
        <v>6</v>
      </c>
      <c r="B55" s="2" t="s">
        <v>31</v>
      </c>
      <c r="C55" s="2">
        <v>256</v>
      </c>
      <c r="D55" s="2">
        <v>1</v>
      </c>
      <c r="E55" s="2">
        <v>8196</v>
      </c>
      <c r="F55" s="2">
        <v>954</v>
      </c>
      <c r="G55" s="2">
        <v>4027321</v>
      </c>
      <c r="H55" s="2">
        <v>2603251</v>
      </c>
      <c r="I55" s="2">
        <v>6</v>
      </c>
      <c r="J55" s="2">
        <v>50</v>
      </c>
      <c r="K55" s="5">
        <f>1+((((F55+G55)*I55)+H55*J55)/500000000)</f>
        <v>1.3086644000000001</v>
      </c>
      <c r="L55" s="5">
        <f>C55*$O$3+D55*$O$4+E55*$O$5</f>
        <v>504.76</v>
      </c>
    </row>
    <row r="56" spans="1:12" s="2" customFormat="1" x14ac:dyDescent="0.25">
      <c r="A56" s="4" t="s">
        <v>5</v>
      </c>
      <c r="B56" s="4" t="s">
        <v>32</v>
      </c>
      <c r="C56" s="4">
        <v>256</v>
      </c>
      <c r="D56" s="4">
        <v>1</v>
      </c>
      <c r="E56" s="4">
        <v>16388</v>
      </c>
      <c r="F56" s="4">
        <v>676</v>
      </c>
      <c r="G56" s="4">
        <v>10225985</v>
      </c>
      <c r="H56" s="4">
        <v>6342217</v>
      </c>
      <c r="I56" s="4">
        <v>6</v>
      </c>
      <c r="J56" s="4">
        <v>50</v>
      </c>
      <c r="K56" s="4">
        <f>1+((((F56+G56)*I56)+H56*J56)/500000000)</f>
        <v>1.756941632</v>
      </c>
      <c r="L56" s="4">
        <f>C56*$O$3+D56*$O$4+E56*$O$5</f>
        <v>996.28</v>
      </c>
    </row>
    <row r="57" spans="1:12" x14ac:dyDescent="0.25">
      <c r="A57" s="2" t="s">
        <v>6</v>
      </c>
      <c r="B57" s="2" t="s">
        <v>32</v>
      </c>
      <c r="C57" s="2">
        <v>256</v>
      </c>
      <c r="D57" s="2">
        <v>1</v>
      </c>
      <c r="E57" s="2">
        <v>16388</v>
      </c>
      <c r="F57" s="2">
        <v>954</v>
      </c>
      <c r="G57" s="2">
        <v>4027321</v>
      </c>
      <c r="H57" s="2">
        <v>2603106</v>
      </c>
      <c r="I57" s="2">
        <v>6</v>
      </c>
      <c r="J57" s="2">
        <v>50</v>
      </c>
      <c r="K57" s="5">
        <f>1+((((F57+G57)*I57)+H57*J57)/500000000)</f>
        <v>1.3086499</v>
      </c>
      <c r="L57" s="5">
        <f>C57*$O$3+D57*$O$4+E57*$O$5</f>
        <v>996.28</v>
      </c>
    </row>
    <row r="58" spans="1:12" x14ac:dyDescent="0.25">
      <c r="A58" s="4" t="s">
        <v>5</v>
      </c>
      <c r="B58" s="4" t="s">
        <v>42</v>
      </c>
      <c r="C58" s="4">
        <v>4</v>
      </c>
      <c r="D58" s="4">
        <v>1</v>
      </c>
      <c r="E58" s="4">
        <v>3</v>
      </c>
      <c r="F58" s="4">
        <v>9317716</v>
      </c>
      <c r="G58" s="4">
        <v>71502742</v>
      </c>
      <c r="H58" s="4">
        <v>3747455</v>
      </c>
      <c r="I58" s="4">
        <v>6</v>
      </c>
      <c r="J58" s="4">
        <v>50</v>
      </c>
      <c r="K58" s="4">
        <f>1+((((F58+G58)*I58)+H58*J58)/500000000)</f>
        <v>2.344590996</v>
      </c>
      <c r="L58" s="4">
        <f>C58*$O$3+D58*$O$4+E58*$O$5</f>
        <v>0.58000000000000007</v>
      </c>
    </row>
    <row r="59" spans="1:12" x14ac:dyDescent="0.25">
      <c r="A59" s="5" t="s">
        <v>6</v>
      </c>
      <c r="B59" s="5" t="s">
        <v>42</v>
      </c>
      <c r="C59" s="5">
        <v>4</v>
      </c>
      <c r="D59" s="5">
        <v>1</v>
      </c>
      <c r="E59" s="5">
        <v>3</v>
      </c>
      <c r="F59" s="5">
        <v>2126426</v>
      </c>
      <c r="G59" s="5">
        <v>41439670</v>
      </c>
      <c r="H59" s="5">
        <v>917664</v>
      </c>
      <c r="I59" s="5">
        <v>6</v>
      </c>
      <c r="J59" s="5">
        <v>50</v>
      </c>
      <c r="K59" s="5">
        <f>1+((((F59+G59)*I59)+H59*J59)/500000000)</f>
        <v>1.614559552</v>
      </c>
      <c r="L59" s="5">
        <f>C59*$O$3+D59*$O$4+E59*$O$5</f>
        <v>0.58000000000000007</v>
      </c>
    </row>
    <row r="60" spans="1:12" s="5" customFormat="1" x14ac:dyDescent="0.25">
      <c r="A60" s="4" t="s">
        <v>5</v>
      </c>
      <c r="B60" s="4" t="s">
        <v>45</v>
      </c>
      <c r="C60" s="4">
        <v>64</v>
      </c>
      <c r="D60" s="4">
        <v>2</v>
      </c>
      <c r="E60" s="4">
        <v>1032</v>
      </c>
      <c r="F60" s="4">
        <v>289</v>
      </c>
      <c r="G60" s="4">
        <v>13120094</v>
      </c>
      <c r="H60" s="4">
        <v>1636147</v>
      </c>
      <c r="I60" s="4">
        <v>6</v>
      </c>
      <c r="J60" s="4">
        <v>50</v>
      </c>
      <c r="K60" s="4">
        <f>1+((((F60+G60)*I60)+H60*J60)/500000000)</f>
        <v>1.321059296</v>
      </c>
      <c r="L60" s="4">
        <f>C60*$O$3+D60*$O$4+E60*$O$5</f>
        <v>65.52</v>
      </c>
    </row>
    <row r="61" spans="1:12" s="5" customFormat="1" x14ac:dyDescent="0.25">
      <c r="A61" s="5" t="s">
        <v>6</v>
      </c>
      <c r="B61" s="5" t="s">
        <v>45</v>
      </c>
      <c r="C61" s="5">
        <v>64</v>
      </c>
      <c r="D61" s="5">
        <v>2</v>
      </c>
      <c r="E61" s="5">
        <v>1032</v>
      </c>
      <c r="F61" s="5">
        <v>331</v>
      </c>
      <c r="G61" s="5">
        <v>3466169</v>
      </c>
      <c r="H61" s="5">
        <v>776846</v>
      </c>
      <c r="I61" s="5">
        <v>6</v>
      </c>
      <c r="J61" s="5">
        <v>50</v>
      </c>
      <c r="K61" s="5">
        <f>1+((((F61+G61)*I61)+H61*J61)/500000000)</f>
        <v>1.1192826</v>
      </c>
      <c r="L61" s="5">
        <f>C61*$O$3+D61*$O$4+E61*$O$5</f>
        <v>65.52</v>
      </c>
    </row>
    <row r="62" spans="1:12" s="5" customFormat="1" x14ac:dyDescent="0.25">
      <c r="A62" s="4" t="s">
        <v>5</v>
      </c>
      <c r="B62" s="4" t="s">
        <v>46</v>
      </c>
      <c r="C62" s="4">
        <v>128</v>
      </c>
      <c r="D62" s="4">
        <v>2</v>
      </c>
      <c r="E62" s="4">
        <v>2064</v>
      </c>
      <c r="F62" s="4">
        <v>263</v>
      </c>
      <c r="G62" s="4">
        <v>12175263</v>
      </c>
      <c r="H62" s="4">
        <v>1635606</v>
      </c>
      <c r="I62" s="4">
        <v>6</v>
      </c>
      <c r="J62" s="4">
        <v>50</v>
      </c>
      <c r="K62" s="4">
        <f>1+((((F62+G62)*I62)+H62*J62)/500000000)</f>
        <v>1.309666912</v>
      </c>
      <c r="L62" s="4">
        <f>C62*$O$3+D62*$O$4+E62*$O$5</f>
        <v>130.63999999999999</v>
      </c>
    </row>
    <row r="63" spans="1:12" s="5" customFormat="1" x14ac:dyDescent="0.25">
      <c r="A63" s="5" t="s">
        <v>6</v>
      </c>
      <c r="B63" s="5" t="s">
        <v>46</v>
      </c>
      <c r="C63" s="5">
        <v>128</v>
      </c>
      <c r="D63" s="5">
        <v>2</v>
      </c>
      <c r="E63" s="5">
        <v>2064</v>
      </c>
      <c r="F63" s="5">
        <v>312</v>
      </c>
      <c r="G63" s="5">
        <v>2898326</v>
      </c>
      <c r="H63" s="5">
        <v>776730</v>
      </c>
      <c r="I63" s="5">
        <v>6</v>
      </c>
      <c r="J63" s="5">
        <v>50</v>
      </c>
      <c r="K63" s="5">
        <f>1+((((F63+G63)*I63)+H63*J63)/500000000)</f>
        <v>1.112456656</v>
      </c>
      <c r="L63" s="5">
        <f>C63*$O$3+D63*$O$4+E63*$O$5</f>
        <v>130.63999999999999</v>
      </c>
    </row>
    <row r="64" spans="1:12" x14ac:dyDescent="0.25">
      <c r="A64" s="4" t="s">
        <v>5</v>
      </c>
      <c r="B64" s="4" t="s">
        <v>44</v>
      </c>
      <c r="C64" s="4">
        <v>256</v>
      </c>
      <c r="D64" s="4">
        <v>4</v>
      </c>
      <c r="E64" s="4">
        <v>4120</v>
      </c>
      <c r="F64" s="4">
        <v>262</v>
      </c>
      <c r="G64" s="4">
        <v>11603841</v>
      </c>
      <c r="H64" s="4">
        <v>1125714</v>
      </c>
      <c r="I64" s="4">
        <v>6</v>
      </c>
      <c r="J64" s="4">
        <v>50</v>
      </c>
      <c r="K64" s="4">
        <f>1+((((F64+G64)*I64)+H64*J64)/500000000)</f>
        <v>1.2518206359999999</v>
      </c>
      <c r="L64" s="4">
        <f>C64*$O$3+D64*$O$4+E64*$O$5</f>
        <v>260.8</v>
      </c>
    </row>
    <row r="65" spans="1:12" s="5" customFormat="1" x14ac:dyDescent="0.25">
      <c r="A65" s="5" t="s">
        <v>6</v>
      </c>
      <c r="B65" s="5" t="s">
        <v>43</v>
      </c>
      <c r="C65" s="5">
        <v>256</v>
      </c>
      <c r="D65" s="5">
        <v>4</v>
      </c>
      <c r="E65" s="5">
        <v>4120</v>
      </c>
      <c r="F65" s="5">
        <v>190</v>
      </c>
      <c r="G65" s="5">
        <v>2200605</v>
      </c>
      <c r="H65" s="5">
        <v>499535</v>
      </c>
      <c r="I65" s="5">
        <v>6</v>
      </c>
      <c r="J65" s="5">
        <v>50</v>
      </c>
      <c r="K65" s="5">
        <f>1+((((F65+G65)*I65)+H65*J65)/500000000)</f>
        <v>1.0763630399999999</v>
      </c>
      <c r="L65" s="5">
        <f>C65*$O$3+D65*$O$4+E65*$O$5</f>
        <v>260.8</v>
      </c>
    </row>
    <row r="66" spans="1:12" s="2" customForma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s="2" customForma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9" spans="1:12" x14ac:dyDescent="0.25">
      <c r="B69" s="5"/>
    </row>
  </sheetData>
  <autoFilter ref="A1:L65" xr:uid="{883B3E2B-70D7-1D4F-94A9-7962D927E47F}"/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AE6B-7F44-41B3-90C7-38DDFBA7F920}">
  <dimension ref="A1:O69"/>
  <sheetViews>
    <sheetView tabSelected="1" topLeftCell="C1" zoomScale="85" zoomScaleNormal="85" workbookViewId="0">
      <pane ySplit="1" topLeftCell="A5" activePane="bottomLeft" state="frozen"/>
      <selection pane="bottomLeft" activeCell="H2" sqref="H2"/>
    </sheetView>
  </sheetViews>
  <sheetFormatPr defaultColWidth="11" defaultRowHeight="15.75" x14ac:dyDescent="0.25"/>
  <cols>
    <col min="1" max="1" width="23.5" style="1" bestFit="1" customWidth="1"/>
    <col min="2" max="2" width="24.375" style="1" customWidth="1"/>
    <col min="3" max="5" width="23.5" style="1" customWidth="1"/>
    <col min="6" max="6" width="13.875" style="1" bestFit="1" customWidth="1"/>
    <col min="7" max="7" width="15" style="1" bestFit="1" customWidth="1"/>
    <col min="8" max="8" width="16.875" style="1" customWidth="1"/>
    <col min="9" max="10" width="13.875" style="1" bestFit="1" customWidth="1"/>
    <col min="11" max="11" width="12.125" style="1" bestFit="1" customWidth="1"/>
    <col min="12" max="13" width="11" style="1" customWidth="1"/>
    <col min="14" max="14" width="21.5" style="1" customWidth="1"/>
    <col min="15" max="15" width="11" style="1"/>
    <col min="16" max="16" width="21.5" style="1" customWidth="1"/>
    <col min="17" max="17" width="14.5" style="1" customWidth="1"/>
    <col min="18" max="16384" width="11" style="1"/>
  </cols>
  <sheetData>
    <row r="1" spans="1:15" x14ac:dyDescent="0.25">
      <c r="A1" s="3" t="s">
        <v>41</v>
      </c>
      <c r="B1" s="3" t="s">
        <v>39</v>
      </c>
      <c r="C1" s="3" t="s">
        <v>34</v>
      </c>
      <c r="D1" s="3" t="s">
        <v>35</v>
      </c>
      <c r="E1" s="3" t="s">
        <v>40</v>
      </c>
      <c r="F1" s="3" t="s">
        <v>0</v>
      </c>
      <c r="G1" s="3" t="s">
        <v>7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33</v>
      </c>
    </row>
    <row r="2" spans="1:15" s="2" customFormat="1" x14ac:dyDescent="0.25">
      <c r="A2" s="5" t="s">
        <v>6</v>
      </c>
      <c r="B2" s="5" t="s">
        <v>43</v>
      </c>
      <c r="C2" s="5">
        <v>256</v>
      </c>
      <c r="D2" s="5">
        <v>4</v>
      </c>
      <c r="E2" s="5">
        <v>4120</v>
      </c>
      <c r="F2" s="5">
        <v>190</v>
      </c>
      <c r="G2" s="5">
        <v>2200605</v>
      </c>
      <c r="H2" s="5">
        <v>499535</v>
      </c>
      <c r="I2" s="5">
        <v>6</v>
      </c>
      <c r="J2" s="5">
        <v>50</v>
      </c>
      <c r="K2" s="5">
        <f>1+((((F2+G2)*I2)+H2*J2)/500000000)</f>
        <v>1.0763630399999999</v>
      </c>
      <c r="L2" s="5">
        <f>C2*$O$3+D2*$O$4+E2*$O$5</f>
        <v>260.8</v>
      </c>
      <c r="M2" s="5"/>
      <c r="N2" s="5"/>
      <c r="O2" s="5"/>
    </row>
    <row r="3" spans="1:15" x14ac:dyDescent="0.25">
      <c r="A3" s="5" t="s">
        <v>6</v>
      </c>
      <c r="B3" s="5" t="s">
        <v>46</v>
      </c>
      <c r="C3" s="5">
        <v>128</v>
      </c>
      <c r="D3" s="5">
        <v>2</v>
      </c>
      <c r="E3" s="5">
        <v>2064</v>
      </c>
      <c r="F3" s="5">
        <v>312</v>
      </c>
      <c r="G3" s="5">
        <v>2898326</v>
      </c>
      <c r="H3" s="5">
        <v>776730</v>
      </c>
      <c r="I3" s="5">
        <v>6</v>
      </c>
      <c r="J3" s="5">
        <v>50</v>
      </c>
      <c r="K3" s="5">
        <f>1+((((F3+G3)*I3)+H3*J3)/500000000)</f>
        <v>1.112456656</v>
      </c>
      <c r="L3" s="5">
        <f>C3*$O$3+D3*$O$4+E3*$O$5</f>
        <v>130.63999999999999</v>
      </c>
      <c r="M3" s="5"/>
      <c r="N3" s="5" t="s">
        <v>36</v>
      </c>
      <c r="O3" s="5">
        <v>0.05</v>
      </c>
    </row>
    <row r="4" spans="1:15" s="2" customFormat="1" x14ac:dyDescent="0.25">
      <c r="A4" s="2" t="s">
        <v>6</v>
      </c>
      <c r="B4" s="2" t="s">
        <v>20</v>
      </c>
      <c r="C4" s="2">
        <v>256</v>
      </c>
      <c r="D4" s="2">
        <v>1</v>
      </c>
      <c r="E4" s="2">
        <v>5</v>
      </c>
      <c r="F4" s="2">
        <v>190</v>
      </c>
      <c r="G4" s="2">
        <v>2360589</v>
      </c>
      <c r="H4" s="2">
        <v>849530</v>
      </c>
      <c r="I4" s="2">
        <v>6</v>
      </c>
      <c r="J4" s="2">
        <v>50</v>
      </c>
      <c r="K4" s="2">
        <f>1+((((F4+G4)*I4)+H4*J4)/500000000)</f>
        <v>1.113282348</v>
      </c>
      <c r="L4" s="2">
        <f>C4*$O$3+D4*$O$4+E4*$O$5</f>
        <v>13.3</v>
      </c>
      <c r="N4" s="2" t="s">
        <v>37</v>
      </c>
      <c r="O4" s="2">
        <v>0.2</v>
      </c>
    </row>
    <row r="5" spans="1:15" x14ac:dyDescent="0.25">
      <c r="A5" s="5" t="s">
        <v>6</v>
      </c>
      <c r="B5" s="5" t="s">
        <v>45</v>
      </c>
      <c r="C5" s="5">
        <v>64</v>
      </c>
      <c r="D5" s="5">
        <v>2</v>
      </c>
      <c r="E5" s="5">
        <v>1032</v>
      </c>
      <c r="F5" s="5">
        <v>331</v>
      </c>
      <c r="G5" s="5">
        <v>3466169</v>
      </c>
      <c r="H5" s="5">
        <v>776846</v>
      </c>
      <c r="I5" s="5">
        <v>6</v>
      </c>
      <c r="J5" s="5">
        <v>50</v>
      </c>
      <c r="K5" s="5">
        <f>1+((((F5+G5)*I5)+H5*J5)/500000000)</f>
        <v>1.1192826</v>
      </c>
      <c r="L5" s="5">
        <f>C5*$O$3+D5*$O$4+E5*$O$5</f>
        <v>65.52</v>
      </c>
      <c r="M5" s="5"/>
      <c r="N5" s="5" t="s">
        <v>38</v>
      </c>
      <c r="O5" s="5">
        <v>0.06</v>
      </c>
    </row>
    <row r="6" spans="1:15" s="2" customFormat="1" x14ac:dyDescent="0.25">
      <c r="A6" s="5" t="s">
        <v>6</v>
      </c>
      <c r="B6" s="5" t="s">
        <v>48</v>
      </c>
      <c r="C6" s="5">
        <v>64</v>
      </c>
      <c r="D6" s="5">
        <v>1</v>
      </c>
      <c r="E6" s="5">
        <v>5</v>
      </c>
      <c r="F6" s="5">
        <v>253</v>
      </c>
      <c r="G6" s="5">
        <v>3525808</v>
      </c>
      <c r="H6" s="5">
        <v>864255</v>
      </c>
      <c r="I6" s="5">
        <v>6</v>
      </c>
      <c r="J6" s="5">
        <v>50</v>
      </c>
      <c r="K6" s="5">
        <f>1+((((F6+G6)*I6)+H6*J6)/500000000)</f>
        <v>1.1287382319999999</v>
      </c>
      <c r="L6" s="5">
        <f>C6*$O$3+D6*$O$4+E6*$O$5</f>
        <v>3.7</v>
      </c>
    </row>
    <row r="7" spans="1:15" x14ac:dyDescent="0.25">
      <c r="A7" s="2" t="s">
        <v>6</v>
      </c>
      <c r="B7" s="2" t="s">
        <v>19</v>
      </c>
      <c r="C7" s="2">
        <v>256</v>
      </c>
      <c r="D7" s="2">
        <v>1</v>
      </c>
      <c r="E7" s="2">
        <v>5</v>
      </c>
      <c r="F7" s="2">
        <v>312</v>
      </c>
      <c r="G7" s="2">
        <v>2554349</v>
      </c>
      <c r="H7" s="2">
        <v>1118829</v>
      </c>
      <c r="I7" s="2">
        <v>6</v>
      </c>
      <c r="J7" s="2">
        <v>50</v>
      </c>
      <c r="K7" s="2">
        <f>1+((((F7+G7)*I7)+H7*J7)/500000000)</f>
        <v>1.1425388320000001</v>
      </c>
      <c r="L7" s="2">
        <f>C7*$O$3+D7*$O$4+E7*$O$5</f>
        <v>13.3</v>
      </c>
      <c r="M7" s="2"/>
      <c r="N7" s="2"/>
      <c r="O7" s="2"/>
    </row>
    <row r="8" spans="1:15" s="2" customFormat="1" x14ac:dyDescent="0.25">
      <c r="A8" s="2" t="s">
        <v>6</v>
      </c>
      <c r="B8" s="2" t="s">
        <v>18</v>
      </c>
      <c r="C8" s="2">
        <v>256</v>
      </c>
      <c r="D8" s="2">
        <v>1</v>
      </c>
      <c r="E8" s="2">
        <v>5</v>
      </c>
      <c r="F8" s="2">
        <v>537</v>
      </c>
      <c r="G8" s="2">
        <v>3014799</v>
      </c>
      <c r="H8" s="2">
        <v>1661376</v>
      </c>
      <c r="I8" s="2">
        <v>6</v>
      </c>
      <c r="J8" s="2">
        <v>50</v>
      </c>
      <c r="K8" s="2">
        <f>1+((((F8+G8)*I8)+H8*J8)/500000000)</f>
        <v>1.2023216320000001</v>
      </c>
      <c r="L8" s="2">
        <f>C8*$O$3+D8*$O$4+E8*$O$5</f>
        <v>13.3</v>
      </c>
    </row>
    <row r="9" spans="1:15" x14ac:dyDescent="0.25">
      <c r="A9" s="2" t="s">
        <v>6</v>
      </c>
      <c r="B9" s="2" t="s">
        <v>17</v>
      </c>
      <c r="C9" s="2">
        <v>256</v>
      </c>
      <c r="D9" s="2">
        <v>4</v>
      </c>
      <c r="E9" s="2">
        <v>5</v>
      </c>
      <c r="F9" s="2">
        <v>954</v>
      </c>
      <c r="G9" s="2">
        <v>4027321</v>
      </c>
      <c r="H9" s="2">
        <v>2172916</v>
      </c>
      <c r="I9" s="2">
        <v>6</v>
      </c>
      <c r="J9" s="2">
        <v>50</v>
      </c>
      <c r="K9" s="2">
        <f>1+((((F9+G9)*I9)+H9*J9)/500000000)</f>
        <v>1.2656309000000001</v>
      </c>
      <c r="L9" s="2">
        <f>C9*$O$3+D9*$O$4+E9*$O$5</f>
        <v>13.900000000000002</v>
      </c>
      <c r="M9" s="2"/>
      <c r="N9" s="2"/>
      <c r="O9" s="2"/>
    </row>
    <row r="10" spans="1:15" s="2" customFormat="1" x14ac:dyDescent="0.25">
      <c r="A10" s="2" t="s">
        <v>6</v>
      </c>
      <c r="B10" s="2" t="s">
        <v>16</v>
      </c>
      <c r="C10" s="2">
        <v>256</v>
      </c>
      <c r="D10" s="2">
        <v>2</v>
      </c>
      <c r="E10" s="2">
        <v>5</v>
      </c>
      <c r="F10" s="2">
        <v>954</v>
      </c>
      <c r="G10" s="2">
        <v>4027321</v>
      </c>
      <c r="H10" s="2">
        <v>2410583</v>
      </c>
      <c r="I10" s="2">
        <v>6</v>
      </c>
      <c r="J10" s="2">
        <v>50</v>
      </c>
      <c r="K10" s="2">
        <f>1+((((F10+G10)*I10)+H10*J10)/500000000)</f>
        <v>1.2893976</v>
      </c>
      <c r="L10" s="2">
        <f>C10*$O$3+D10*$O$4+E10*$O$5</f>
        <v>13.500000000000002</v>
      </c>
    </row>
    <row r="11" spans="1:15" s="2" customFormat="1" x14ac:dyDescent="0.25">
      <c r="A11" s="2" t="s">
        <v>6</v>
      </c>
      <c r="B11" s="2" t="s">
        <v>32</v>
      </c>
      <c r="C11" s="2">
        <v>256</v>
      </c>
      <c r="D11" s="2">
        <v>1</v>
      </c>
      <c r="E11" s="2">
        <v>16388</v>
      </c>
      <c r="F11" s="2">
        <v>954</v>
      </c>
      <c r="G11" s="2">
        <v>4027321</v>
      </c>
      <c r="H11" s="2">
        <v>2603106</v>
      </c>
      <c r="I11" s="2">
        <v>6</v>
      </c>
      <c r="J11" s="2">
        <v>50</v>
      </c>
      <c r="K11" s="5">
        <f>1+((((F11+G11)*I11)+H11*J11)/500000000)</f>
        <v>1.3086499</v>
      </c>
      <c r="L11" s="5">
        <f>C11*$O$3+D11*$O$4+E11*$O$5</f>
        <v>996.28</v>
      </c>
      <c r="M11" s="1"/>
      <c r="N11" s="1"/>
      <c r="O11" s="1"/>
    </row>
    <row r="12" spans="1:15" s="2" customFormat="1" x14ac:dyDescent="0.25">
      <c r="A12" s="2" t="s">
        <v>6</v>
      </c>
      <c r="B12" s="2" t="s">
        <v>31</v>
      </c>
      <c r="C12" s="2">
        <v>256</v>
      </c>
      <c r="D12" s="2">
        <v>1</v>
      </c>
      <c r="E12" s="2">
        <v>8196</v>
      </c>
      <c r="F12" s="2">
        <v>954</v>
      </c>
      <c r="G12" s="2">
        <v>4027321</v>
      </c>
      <c r="H12" s="2">
        <v>2603251</v>
      </c>
      <c r="I12" s="2">
        <v>6</v>
      </c>
      <c r="J12" s="2">
        <v>50</v>
      </c>
      <c r="K12" s="5">
        <f>1+((((F12+G12)*I12)+H12*J12)/500000000)</f>
        <v>1.3086644000000001</v>
      </c>
      <c r="L12" s="5">
        <f>C12*$O$3+D12*$O$4+E12*$O$5</f>
        <v>504.76</v>
      </c>
      <c r="M12" s="1"/>
      <c r="N12" s="1"/>
      <c r="O12" s="1"/>
    </row>
    <row r="13" spans="1:15" s="2" customFormat="1" x14ac:dyDescent="0.25">
      <c r="A13" s="2" t="s">
        <v>6</v>
      </c>
      <c r="B13" s="2" t="s">
        <v>30</v>
      </c>
      <c r="C13" s="2">
        <v>256</v>
      </c>
      <c r="D13" s="2">
        <v>1</v>
      </c>
      <c r="E13" s="2">
        <v>4100</v>
      </c>
      <c r="F13" s="2">
        <v>954</v>
      </c>
      <c r="G13" s="2">
        <v>4027321</v>
      </c>
      <c r="H13" s="2">
        <v>2603775</v>
      </c>
      <c r="I13" s="2">
        <v>6</v>
      </c>
      <c r="J13" s="2">
        <v>50</v>
      </c>
      <c r="K13" s="5">
        <f>1+((((F13+G13)*I13)+H13*J13)/500000000)</f>
        <v>1.3087168</v>
      </c>
      <c r="L13" s="5">
        <f>C13*$O$3+D13*$O$4+E13*$O$5</f>
        <v>259</v>
      </c>
      <c r="M13" s="1"/>
      <c r="N13" s="1"/>
      <c r="O13" s="1"/>
    </row>
    <row r="14" spans="1:15" s="2" customFormat="1" x14ac:dyDescent="0.25">
      <c r="A14" s="2" t="s">
        <v>6</v>
      </c>
      <c r="B14" s="2" t="s">
        <v>24</v>
      </c>
      <c r="C14" s="2">
        <v>256</v>
      </c>
      <c r="D14" s="2">
        <v>1</v>
      </c>
      <c r="E14" s="2">
        <v>11</v>
      </c>
      <c r="F14" s="2">
        <v>954</v>
      </c>
      <c r="G14" s="2">
        <v>3897953</v>
      </c>
      <c r="H14" s="2">
        <v>2738146</v>
      </c>
      <c r="I14" s="2">
        <v>6</v>
      </c>
      <c r="J14" s="2">
        <v>50</v>
      </c>
      <c r="K14" s="5">
        <f>1+((((F14+G14)*I14)+H14*J14)/500000000)</f>
        <v>1.320601484</v>
      </c>
      <c r="L14" s="5">
        <f>C14*$O$3+D14*$O$4+E14*$O$5</f>
        <v>13.66</v>
      </c>
      <c r="M14" s="1"/>
      <c r="N14" s="1"/>
      <c r="O14" s="1"/>
    </row>
    <row r="15" spans="1:15" s="2" customFormat="1" x14ac:dyDescent="0.25">
      <c r="A15" s="2" t="s">
        <v>6</v>
      </c>
      <c r="B15" s="2" t="s">
        <v>23</v>
      </c>
      <c r="C15" s="2">
        <v>256</v>
      </c>
      <c r="D15" s="2">
        <v>1</v>
      </c>
      <c r="E15" s="2">
        <v>7</v>
      </c>
      <c r="F15" s="2">
        <v>954</v>
      </c>
      <c r="G15" s="2">
        <v>3949282</v>
      </c>
      <c r="H15" s="2">
        <v>2740104</v>
      </c>
      <c r="I15" s="2">
        <v>6</v>
      </c>
      <c r="J15" s="2">
        <v>50</v>
      </c>
      <c r="K15" s="2">
        <f>1+((((F15+G15)*I15)+H15*J15)/500000000)</f>
        <v>1.321413232</v>
      </c>
      <c r="L15" s="2">
        <f>C15*$O$3+D15*$O$4+E15*$O$5</f>
        <v>13.42</v>
      </c>
    </row>
    <row r="16" spans="1:15" s="2" customFormat="1" x14ac:dyDescent="0.25">
      <c r="A16" s="2" t="s">
        <v>6</v>
      </c>
      <c r="B16" s="2" t="s">
        <v>26</v>
      </c>
      <c r="C16" s="2">
        <v>256</v>
      </c>
      <c r="D16" s="2">
        <v>1</v>
      </c>
      <c r="E16" s="2">
        <v>19</v>
      </c>
      <c r="F16" s="2">
        <v>954</v>
      </c>
      <c r="G16" s="2">
        <v>4027321</v>
      </c>
      <c r="H16" s="2">
        <v>2743231</v>
      </c>
      <c r="I16" s="2">
        <v>6</v>
      </c>
      <c r="J16" s="2">
        <v>50</v>
      </c>
      <c r="K16" s="5">
        <f>1+((((F16+G16)*I16)+H16*J16)/500000000)</f>
        <v>1.3226624</v>
      </c>
      <c r="L16" s="5">
        <f>C16*$O$3+D16*$O$4+E16*$O$5</f>
        <v>14.14</v>
      </c>
      <c r="M16" s="1"/>
      <c r="N16" s="1"/>
      <c r="O16" s="1"/>
    </row>
    <row r="17" spans="1:15" s="2" customFormat="1" x14ac:dyDescent="0.25">
      <c r="A17" s="2" t="s">
        <v>6</v>
      </c>
      <c r="B17" s="2" t="s">
        <v>27</v>
      </c>
      <c r="C17" s="2">
        <v>256</v>
      </c>
      <c r="D17" s="2">
        <v>1</v>
      </c>
      <c r="E17" s="2">
        <v>35</v>
      </c>
      <c r="F17" s="2">
        <v>954</v>
      </c>
      <c r="G17" s="2">
        <v>4027321</v>
      </c>
      <c r="H17" s="2">
        <v>2743231</v>
      </c>
      <c r="I17" s="2">
        <v>6</v>
      </c>
      <c r="J17" s="2">
        <v>50</v>
      </c>
      <c r="K17" s="5">
        <f>1+((((F17+G17)*I17)+H17*J17)/500000000)</f>
        <v>1.3226624</v>
      </c>
      <c r="L17" s="5">
        <f>C17*$O$3+D17*$O$4+E17*$O$5</f>
        <v>15.1</v>
      </c>
      <c r="M17" s="1"/>
      <c r="N17" s="1"/>
      <c r="O17" s="1"/>
    </row>
    <row r="18" spans="1:15" s="2" customFormat="1" x14ac:dyDescent="0.25">
      <c r="A18" s="2" t="s">
        <v>6</v>
      </c>
      <c r="B18" s="2" t="s">
        <v>28</v>
      </c>
      <c r="C18" s="2">
        <v>256</v>
      </c>
      <c r="D18" s="2">
        <v>1</v>
      </c>
      <c r="E18" s="2">
        <v>67</v>
      </c>
      <c r="F18" s="2">
        <v>954</v>
      </c>
      <c r="G18" s="2">
        <v>4027321</v>
      </c>
      <c r="H18" s="2">
        <v>2743231</v>
      </c>
      <c r="I18" s="2">
        <v>6</v>
      </c>
      <c r="J18" s="2">
        <v>50</v>
      </c>
      <c r="K18" s="5">
        <f>1+((((F18+G18)*I18)+H18*J18)/500000000)</f>
        <v>1.3226624</v>
      </c>
      <c r="L18" s="5">
        <f>C18*$O$3+D18*$O$4+E18*$O$5</f>
        <v>17.02</v>
      </c>
      <c r="M18" s="1"/>
      <c r="N18" s="1"/>
      <c r="O18" s="1"/>
    </row>
    <row r="19" spans="1:15" s="2" customFormat="1" x14ac:dyDescent="0.25">
      <c r="A19" s="2" t="s">
        <v>6</v>
      </c>
      <c r="B19" s="2" t="s">
        <v>29</v>
      </c>
      <c r="C19" s="2">
        <v>256</v>
      </c>
      <c r="D19" s="2">
        <v>1</v>
      </c>
      <c r="E19" s="2">
        <v>1028</v>
      </c>
      <c r="F19" s="2">
        <v>954</v>
      </c>
      <c r="G19" s="2">
        <v>4027321</v>
      </c>
      <c r="H19" s="2">
        <v>2743231</v>
      </c>
      <c r="I19" s="2">
        <v>6</v>
      </c>
      <c r="J19" s="2">
        <v>50</v>
      </c>
      <c r="K19" s="2">
        <f>1+((((F19+G19)*I19)+H19*J19)/500000000)</f>
        <v>1.3226624</v>
      </c>
      <c r="L19" s="2">
        <f>C19*$O$3+D19*$O$4+E19*$O$5</f>
        <v>74.680000000000007</v>
      </c>
    </row>
    <row r="20" spans="1:15" s="2" customFormat="1" x14ac:dyDescent="0.25">
      <c r="A20" s="2" t="s">
        <v>6</v>
      </c>
      <c r="B20" s="2" t="s">
        <v>8</v>
      </c>
      <c r="C20" s="2">
        <v>256</v>
      </c>
      <c r="D20" s="2">
        <v>1</v>
      </c>
      <c r="E20" s="2">
        <v>5</v>
      </c>
      <c r="F20" s="2">
        <v>954</v>
      </c>
      <c r="G20" s="2">
        <v>4027321</v>
      </c>
      <c r="H20" s="2">
        <v>2743240</v>
      </c>
      <c r="I20" s="2">
        <v>6</v>
      </c>
      <c r="J20" s="2">
        <v>50</v>
      </c>
      <c r="K20" s="5">
        <f>1+((((F20+G20)*I20)+H20*J20)/500000000)</f>
        <v>1.3226632999999999</v>
      </c>
      <c r="L20" s="5">
        <f>C20*$O$3+D20*$O$4+E20*$O$5</f>
        <v>13.3</v>
      </c>
      <c r="M20" s="1"/>
      <c r="N20" s="1"/>
      <c r="O20" s="1"/>
    </row>
    <row r="21" spans="1:15" s="2" customFormat="1" x14ac:dyDescent="0.25">
      <c r="A21" s="2" t="s">
        <v>6</v>
      </c>
      <c r="B21" s="2" t="s">
        <v>8</v>
      </c>
      <c r="C21" s="2">
        <v>256</v>
      </c>
      <c r="D21" s="2">
        <v>1</v>
      </c>
      <c r="E21" s="2">
        <v>5</v>
      </c>
      <c r="F21" s="2">
        <v>954</v>
      </c>
      <c r="G21" s="2">
        <v>4027321</v>
      </c>
      <c r="H21" s="2">
        <v>2743240</v>
      </c>
      <c r="I21" s="2">
        <v>6</v>
      </c>
      <c r="J21" s="2">
        <v>50</v>
      </c>
      <c r="K21" s="2">
        <f>1+((((F21+G21)*I21)+H21*J21)/500000000)</f>
        <v>1.3226632999999999</v>
      </c>
      <c r="L21" s="2">
        <f>C21*$O$3+D21*$O$4+E21*$O$5</f>
        <v>13.3</v>
      </c>
    </row>
    <row r="22" spans="1:15" s="2" customFormat="1" x14ac:dyDescent="0.25">
      <c r="A22" s="2" t="s">
        <v>6</v>
      </c>
      <c r="B22" s="2" t="s">
        <v>8</v>
      </c>
      <c r="C22" s="2">
        <v>256</v>
      </c>
      <c r="D22" s="2">
        <v>1</v>
      </c>
      <c r="E22" s="2">
        <v>5</v>
      </c>
      <c r="F22" s="2">
        <v>954</v>
      </c>
      <c r="G22" s="2">
        <v>4027321</v>
      </c>
      <c r="H22" s="2">
        <v>2743240</v>
      </c>
      <c r="I22" s="2">
        <v>6</v>
      </c>
      <c r="J22" s="2">
        <v>50</v>
      </c>
      <c r="K22" s="2">
        <f>1+((((F22+G22)*I22)+H22*J22)/500000000)</f>
        <v>1.3226632999999999</v>
      </c>
      <c r="L22" s="2">
        <f>C22*$O$3+D22*$O$4+E22*$O$5</f>
        <v>13.3</v>
      </c>
    </row>
    <row r="23" spans="1:15" s="2" customFormat="1" x14ac:dyDescent="0.25">
      <c r="A23" s="2" t="s">
        <v>6</v>
      </c>
      <c r="B23" s="2" t="s">
        <v>8</v>
      </c>
      <c r="C23" s="2">
        <v>256</v>
      </c>
      <c r="D23" s="2">
        <v>1</v>
      </c>
      <c r="E23" s="2">
        <v>5</v>
      </c>
      <c r="F23" s="2">
        <v>954</v>
      </c>
      <c r="G23" s="2">
        <v>4027321</v>
      </c>
      <c r="H23" s="2">
        <v>2743240</v>
      </c>
      <c r="I23" s="2">
        <v>6</v>
      </c>
      <c r="J23" s="2">
        <v>50</v>
      </c>
      <c r="K23" s="2">
        <f>1+((((F23+G23)*I23)+H23*J23)/500000000)</f>
        <v>1.3226632999999999</v>
      </c>
      <c r="L23" s="2">
        <f>C23*$O$3+D23*$O$4+E23*$O$5</f>
        <v>13.3</v>
      </c>
    </row>
    <row r="24" spans="1:15" s="2" customFormat="1" x14ac:dyDescent="0.25">
      <c r="A24" s="2" t="s">
        <v>6</v>
      </c>
      <c r="B24" s="2" t="s">
        <v>22</v>
      </c>
      <c r="C24" s="2">
        <v>256</v>
      </c>
      <c r="D24" s="2">
        <v>1</v>
      </c>
      <c r="E24" s="2">
        <v>5</v>
      </c>
      <c r="F24" s="2">
        <v>954</v>
      </c>
      <c r="G24" s="2">
        <v>4027321</v>
      </c>
      <c r="H24" s="2">
        <v>2743240</v>
      </c>
      <c r="I24" s="2">
        <v>6</v>
      </c>
      <c r="J24" s="2">
        <v>50</v>
      </c>
      <c r="K24" s="2">
        <f>1+((((F24+G24)*I24)+H24*J24)/500000000)</f>
        <v>1.3226632999999999</v>
      </c>
      <c r="L24" s="2">
        <f>C24*$O$3+D24*$O$4+E24*$O$5</f>
        <v>13.3</v>
      </c>
    </row>
    <row r="25" spans="1:15" s="2" customFormat="1" x14ac:dyDescent="0.25">
      <c r="A25" s="2" t="s">
        <v>6</v>
      </c>
      <c r="B25" s="2" t="s">
        <v>25</v>
      </c>
      <c r="C25" s="2">
        <v>256</v>
      </c>
      <c r="D25" s="2">
        <v>1</v>
      </c>
      <c r="E25" s="2">
        <v>4</v>
      </c>
      <c r="F25" s="2">
        <v>985</v>
      </c>
      <c r="G25" s="2">
        <v>4027321</v>
      </c>
      <c r="H25" s="2">
        <v>2743252</v>
      </c>
      <c r="I25" s="2">
        <v>6</v>
      </c>
      <c r="J25" s="2">
        <v>50</v>
      </c>
      <c r="K25" s="5">
        <f>1+((((F25+G25)*I25)+H25*J25)/500000000)</f>
        <v>1.322664872</v>
      </c>
      <c r="L25" s="5">
        <f>C25*$O$3+D25*$O$4+E25*$O$5</f>
        <v>13.24</v>
      </c>
      <c r="M25" s="1"/>
      <c r="N25" s="1"/>
      <c r="O25" s="1"/>
    </row>
    <row r="26" spans="1:15" s="2" customFormat="1" x14ac:dyDescent="0.25">
      <c r="A26" s="2" t="s">
        <v>6</v>
      </c>
      <c r="B26" s="2" t="s">
        <v>14</v>
      </c>
      <c r="C26" s="2">
        <v>192</v>
      </c>
      <c r="D26" s="2">
        <v>1</v>
      </c>
      <c r="E26" s="2">
        <v>5</v>
      </c>
      <c r="F26" s="2">
        <v>966</v>
      </c>
      <c r="G26" s="2">
        <v>4027321</v>
      </c>
      <c r="H26" s="2">
        <v>2743266</v>
      </c>
      <c r="I26" s="2">
        <v>6</v>
      </c>
      <c r="J26" s="2">
        <v>50</v>
      </c>
      <c r="K26" s="2">
        <f>1+((((F26+G26)*I26)+H26*J26)/500000000)</f>
        <v>1.322666044</v>
      </c>
      <c r="L26" s="2">
        <f>C26*$O$3+D26*$O$4+E26*$O$5</f>
        <v>10.100000000000001</v>
      </c>
    </row>
    <row r="27" spans="1:15" s="2" customFormat="1" x14ac:dyDescent="0.25">
      <c r="A27" s="2" t="s">
        <v>6</v>
      </c>
      <c r="B27" s="2" t="s">
        <v>13</v>
      </c>
      <c r="C27" s="2">
        <v>160</v>
      </c>
      <c r="D27" s="2">
        <v>1</v>
      </c>
      <c r="E27" s="2">
        <v>5</v>
      </c>
      <c r="F27" s="2">
        <v>1016</v>
      </c>
      <c r="G27" s="2">
        <v>4027321</v>
      </c>
      <c r="H27" s="2">
        <v>2743275</v>
      </c>
      <c r="I27" s="2">
        <v>6</v>
      </c>
      <c r="J27" s="2">
        <v>50</v>
      </c>
      <c r="K27" s="2">
        <f>1+((((F27+G27)*I27)+H27*J27)/500000000)</f>
        <v>1.322667544</v>
      </c>
      <c r="L27" s="2">
        <f>C27*$O$3+D27*$O$4+E27*$O$5</f>
        <v>8.5</v>
      </c>
    </row>
    <row r="28" spans="1:15" s="2" customFormat="1" x14ac:dyDescent="0.25">
      <c r="A28" s="2" t="s">
        <v>6</v>
      </c>
      <c r="B28" s="2" t="s">
        <v>21</v>
      </c>
      <c r="C28" s="2">
        <v>256</v>
      </c>
      <c r="D28" s="2">
        <v>1</v>
      </c>
      <c r="E28" s="2">
        <v>4</v>
      </c>
      <c r="F28" s="2">
        <v>954</v>
      </c>
      <c r="G28" s="2">
        <v>4366669</v>
      </c>
      <c r="H28" s="2">
        <v>2752260</v>
      </c>
      <c r="I28" s="2">
        <v>6</v>
      </c>
      <c r="J28" s="2">
        <v>50</v>
      </c>
      <c r="K28" s="2">
        <f>1+((((F28+G28)*I28)+H28*J28)/500000000)</f>
        <v>1.327637476</v>
      </c>
      <c r="L28" s="2">
        <f>C28*$O$3+D28*$O$4+E28*$O$5</f>
        <v>13.24</v>
      </c>
    </row>
    <row r="29" spans="1:15" s="2" customFormat="1" x14ac:dyDescent="0.25">
      <c r="A29" s="2" t="s">
        <v>6</v>
      </c>
      <c r="B29" s="2" t="s">
        <v>11</v>
      </c>
      <c r="C29" s="2">
        <v>192</v>
      </c>
      <c r="D29" s="2">
        <v>1</v>
      </c>
      <c r="E29" s="2">
        <v>5</v>
      </c>
      <c r="F29" s="2">
        <v>954</v>
      </c>
      <c r="G29" s="2">
        <v>4449878</v>
      </c>
      <c r="H29" s="2">
        <v>2746787</v>
      </c>
      <c r="I29" s="2">
        <v>6</v>
      </c>
      <c r="J29" s="2">
        <v>50</v>
      </c>
      <c r="K29" s="5">
        <f>1+((((F29+G29)*I29)+H29*J29)/500000000)</f>
        <v>1.3280886839999999</v>
      </c>
      <c r="L29" s="5">
        <f>C29*$O$3+D29*$O$4+E29*$O$5</f>
        <v>10.100000000000001</v>
      </c>
      <c r="M29" s="1"/>
      <c r="N29" s="1"/>
      <c r="O29" s="1"/>
    </row>
    <row r="30" spans="1:15" s="2" customFormat="1" x14ac:dyDescent="0.25">
      <c r="A30" s="2" t="s">
        <v>6</v>
      </c>
      <c r="B30" s="2" t="s">
        <v>10</v>
      </c>
      <c r="C30" s="2">
        <v>160</v>
      </c>
      <c r="D30" s="2">
        <v>1</v>
      </c>
      <c r="E30" s="2">
        <v>5</v>
      </c>
      <c r="F30" s="2">
        <v>954</v>
      </c>
      <c r="G30" s="2">
        <v>4872808</v>
      </c>
      <c r="H30" s="2">
        <v>2749046</v>
      </c>
      <c r="I30" s="2">
        <v>6</v>
      </c>
      <c r="J30" s="2">
        <v>50</v>
      </c>
      <c r="K30" s="5">
        <f>1+((((F30+G30)*I30)+H30*J30)/500000000)</f>
        <v>1.333389744</v>
      </c>
      <c r="L30" s="5">
        <f>C30*$O$3+D30*$O$4+E30*$O$5</f>
        <v>8.5</v>
      </c>
      <c r="M30" s="1"/>
      <c r="N30" s="5"/>
      <c r="O30" s="5"/>
    </row>
    <row r="31" spans="1:15" s="2" customFormat="1" x14ac:dyDescent="0.25">
      <c r="A31" s="2" t="s">
        <v>6</v>
      </c>
      <c r="B31" s="2" t="s">
        <v>12</v>
      </c>
      <c r="C31" s="2">
        <v>130</v>
      </c>
      <c r="D31" s="2">
        <v>1</v>
      </c>
      <c r="E31" s="2">
        <v>5</v>
      </c>
      <c r="F31" s="2">
        <v>5107269</v>
      </c>
      <c r="G31" s="2">
        <v>4027321</v>
      </c>
      <c r="H31" s="2">
        <v>2757050</v>
      </c>
      <c r="I31" s="2">
        <v>6</v>
      </c>
      <c r="J31" s="2">
        <v>50</v>
      </c>
      <c r="K31" s="2">
        <f>1+((((F31+G31)*I31)+H31*J31)/500000000)</f>
        <v>1.3853200800000001</v>
      </c>
      <c r="L31" s="2">
        <f>C31*$O$3+D31*$O$4+E31*$O$5</f>
        <v>7</v>
      </c>
    </row>
    <row r="32" spans="1:15" s="2" customFormat="1" x14ac:dyDescent="0.25">
      <c r="A32" s="2" t="s">
        <v>6</v>
      </c>
      <c r="B32" s="2" t="s">
        <v>9</v>
      </c>
      <c r="C32" s="2">
        <v>130</v>
      </c>
      <c r="D32" s="2">
        <v>1</v>
      </c>
      <c r="E32" s="2">
        <v>5</v>
      </c>
      <c r="F32" s="2">
        <v>954</v>
      </c>
      <c r="G32" s="2">
        <v>9451681</v>
      </c>
      <c r="H32" s="2">
        <v>2755289</v>
      </c>
      <c r="I32" s="2">
        <v>6</v>
      </c>
      <c r="J32" s="2">
        <v>50</v>
      </c>
      <c r="K32" s="5">
        <f>1+((((F32+G32)*I32)+H32*J32)/500000000)</f>
        <v>1.3889605199999999</v>
      </c>
      <c r="L32" s="5">
        <f>C32*$O$3+D32*$O$4+E32*$O$5</f>
        <v>7</v>
      </c>
      <c r="M32" s="1"/>
      <c r="N32" s="5"/>
      <c r="O32" s="5"/>
    </row>
    <row r="33" spans="1:15" s="2" customFormat="1" x14ac:dyDescent="0.25">
      <c r="A33" s="5" t="s">
        <v>6</v>
      </c>
      <c r="B33" s="5" t="s">
        <v>42</v>
      </c>
      <c r="C33" s="5">
        <v>4</v>
      </c>
      <c r="D33" s="5">
        <v>1</v>
      </c>
      <c r="E33" s="5">
        <v>3</v>
      </c>
      <c r="F33" s="5">
        <v>2126426</v>
      </c>
      <c r="G33" s="5">
        <v>41439670</v>
      </c>
      <c r="H33" s="5">
        <v>917664</v>
      </c>
      <c r="I33" s="5">
        <v>6</v>
      </c>
      <c r="J33" s="5">
        <v>50</v>
      </c>
      <c r="K33" s="5">
        <f>1+((((F33+G33)*I33)+H33*J33)/500000000)</f>
        <v>1.614559552</v>
      </c>
      <c r="L33" s="5">
        <f>C33*$O$3+D33*$O$4+E33*$O$5</f>
        <v>0.58000000000000007</v>
      </c>
      <c r="M33" s="1"/>
      <c r="N33" s="1"/>
      <c r="O33" s="1"/>
    </row>
    <row r="34" spans="1:15" s="2" customFormat="1" x14ac:dyDescent="0.25">
      <c r="A34" s="2" t="s">
        <v>6</v>
      </c>
      <c r="B34" s="2" t="s">
        <v>15</v>
      </c>
      <c r="C34" s="2">
        <v>256</v>
      </c>
      <c r="D34" s="2">
        <v>1</v>
      </c>
      <c r="E34" s="2">
        <v>5</v>
      </c>
      <c r="F34" s="2">
        <v>6163</v>
      </c>
      <c r="G34" s="2">
        <v>11616670</v>
      </c>
      <c r="H34" s="2">
        <v>10224833</v>
      </c>
      <c r="I34" s="2">
        <v>6</v>
      </c>
      <c r="J34" s="2">
        <v>50</v>
      </c>
      <c r="K34" s="2">
        <f>1+((((F34+G34)*I34)+H34*J34)/500000000)</f>
        <v>2.1619572959999998</v>
      </c>
      <c r="L34" s="2">
        <f>C34*$O$3+D34*$O$4+E34*$O$5</f>
        <v>13.3</v>
      </c>
    </row>
    <row r="35" spans="1:15" s="2" customFormat="1" x14ac:dyDescent="0.25">
      <c r="A35" s="4" t="s">
        <v>5</v>
      </c>
      <c r="B35" s="4" t="s">
        <v>44</v>
      </c>
      <c r="C35" s="4">
        <v>256</v>
      </c>
      <c r="D35" s="4">
        <v>4</v>
      </c>
      <c r="E35" s="4">
        <v>4120</v>
      </c>
      <c r="F35" s="4">
        <v>262</v>
      </c>
      <c r="G35" s="4">
        <v>11603841</v>
      </c>
      <c r="H35" s="4">
        <v>1125714</v>
      </c>
      <c r="I35" s="4">
        <v>6</v>
      </c>
      <c r="J35" s="4">
        <v>50</v>
      </c>
      <c r="K35" s="4">
        <f>1+((((F35+G35)*I35)+H35*J35)/500000000)</f>
        <v>1.2518206359999999</v>
      </c>
      <c r="L35" s="4">
        <f>C35*$O$3+D35*$O$4+E35*$O$5</f>
        <v>260.8</v>
      </c>
      <c r="M35" s="1"/>
      <c r="N35" s="1"/>
      <c r="O35" s="1"/>
    </row>
    <row r="36" spans="1:15" s="2" customFormat="1" x14ac:dyDescent="0.25">
      <c r="A36" s="4" t="s">
        <v>5</v>
      </c>
      <c r="B36" s="4" t="s">
        <v>47</v>
      </c>
      <c r="C36" s="4">
        <v>64</v>
      </c>
      <c r="D36" s="4">
        <v>4</v>
      </c>
      <c r="E36" s="4">
        <v>5</v>
      </c>
      <c r="F36" s="4">
        <v>271803</v>
      </c>
      <c r="G36" s="4">
        <v>13798154</v>
      </c>
      <c r="H36" s="4">
        <v>983841</v>
      </c>
      <c r="I36" s="4">
        <v>6</v>
      </c>
      <c r="J36" s="4">
        <v>50</v>
      </c>
      <c r="K36" s="4">
        <f>1+((((F36+G36)*I36)+H36*J36)/500000000)</f>
        <v>1.2672235839999999</v>
      </c>
      <c r="L36" s="4">
        <f>C36*$O$3+D36*$O$4+E36*$O$5</f>
        <v>4.3</v>
      </c>
    </row>
    <row r="37" spans="1:15" s="2" customFormat="1" x14ac:dyDescent="0.25">
      <c r="A37" s="4" t="s">
        <v>5</v>
      </c>
      <c r="B37" s="4" t="s">
        <v>46</v>
      </c>
      <c r="C37" s="4">
        <v>128</v>
      </c>
      <c r="D37" s="4">
        <v>2</v>
      </c>
      <c r="E37" s="4">
        <v>2064</v>
      </c>
      <c r="F37" s="4">
        <v>263</v>
      </c>
      <c r="G37" s="4">
        <v>12175263</v>
      </c>
      <c r="H37" s="4">
        <v>1635606</v>
      </c>
      <c r="I37" s="4">
        <v>6</v>
      </c>
      <c r="J37" s="4">
        <v>50</v>
      </c>
      <c r="K37" s="4">
        <f>1+((((F37+G37)*I37)+H37*J37)/500000000)</f>
        <v>1.309666912</v>
      </c>
      <c r="L37" s="4">
        <f>C37*$O$3+D37*$O$4+E37*$O$5</f>
        <v>130.63999999999999</v>
      </c>
      <c r="M37" s="5"/>
      <c r="N37" s="5"/>
      <c r="O37" s="5"/>
    </row>
    <row r="38" spans="1:15" s="2" customFormat="1" x14ac:dyDescent="0.25">
      <c r="A38" s="4" t="s">
        <v>5</v>
      </c>
      <c r="B38" s="4" t="s">
        <v>45</v>
      </c>
      <c r="C38" s="4">
        <v>64</v>
      </c>
      <c r="D38" s="4">
        <v>2</v>
      </c>
      <c r="E38" s="4">
        <v>1032</v>
      </c>
      <c r="F38" s="4">
        <v>289</v>
      </c>
      <c r="G38" s="4">
        <v>13120094</v>
      </c>
      <c r="H38" s="4">
        <v>1636147</v>
      </c>
      <c r="I38" s="4">
        <v>6</v>
      </c>
      <c r="J38" s="4">
        <v>50</v>
      </c>
      <c r="K38" s="4">
        <f>1+((((F38+G38)*I38)+H38*J38)/500000000)</f>
        <v>1.321059296</v>
      </c>
      <c r="L38" s="4">
        <f>C38*$O$3+D38*$O$4+E38*$O$5</f>
        <v>65.52</v>
      </c>
      <c r="M38" s="5"/>
      <c r="N38" s="5"/>
      <c r="O38" s="5"/>
    </row>
    <row r="39" spans="1:15" s="2" customFormat="1" x14ac:dyDescent="0.25">
      <c r="A39" s="4" t="s">
        <v>5</v>
      </c>
      <c r="B39" s="4" t="s">
        <v>19</v>
      </c>
      <c r="C39" s="4">
        <v>256</v>
      </c>
      <c r="D39" s="4">
        <v>1</v>
      </c>
      <c r="E39" s="4">
        <v>5</v>
      </c>
      <c r="F39" s="4">
        <v>265</v>
      </c>
      <c r="G39" s="4">
        <v>11318343</v>
      </c>
      <c r="H39" s="4">
        <v>3426209</v>
      </c>
      <c r="I39" s="4">
        <v>6</v>
      </c>
      <c r="J39" s="4">
        <v>50</v>
      </c>
      <c r="K39" s="4">
        <f>1+((((F39+G39)*I39)+H39*J39)/500000000)</f>
        <v>1.4784441959999999</v>
      </c>
      <c r="L39" s="4">
        <f>C39*$O$3+D39*$O$4+E39*$O$5</f>
        <v>13.3</v>
      </c>
    </row>
    <row r="40" spans="1:15" s="2" customFormat="1" x14ac:dyDescent="0.25">
      <c r="A40" s="4" t="s">
        <v>5</v>
      </c>
      <c r="B40" s="4" t="s">
        <v>20</v>
      </c>
      <c r="C40" s="4">
        <v>256</v>
      </c>
      <c r="D40" s="4">
        <v>1</v>
      </c>
      <c r="E40" s="4">
        <v>5</v>
      </c>
      <c r="F40" s="4">
        <v>174</v>
      </c>
      <c r="G40" s="4">
        <v>11322333</v>
      </c>
      <c r="H40" s="4">
        <v>3510178</v>
      </c>
      <c r="I40" s="4">
        <v>6</v>
      </c>
      <c r="J40" s="4">
        <v>50</v>
      </c>
      <c r="K40" s="4">
        <f>1+((((F40+G40)*I40)+H40*J40)/500000000)</f>
        <v>1.4868878839999999</v>
      </c>
      <c r="L40" s="4">
        <f>C40*$O$3+D40*$O$4+E40*$O$5</f>
        <v>13.3</v>
      </c>
    </row>
    <row r="41" spans="1:15" x14ac:dyDescent="0.25">
      <c r="A41" s="4" t="s">
        <v>5</v>
      </c>
      <c r="B41" s="4" t="s">
        <v>18</v>
      </c>
      <c r="C41" s="4">
        <v>256</v>
      </c>
      <c r="D41" s="4">
        <v>1</v>
      </c>
      <c r="E41" s="4">
        <v>5</v>
      </c>
      <c r="F41" s="4">
        <v>422</v>
      </c>
      <c r="G41" s="4">
        <v>9977420</v>
      </c>
      <c r="H41" s="4">
        <v>4288502</v>
      </c>
      <c r="I41" s="4">
        <v>6</v>
      </c>
      <c r="J41" s="4">
        <v>50</v>
      </c>
      <c r="K41" s="4">
        <f>1+((((F41+G41)*I41)+H41*J41)/500000000)</f>
        <v>1.548584304</v>
      </c>
      <c r="L41" s="4">
        <f>C41*$O$3+D41*$O$4+E41*$O$5</f>
        <v>13.3</v>
      </c>
      <c r="M41" s="2"/>
      <c r="N41" s="2"/>
      <c r="O41" s="2"/>
    </row>
    <row r="42" spans="1:15" s="2" customFormat="1" x14ac:dyDescent="0.25">
      <c r="A42" s="4" t="s">
        <v>5</v>
      </c>
      <c r="B42" s="4" t="s">
        <v>17</v>
      </c>
      <c r="C42" s="4">
        <v>256</v>
      </c>
      <c r="D42" s="4">
        <v>4</v>
      </c>
      <c r="E42" s="4">
        <v>5</v>
      </c>
      <c r="F42" s="4">
        <v>676</v>
      </c>
      <c r="G42" s="4">
        <v>10225985</v>
      </c>
      <c r="H42" s="4">
        <v>4408148</v>
      </c>
      <c r="I42" s="4">
        <v>6</v>
      </c>
      <c r="J42" s="4">
        <v>50</v>
      </c>
      <c r="K42" s="4">
        <f>1+((((F42+G42)*I42)+H42*J42)/500000000)</f>
        <v>1.5635347319999999</v>
      </c>
      <c r="L42" s="4">
        <f>C42*$O$3+D42*$O$4+E42*$O$5</f>
        <v>13.900000000000002</v>
      </c>
    </row>
    <row r="43" spans="1:15" x14ac:dyDescent="0.25">
      <c r="A43" s="4" t="s">
        <v>5</v>
      </c>
      <c r="B43" s="4" t="s">
        <v>16</v>
      </c>
      <c r="C43" s="4">
        <v>256</v>
      </c>
      <c r="D43" s="4">
        <v>2</v>
      </c>
      <c r="E43" s="4">
        <v>5</v>
      </c>
      <c r="F43" s="4">
        <v>676</v>
      </c>
      <c r="G43" s="4">
        <v>10225985</v>
      </c>
      <c r="H43" s="4">
        <v>5662543</v>
      </c>
      <c r="I43" s="4">
        <v>6</v>
      </c>
      <c r="J43" s="4">
        <v>50</v>
      </c>
      <c r="K43" s="4">
        <f>1+((((F43+G43)*I43)+H43*J43)/500000000)</f>
        <v>1.6889742320000001</v>
      </c>
      <c r="L43" s="4">
        <f>C43*$O$3+D43*$O$4+E43*$O$5</f>
        <v>13.500000000000002</v>
      </c>
      <c r="M43" s="2"/>
      <c r="N43" s="2"/>
      <c r="O43" s="2"/>
    </row>
    <row r="44" spans="1:15" s="2" customFormat="1" x14ac:dyDescent="0.25">
      <c r="A44" s="4" t="s">
        <v>5</v>
      </c>
      <c r="B44" s="4" t="s">
        <v>29</v>
      </c>
      <c r="C44" s="4">
        <v>256</v>
      </c>
      <c r="D44" s="4">
        <v>1</v>
      </c>
      <c r="E44" s="4">
        <v>1028</v>
      </c>
      <c r="F44" s="4">
        <v>676</v>
      </c>
      <c r="G44" s="4">
        <v>10225985</v>
      </c>
      <c r="H44" s="4">
        <v>6341910</v>
      </c>
      <c r="I44" s="4">
        <v>6</v>
      </c>
      <c r="J44" s="4">
        <v>50</v>
      </c>
      <c r="K44" s="4">
        <f>1+((((F44+G44)*I44)+H44*J44)/500000000)</f>
        <v>1.756910932</v>
      </c>
      <c r="L44" s="4">
        <f>C44*$O$3+D44*$O$4+E44*$O$5</f>
        <v>74.680000000000007</v>
      </c>
    </row>
    <row r="45" spans="1:15" x14ac:dyDescent="0.25">
      <c r="A45" s="4" t="s">
        <v>5</v>
      </c>
      <c r="B45" s="4" t="s">
        <v>30</v>
      </c>
      <c r="C45" s="4">
        <v>256</v>
      </c>
      <c r="D45" s="4">
        <v>1</v>
      </c>
      <c r="E45" s="4">
        <v>4100</v>
      </c>
      <c r="F45" s="4">
        <v>676</v>
      </c>
      <c r="G45" s="4">
        <v>10225985</v>
      </c>
      <c r="H45" s="4">
        <v>6342155</v>
      </c>
      <c r="I45" s="4">
        <v>6</v>
      </c>
      <c r="J45" s="4">
        <v>50</v>
      </c>
      <c r="K45" s="4">
        <f>1+((((F45+G45)*I45)+H45*J45)/500000000)</f>
        <v>1.7569354320000001</v>
      </c>
      <c r="L45" s="4">
        <f>C45*$O$3+D45*$O$4+E45*$O$5</f>
        <v>259</v>
      </c>
      <c r="M45" s="2"/>
      <c r="N45" s="2"/>
      <c r="O45" s="2"/>
    </row>
    <row r="46" spans="1:15" s="2" customFormat="1" x14ac:dyDescent="0.25">
      <c r="A46" s="4" t="s">
        <v>5</v>
      </c>
      <c r="B46" s="4" t="s">
        <v>32</v>
      </c>
      <c r="C46" s="4">
        <v>256</v>
      </c>
      <c r="D46" s="4">
        <v>1</v>
      </c>
      <c r="E46" s="4">
        <v>16388</v>
      </c>
      <c r="F46" s="4">
        <v>676</v>
      </c>
      <c r="G46" s="4">
        <v>10225985</v>
      </c>
      <c r="H46" s="4">
        <v>6342217</v>
      </c>
      <c r="I46" s="4">
        <v>6</v>
      </c>
      <c r="J46" s="4">
        <v>50</v>
      </c>
      <c r="K46" s="4">
        <f>1+((((F46+G46)*I46)+H46*J46)/500000000)</f>
        <v>1.756941632</v>
      </c>
      <c r="L46" s="4">
        <f>C46*$O$3+D46*$O$4+E46*$O$5</f>
        <v>996.28</v>
      </c>
    </row>
    <row r="47" spans="1:15" x14ac:dyDescent="0.25">
      <c r="A47" s="4" t="s">
        <v>5</v>
      </c>
      <c r="B47" s="4" t="s">
        <v>31</v>
      </c>
      <c r="C47" s="4">
        <v>256</v>
      </c>
      <c r="D47" s="4">
        <v>1</v>
      </c>
      <c r="E47" s="4">
        <v>8196</v>
      </c>
      <c r="F47" s="4">
        <v>676</v>
      </c>
      <c r="G47" s="4">
        <v>10225985</v>
      </c>
      <c r="H47" s="4">
        <v>6342301</v>
      </c>
      <c r="I47" s="4">
        <v>6</v>
      </c>
      <c r="J47" s="4">
        <v>50</v>
      </c>
      <c r="K47" s="4">
        <f>1+((((F47+G47)*I47)+H47*J47)/500000000)</f>
        <v>1.756950032</v>
      </c>
      <c r="L47" s="4">
        <f>C47*$O$3+D47*$O$4+E47*$O$5</f>
        <v>504.76</v>
      </c>
      <c r="M47" s="2"/>
      <c r="N47" s="2"/>
      <c r="O47" s="2"/>
    </row>
    <row r="48" spans="1:15" s="2" customFormat="1" x14ac:dyDescent="0.25">
      <c r="A48" s="4" t="s">
        <v>5</v>
      </c>
      <c r="B48" s="4" t="s">
        <v>24</v>
      </c>
      <c r="C48" s="4">
        <v>256</v>
      </c>
      <c r="D48" s="4">
        <v>1</v>
      </c>
      <c r="E48" s="4">
        <v>11</v>
      </c>
      <c r="F48" s="4">
        <v>676</v>
      </c>
      <c r="G48" s="4">
        <v>9187309</v>
      </c>
      <c r="H48" s="4">
        <v>6477318</v>
      </c>
      <c r="I48" s="4">
        <v>6</v>
      </c>
      <c r="J48" s="4">
        <v>50</v>
      </c>
      <c r="K48" s="4">
        <f>1+((((F48+G48)*I48)+H48*J48)/500000000)</f>
        <v>1.75798762</v>
      </c>
      <c r="L48" s="4">
        <f>C48*$O$3+D48*$O$4+E48*$O$5</f>
        <v>13.66</v>
      </c>
    </row>
    <row r="49" spans="1:15" x14ac:dyDescent="0.25">
      <c r="A49" s="4" t="s">
        <v>5</v>
      </c>
      <c r="B49" s="4" t="s">
        <v>23</v>
      </c>
      <c r="C49" s="4">
        <v>256</v>
      </c>
      <c r="D49" s="4">
        <v>1</v>
      </c>
      <c r="E49" s="4">
        <v>7</v>
      </c>
      <c r="F49" s="4">
        <v>676</v>
      </c>
      <c r="G49" s="4">
        <v>9636338</v>
      </c>
      <c r="H49" s="4">
        <v>6502236</v>
      </c>
      <c r="I49" s="4">
        <v>6</v>
      </c>
      <c r="J49" s="4">
        <v>50</v>
      </c>
      <c r="K49" s="4">
        <f>1+((((F49+G49)*I49)+H49*J49)/500000000)</f>
        <v>1.7658677680000001</v>
      </c>
      <c r="L49" s="4">
        <f>C49*$O$3+D49*$O$4+E49*$O$5</f>
        <v>13.42</v>
      </c>
      <c r="M49" s="2"/>
      <c r="N49" s="2"/>
      <c r="O49" s="2"/>
    </row>
    <row r="50" spans="1:15" s="2" customFormat="1" x14ac:dyDescent="0.25">
      <c r="A50" s="4" t="s">
        <v>5</v>
      </c>
      <c r="B50" s="4" t="s">
        <v>26</v>
      </c>
      <c r="C50" s="4">
        <v>256</v>
      </c>
      <c r="D50" s="4">
        <v>1</v>
      </c>
      <c r="E50" s="4">
        <v>19</v>
      </c>
      <c r="F50" s="4">
        <v>675</v>
      </c>
      <c r="G50" s="4">
        <v>10225985</v>
      </c>
      <c r="H50" s="4">
        <v>6552115</v>
      </c>
      <c r="I50" s="4">
        <v>6</v>
      </c>
      <c r="J50" s="4">
        <v>50</v>
      </c>
      <c r="K50" s="4">
        <f>1+((((F50+G50)*I50)+H50*J50)/500000000)</f>
        <v>1.77793142</v>
      </c>
      <c r="L50" s="4">
        <f>C50*$O$3+D50*$O$4+E50*$O$5</f>
        <v>14.14</v>
      </c>
    </row>
    <row r="51" spans="1:15" s="2" customFormat="1" x14ac:dyDescent="0.25">
      <c r="A51" s="4" t="s">
        <v>5</v>
      </c>
      <c r="B51" s="4" t="s">
        <v>27</v>
      </c>
      <c r="C51" s="4">
        <v>256</v>
      </c>
      <c r="D51" s="4">
        <v>1</v>
      </c>
      <c r="E51" s="4">
        <v>35</v>
      </c>
      <c r="F51" s="4">
        <v>675</v>
      </c>
      <c r="G51" s="4">
        <v>10225985</v>
      </c>
      <c r="H51" s="4">
        <v>6552115</v>
      </c>
      <c r="I51" s="4">
        <v>6</v>
      </c>
      <c r="J51" s="4">
        <v>50</v>
      </c>
      <c r="K51" s="4">
        <f>1+((((F51+G51)*I51)+H51*J51)/500000000)</f>
        <v>1.77793142</v>
      </c>
      <c r="L51" s="4">
        <f>C51*$O$3+D51*$O$4+E51*$O$5</f>
        <v>15.1</v>
      </c>
    </row>
    <row r="52" spans="1:15" s="2" customFormat="1" x14ac:dyDescent="0.25">
      <c r="A52" s="4" t="s">
        <v>5</v>
      </c>
      <c r="B52" s="4" t="s">
        <v>28</v>
      </c>
      <c r="C52" s="4">
        <v>256</v>
      </c>
      <c r="D52" s="4">
        <v>1</v>
      </c>
      <c r="E52" s="4">
        <v>67</v>
      </c>
      <c r="F52" s="4">
        <v>675</v>
      </c>
      <c r="G52" s="4">
        <v>10225985</v>
      </c>
      <c r="H52" s="4">
        <v>6552115</v>
      </c>
      <c r="I52" s="4">
        <v>6</v>
      </c>
      <c r="J52" s="4">
        <v>50</v>
      </c>
      <c r="K52" s="4">
        <f>1+((((F52+G52)*I52)+H52*J52)/500000000)</f>
        <v>1.77793142</v>
      </c>
      <c r="L52" s="4">
        <f>C52*$O$3+D52*$O$4+E52*$O$5</f>
        <v>17.02</v>
      </c>
    </row>
    <row r="53" spans="1:15" x14ac:dyDescent="0.25">
      <c r="A53" s="4" t="s">
        <v>5</v>
      </c>
      <c r="B53" s="4" t="s">
        <v>8</v>
      </c>
      <c r="C53" s="4">
        <v>256</v>
      </c>
      <c r="D53" s="4">
        <v>1</v>
      </c>
      <c r="E53" s="4">
        <v>5</v>
      </c>
      <c r="F53" s="4">
        <v>676</v>
      </c>
      <c r="G53" s="4">
        <v>10225985</v>
      </c>
      <c r="H53" s="4">
        <v>6552122</v>
      </c>
      <c r="I53" s="4">
        <v>6</v>
      </c>
      <c r="J53" s="4">
        <v>50</v>
      </c>
      <c r="K53" s="4">
        <f>1+((((F53+G53)*I53)+H53*J53)/500000000)</f>
        <v>1.7779321320000001</v>
      </c>
      <c r="L53" s="4">
        <f>C53*$O$3+D53*$O$4+E53*$O$5</f>
        <v>13.3</v>
      </c>
      <c r="M53" s="2"/>
      <c r="N53" s="2"/>
      <c r="O53" s="2"/>
    </row>
    <row r="54" spans="1:15" s="2" customFormat="1" x14ac:dyDescent="0.25">
      <c r="A54" s="4" t="s">
        <v>5</v>
      </c>
      <c r="B54" s="4" t="s">
        <v>8</v>
      </c>
      <c r="C54" s="4">
        <v>256</v>
      </c>
      <c r="D54" s="4">
        <v>1</v>
      </c>
      <c r="E54" s="4">
        <v>5</v>
      </c>
      <c r="F54" s="4">
        <v>676</v>
      </c>
      <c r="G54" s="4">
        <v>10225985</v>
      </c>
      <c r="H54" s="4">
        <v>6552122</v>
      </c>
      <c r="I54" s="4">
        <v>6</v>
      </c>
      <c r="J54" s="4">
        <v>50</v>
      </c>
      <c r="K54" s="4">
        <f>1+((((F54+G54)*I54)+H54*J54)/500000000)</f>
        <v>1.7779321320000001</v>
      </c>
      <c r="L54" s="4">
        <f>C54*$O$3+D54*$O$4+E54*$O$5</f>
        <v>13.3</v>
      </c>
    </row>
    <row r="55" spans="1:15" x14ac:dyDescent="0.25">
      <c r="A55" s="4" t="s">
        <v>5</v>
      </c>
      <c r="B55" s="4" t="s">
        <v>8</v>
      </c>
      <c r="C55" s="4">
        <v>256</v>
      </c>
      <c r="D55" s="4">
        <v>1</v>
      </c>
      <c r="E55" s="4">
        <v>5</v>
      </c>
      <c r="F55" s="4">
        <v>676</v>
      </c>
      <c r="G55" s="4">
        <v>10225985</v>
      </c>
      <c r="H55" s="4">
        <v>6552122</v>
      </c>
      <c r="I55" s="4">
        <v>6</v>
      </c>
      <c r="J55" s="4">
        <v>50</v>
      </c>
      <c r="K55" s="4">
        <f>1+((((F55+G55)*I55)+H55*J55)/500000000)</f>
        <v>1.7779321320000001</v>
      </c>
      <c r="L55" s="4">
        <f>C55*$O$3+D55*$O$4+E55*$O$5</f>
        <v>13.3</v>
      </c>
      <c r="M55" s="2"/>
      <c r="N55" s="2"/>
      <c r="O55" s="2"/>
    </row>
    <row r="56" spans="1:15" s="2" customFormat="1" x14ac:dyDescent="0.25">
      <c r="A56" s="4" t="s">
        <v>5</v>
      </c>
      <c r="B56" s="4" t="s">
        <v>8</v>
      </c>
      <c r="C56" s="4">
        <v>256</v>
      </c>
      <c r="D56" s="4">
        <v>1</v>
      </c>
      <c r="E56" s="4">
        <v>5</v>
      </c>
      <c r="F56" s="4">
        <v>676</v>
      </c>
      <c r="G56" s="4">
        <v>10225985</v>
      </c>
      <c r="H56" s="4">
        <v>6552122</v>
      </c>
      <c r="I56" s="4">
        <v>6</v>
      </c>
      <c r="J56" s="4">
        <v>50</v>
      </c>
      <c r="K56" s="4">
        <f>1+((((F56+G56)*I56)+H56*J56)/500000000)</f>
        <v>1.7779321320000001</v>
      </c>
      <c r="L56" s="4">
        <f>C56*$O$3+D56*$O$4+E56*$O$5</f>
        <v>13.3</v>
      </c>
    </row>
    <row r="57" spans="1:15" x14ac:dyDescent="0.25">
      <c r="A57" s="4" t="s">
        <v>5</v>
      </c>
      <c r="B57" s="4" t="s">
        <v>22</v>
      </c>
      <c r="C57" s="4">
        <v>256</v>
      </c>
      <c r="D57" s="4">
        <v>1</v>
      </c>
      <c r="E57" s="4">
        <v>5</v>
      </c>
      <c r="F57" s="4">
        <v>676</v>
      </c>
      <c r="G57" s="4">
        <v>10225985</v>
      </c>
      <c r="H57" s="4">
        <v>6552122</v>
      </c>
      <c r="I57" s="4">
        <v>6</v>
      </c>
      <c r="J57" s="4">
        <v>50</v>
      </c>
      <c r="K57" s="4">
        <f>1+((((F57+G57)*I57)+H57*J57)/500000000)</f>
        <v>1.7779321320000001</v>
      </c>
      <c r="L57" s="4">
        <f>C57*$O$3+D57*$O$4+E57*$O$5</f>
        <v>13.3</v>
      </c>
      <c r="M57" s="2"/>
      <c r="N57" s="2"/>
      <c r="O57" s="2"/>
    </row>
    <row r="58" spans="1:15" x14ac:dyDescent="0.25">
      <c r="A58" s="4" t="s">
        <v>5</v>
      </c>
      <c r="B58" s="4" t="s">
        <v>14</v>
      </c>
      <c r="C58" s="4">
        <v>192</v>
      </c>
      <c r="D58" s="4">
        <v>1</v>
      </c>
      <c r="E58" s="4">
        <v>5</v>
      </c>
      <c r="F58" s="4">
        <v>680</v>
      </c>
      <c r="G58" s="4">
        <v>10225985</v>
      </c>
      <c r="H58" s="4">
        <v>6552129</v>
      </c>
      <c r="I58" s="4">
        <v>6</v>
      </c>
      <c r="J58" s="4">
        <v>50</v>
      </c>
      <c r="K58" s="4">
        <f>1+((((F58+G58)*I58)+H58*J58)/500000000)</f>
        <v>1.77793288</v>
      </c>
      <c r="L58" s="4">
        <f>C58*$O$3+D58*$O$4+E58*$O$5</f>
        <v>10.100000000000001</v>
      </c>
      <c r="M58" s="2"/>
      <c r="N58" s="2"/>
      <c r="O58" s="2"/>
    </row>
    <row r="59" spans="1:15" x14ac:dyDescent="0.25">
      <c r="A59" s="4" t="s">
        <v>5</v>
      </c>
      <c r="B59" s="4" t="s">
        <v>25</v>
      </c>
      <c r="C59" s="4">
        <v>256</v>
      </c>
      <c r="D59" s="4">
        <v>1</v>
      </c>
      <c r="E59" s="4">
        <v>4</v>
      </c>
      <c r="F59" s="4">
        <v>687</v>
      </c>
      <c r="G59" s="4">
        <v>10225985</v>
      </c>
      <c r="H59" s="4">
        <v>6552130</v>
      </c>
      <c r="I59" s="4">
        <v>6</v>
      </c>
      <c r="J59" s="4">
        <v>50</v>
      </c>
      <c r="K59" s="4">
        <f>1+((((F59+G59)*I59)+H59*J59)/500000000)</f>
        <v>1.777933064</v>
      </c>
      <c r="L59" s="4">
        <f>C59*$O$3+D59*$O$4+E59*$O$5</f>
        <v>13.24</v>
      </c>
      <c r="M59" s="2"/>
      <c r="N59" s="2"/>
      <c r="O59" s="2"/>
    </row>
    <row r="60" spans="1:15" s="5" customFormat="1" x14ac:dyDescent="0.25">
      <c r="A60" s="4" t="s">
        <v>5</v>
      </c>
      <c r="B60" s="4" t="s">
        <v>13</v>
      </c>
      <c r="C60" s="4">
        <v>160</v>
      </c>
      <c r="D60" s="4">
        <v>1</v>
      </c>
      <c r="E60" s="4">
        <v>5</v>
      </c>
      <c r="F60" s="4">
        <v>1521</v>
      </c>
      <c r="G60" s="4">
        <v>10225985</v>
      </c>
      <c r="H60" s="4">
        <v>6552201</v>
      </c>
      <c r="I60" s="4">
        <v>6</v>
      </c>
      <c r="J60" s="4">
        <v>50</v>
      </c>
      <c r="K60" s="4">
        <f>1+((((F60+G60)*I60)+H60*J60)/500000000)</f>
        <v>1.7779501720000002</v>
      </c>
      <c r="L60" s="4">
        <f>C60*$O$3+D60*$O$4+E60*$O$5</f>
        <v>8.5</v>
      </c>
      <c r="M60" s="2"/>
      <c r="N60" s="2"/>
      <c r="O60" s="2"/>
    </row>
    <row r="61" spans="1:15" s="5" customFormat="1" x14ac:dyDescent="0.25">
      <c r="A61" s="4" t="s">
        <v>5</v>
      </c>
      <c r="B61" s="4" t="s">
        <v>21</v>
      </c>
      <c r="C61" s="4">
        <v>256</v>
      </c>
      <c r="D61" s="4">
        <v>1</v>
      </c>
      <c r="E61" s="4">
        <v>4</v>
      </c>
      <c r="F61" s="4">
        <v>676</v>
      </c>
      <c r="G61" s="4">
        <v>11234407</v>
      </c>
      <c r="H61" s="4">
        <v>6604551</v>
      </c>
      <c r="I61" s="4">
        <v>6</v>
      </c>
      <c r="J61" s="4">
        <v>50</v>
      </c>
      <c r="K61" s="4">
        <f>1+((((F61+G61)*I61)+H61*J61)/500000000)</f>
        <v>1.795276096</v>
      </c>
      <c r="L61" s="4">
        <f>C61*$O$3+D61*$O$4+E61*$O$5</f>
        <v>13.24</v>
      </c>
      <c r="M61" s="2"/>
      <c r="N61" s="2"/>
      <c r="O61" s="2"/>
    </row>
    <row r="62" spans="1:15" s="5" customFormat="1" x14ac:dyDescent="0.25">
      <c r="A62" s="4" t="s">
        <v>5</v>
      </c>
      <c r="B62" s="4" t="s">
        <v>11</v>
      </c>
      <c r="C62" s="4">
        <v>192</v>
      </c>
      <c r="D62" s="4">
        <v>1</v>
      </c>
      <c r="E62" s="4">
        <v>5</v>
      </c>
      <c r="F62" s="4">
        <v>676</v>
      </c>
      <c r="G62" s="4">
        <v>12808582</v>
      </c>
      <c r="H62" s="4">
        <v>6623464</v>
      </c>
      <c r="I62" s="4">
        <v>6</v>
      </c>
      <c r="J62" s="4">
        <v>50</v>
      </c>
      <c r="K62" s="4">
        <f>1+((((F62+G62)*I62)+H62*J62)/500000000)</f>
        <v>1.816057496</v>
      </c>
      <c r="L62" s="4">
        <f>C62*$O$3+D62*$O$4+E62*$O$5</f>
        <v>10.100000000000001</v>
      </c>
      <c r="M62" s="2"/>
      <c r="N62" s="2"/>
      <c r="O62" s="2"/>
    </row>
    <row r="63" spans="1:15" s="5" customFormat="1" x14ac:dyDescent="0.25">
      <c r="A63" s="4" t="s">
        <v>5</v>
      </c>
      <c r="B63" s="4" t="s">
        <v>10</v>
      </c>
      <c r="C63" s="4">
        <v>160</v>
      </c>
      <c r="D63" s="4">
        <v>1</v>
      </c>
      <c r="E63" s="4">
        <v>5</v>
      </c>
      <c r="F63" s="4">
        <v>676</v>
      </c>
      <c r="G63" s="4">
        <v>14841315</v>
      </c>
      <c r="H63" s="4">
        <v>6674646</v>
      </c>
      <c r="I63" s="4">
        <v>6</v>
      </c>
      <c r="J63" s="4">
        <v>50</v>
      </c>
      <c r="K63" s="4">
        <f>1+((((F63+G63)*I63)+H63*J63)/500000000)</f>
        <v>1.8455684919999999</v>
      </c>
      <c r="L63" s="4">
        <f>C63*$O$3+D63*$O$4+E63*$O$5</f>
        <v>8.5</v>
      </c>
      <c r="M63" s="2"/>
      <c r="N63" s="2"/>
      <c r="O63" s="2"/>
    </row>
    <row r="64" spans="1:15" x14ac:dyDescent="0.25">
      <c r="A64" s="4" t="s">
        <v>5</v>
      </c>
      <c r="B64" s="4" t="s">
        <v>12</v>
      </c>
      <c r="C64" s="4">
        <v>130</v>
      </c>
      <c r="D64" s="4">
        <v>1</v>
      </c>
      <c r="E64" s="4">
        <v>5</v>
      </c>
      <c r="F64" s="4">
        <v>17054559</v>
      </c>
      <c r="G64" s="4">
        <v>10225985</v>
      </c>
      <c r="H64" s="4">
        <v>6585530</v>
      </c>
      <c r="I64" s="4">
        <v>6</v>
      </c>
      <c r="J64" s="4">
        <v>50</v>
      </c>
      <c r="K64" s="4">
        <f>1+((((F64+G64)*I64)+H64*J64)/500000000)</f>
        <v>1.9859195280000002</v>
      </c>
      <c r="L64" s="4">
        <f>C64*$O$3+D64*$O$4+E64*$O$5</f>
        <v>7</v>
      </c>
      <c r="M64" s="2"/>
      <c r="N64" s="2"/>
      <c r="O64" s="2"/>
    </row>
    <row r="65" spans="1:15" s="5" customFormat="1" x14ac:dyDescent="0.25">
      <c r="A65" s="4" t="s">
        <v>5</v>
      </c>
      <c r="B65" s="4" t="s">
        <v>9</v>
      </c>
      <c r="C65" s="4">
        <v>130</v>
      </c>
      <c r="D65" s="4">
        <v>1</v>
      </c>
      <c r="E65" s="4">
        <v>5</v>
      </c>
      <c r="F65" s="4">
        <v>676</v>
      </c>
      <c r="G65" s="4">
        <v>28568361</v>
      </c>
      <c r="H65" s="4">
        <v>6750234</v>
      </c>
      <c r="I65" s="4">
        <v>6</v>
      </c>
      <c r="J65" s="4">
        <v>50</v>
      </c>
      <c r="K65" s="4">
        <f>1+((((F65+G65)*I65)+H65*J65)/500000000)</f>
        <v>2.017851844</v>
      </c>
      <c r="L65" s="4">
        <f>C65*$O$3+D65*$O$4+E65*$O$5</f>
        <v>7</v>
      </c>
      <c r="M65" s="2"/>
      <c r="N65" s="2"/>
      <c r="O65" s="2"/>
    </row>
    <row r="66" spans="1:15" s="2" customFormat="1" x14ac:dyDescent="0.25">
      <c r="A66" s="4" t="s">
        <v>5</v>
      </c>
      <c r="B66" s="4" t="s">
        <v>42</v>
      </c>
      <c r="C66" s="4">
        <v>4</v>
      </c>
      <c r="D66" s="4">
        <v>1</v>
      </c>
      <c r="E66" s="4">
        <v>3</v>
      </c>
      <c r="F66" s="4">
        <v>9317716</v>
      </c>
      <c r="G66" s="4">
        <v>71502742</v>
      </c>
      <c r="H66" s="4">
        <v>3747455</v>
      </c>
      <c r="I66" s="4">
        <v>6</v>
      </c>
      <c r="J66" s="4">
        <v>50</v>
      </c>
      <c r="K66" s="4">
        <f>1+((((F66+G66)*I66)+H66*J66)/500000000)</f>
        <v>2.344590996</v>
      </c>
      <c r="L66" s="4">
        <f>C66*$O$3+D66*$O$4+E66*$O$5</f>
        <v>0.58000000000000007</v>
      </c>
      <c r="M66" s="1"/>
      <c r="N66" s="1"/>
      <c r="O66" s="1"/>
    </row>
    <row r="67" spans="1:15" s="2" customFormat="1" x14ac:dyDescent="0.25">
      <c r="A67" s="4" t="s">
        <v>5</v>
      </c>
      <c r="B67" s="4" t="s">
        <v>15</v>
      </c>
      <c r="C67" s="4">
        <v>256</v>
      </c>
      <c r="D67" s="4">
        <v>1</v>
      </c>
      <c r="E67" s="4">
        <v>5</v>
      </c>
      <c r="F67" s="4">
        <v>3710</v>
      </c>
      <c r="G67" s="4">
        <v>19714885</v>
      </c>
      <c r="H67" s="4">
        <v>16311913</v>
      </c>
      <c r="I67" s="4">
        <v>6</v>
      </c>
      <c r="J67" s="4">
        <v>50</v>
      </c>
      <c r="K67" s="4">
        <f>1+((((F67+G67)*I67)+H67*J67)/500000000)</f>
        <v>2.8678144400000001</v>
      </c>
      <c r="L67" s="4">
        <f>C67*$O$3+D67*$O$4+E67*$O$5</f>
        <v>13.3</v>
      </c>
    </row>
    <row r="69" spans="1:15" x14ac:dyDescent="0.25">
      <c r="B69" s="5"/>
    </row>
  </sheetData>
  <autoFilter ref="A1:L65" xr:uid="{883B3E2B-70D7-1D4F-94A9-7962D927E47F}"/>
  <sortState xmlns:xlrd2="http://schemas.microsoft.com/office/spreadsheetml/2017/richdata2" ref="A2:O67">
    <sortCondition ref="A2:A67"/>
    <sortCondition ref="K2:K6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Chang</dc:creator>
  <cp:lastModifiedBy>Andrew Chang</cp:lastModifiedBy>
  <dcterms:created xsi:type="dcterms:W3CDTF">2022-11-29T22:29:07Z</dcterms:created>
  <dcterms:modified xsi:type="dcterms:W3CDTF">2022-12-02T23:12:08Z</dcterms:modified>
</cp:coreProperties>
</file>