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Binus\Tugas\Semester 4\Research Methodology\researchmethod_Dataset-1\analysis report\"/>
    </mc:Choice>
  </mc:AlternateContent>
  <xr:revisionPtr revIDLastSave="0" documentId="13_ncr:1_{03A6DDB4-E831-410D-9ECE-F23870C5EFEB}" xr6:coauthVersionLast="47" xr6:coauthVersionMax="47" xr10:uidLastSave="{00000000-0000-0000-0000-000000000000}"/>
  <bookViews>
    <workbookView xWindow="735" yWindow="735" windowWidth="18000" windowHeight="9270" activeTab="2" xr2:uid="{00000000-000D-0000-FFFF-FFFF00000000}"/>
  </bookViews>
  <sheets>
    <sheet name="Average Complexity" sheetId="1" r:id="rId1"/>
    <sheet name="Maintainability Index" sheetId="2" r:id="rId2"/>
    <sheet name="LOC" sheetId="3" r:id="rId3"/>
    <sheet name="LLOC" sheetId="4" r:id="rId4"/>
    <sheet name="SLOC" sheetId="5" r:id="rId5"/>
    <sheet name="Time To Refactor" sheetId="6" r:id="rId6"/>
    <sheet name="Full Averaged Analysis" sheetId="7" r:id="rId7"/>
    <sheet name="Commen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B24" i="6"/>
  <c r="D23" i="6"/>
  <c r="D24" i="6"/>
  <c r="C24" i="6"/>
  <c r="C23" i="6"/>
  <c r="G22" i="2"/>
  <c r="H22" i="2"/>
  <c r="F22" i="2"/>
  <c r="G2" i="2"/>
  <c r="H2" i="2"/>
  <c r="G3" i="2"/>
  <c r="G4" i="2"/>
  <c r="H4" i="2"/>
  <c r="G5" i="2"/>
  <c r="H5" i="2"/>
  <c r="G6" i="2"/>
  <c r="G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G20" i="2"/>
  <c r="H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C23" i="8"/>
  <c r="D23" i="8"/>
  <c r="E23" i="8"/>
  <c r="B23" i="8"/>
  <c r="C22" i="8"/>
  <c r="D22" i="8"/>
  <c r="E22" i="8"/>
  <c r="B22" i="8"/>
  <c r="C22" i="1" l="1"/>
  <c r="D22" i="6"/>
  <c r="C22" i="6"/>
  <c r="B22" i="6"/>
  <c r="E22" i="5"/>
  <c r="D22" i="5"/>
  <c r="C22" i="5"/>
  <c r="B22" i="5"/>
  <c r="E22" i="4"/>
  <c r="D22" i="4"/>
  <c r="C22" i="4"/>
  <c r="B22" i="4"/>
  <c r="E22" i="3"/>
  <c r="D22" i="3"/>
  <c r="C22" i="3"/>
  <c r="B22" i="3"/>
  <c r="E22" i="1"/>
  <c r="D22" i="1"/>
  <c r="B22" i="1"/>
  <c r="C22" i="2"/>
  <c r="D22" i="2"/>
  <c r="E22" i="2"/>
  <c r="B22" i="2"/>
</calcChain>
</file>

<file path=xl/sharedStrings.xml><?xml version="1.0" encoding="utf-8"?>
<sst xmlns="http://schemas.openxmlformats.org/spreadsheetml/2006/main" count="225" uniqueCount="37">
  <si>
    <t>filename</t>
  </si>
  <si>
    <t>baseline</t>
  </si>
  <si>
    <t>RefactAI</t>
  </si>
  <si>
    <t>WindSurf</t>
  </si>
  <si>
    <t>QodoGen</t>
  </si>
  <si>
    <t>code1.py</t>
  </si>
  <si>
    <t>code2.py</t>
  </si>
  <si>
    <t>code3.py</t>
  </si>
  <si>
    <t>code4.py</t>
  </si>
  <si>
    <t>code5.py</t>
  </si>
  <si>
    <t>code6.py</t>
  </si>
  <si>
    <t>code7.py</t>
  </si>
  <si>
    <t>code8.py</t>
  </si>
  <si>
    <t>code9.py</t>
  </si>
  <si>
    <t>code10.py</t>
  </si>
  <si>
    <t>code11.py</t>
  </si>
  <si>
    <t>code12.py</t>
  </si>
  <si>
    <t>code13.py</t>
  </si>
  <si>
    <t>code14.py</t>
  </si>
  <si>
    <t>code15.py</t>
  </si>
  <si>
    <t>code16.py</t>
  </si>
  <si>
    <t>code17.py</t>
  </si>
  <si>
    <t>code18.py</t>
  </si>
  <si>
    <t>code19.py</t>
  </si>
  <si>
    <t>code20.py</t>
  </si>
  <si>
    <t>Average CC</t>
  </si>
  <si>
    <t>Maintainability Index</t>
  </si>
  <si>
    <t>LOC</t>
  </si>
  <si>
    <t>LLOC</t>
  </si>
  <si>
    <t>SLOC</t>
  </si>
  <si>
    <t>Time To Refactor</t>
  </si>
  <si>
    <t>Baseline code</t>
  </si>
  <si>
    <t>Source</t>
  </si>
  <si>
    <t>-</t>
  </si>
  <si>
    <t>Filename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</si>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</sst>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Cyclomatic</a:t>
            </a:r>
            <a:r>
              <a:rPr lang="en-ID" baseline="0"/>
              <a:t>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Complexity'!$B$1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Complexity'!$A$2:$A$21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'Average Complexity'!$B$2:$B$21</c:f>
              <c:numCache>
                <c:formatCode>General</c:formatCode>
                <c:ptCount val="20"/>
                <c:pt idx="0">
                  <c:v>2.58</c:v>
                </c:pt>
                <c:pt idx="1">
                  <c:v>1.6</c:v>
                </c:pt>
                <c:pt idx="2">
                  <c:v>2.57</c:v>
                </c:pt>
                <c:pt idx="3">
                  <c:v>2.83</c:v>
                </c:pt>
                <c:pt idx="4">
                  <c:v>3.83</c:v>
                </c:pt>
                <c:pt idx="5">
                  <c:v>4.2</c:v>
                </c:pt>
                <c:pt idx="6">
                  <c:v>13</c:v>
                </c:pt>
                <c:pt idx="7">
                  <c:v>3.2</c:v>
                </c:pt>
                <c:pt idx="8">
                  <c:v>18</c:v>
                </c:pt>
                <c:pt idx="9">
                  <c:v>3.17</c:v>
                </c:pt>
                <c:pt idx="10">
                  <c:v>3.17</c:v>
                </c:pt>
                <c:pt idx="11">
                  <c:v>4.2</c:v>
                </c:pt>
                <c:pt idx="12">
                  <c:v>5.2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1.95</c:v>
                </c:pt>
                <c:pt idx="17">
                  <c:v>1.73</c:v>
                </c:pt>
                <c:pt idx="18">
                  <c:v>1.21</c:v>
                </c:pt>
                <c:pt idx="19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A-414E-AF96-6992D6C123C5}"/>
            </c:ext>
          </c:extLst>
        </c:ser>
        <c:ser>
          <c:idx val="1"/>
          <c:order val="1"/>
          <c:tx>
            <c:strRef>
              <c:f>'Average Complexity'!$C$1</c:f>
              <c:strCache>
                <c:ptCount val="1"/>
                <c:pt idx="0">
                  <c:v>QodoGen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Complexity'!$A$2:$A$21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'Average Complexity'!$C$2:$C$21</c:f>
              <c:numCache>
                <c:formatCode>General</c:formatCode>
                <c:ptCount val="20"/>
                <c:pt idx="0">
                  <c:v>1.71</c:v>
                </c:pt>
                <c:pt idx="1">
                  <c:v>1.47</c:v>
                </c:pt>
                <c:pt idx="2">
                  <c:v>2.11</c:v>
                </c:pt>
                <c:pt idx="3">
                  <c:v>2</c:v>
                </c:pt>
                <c:pt idx="4">
                  <c:v>2.5</c:v>
                </c:pt>
                <c:pt idx="5">
                  <c:v>3.71</c:v>
                </c:pt>
                <c:pt idx="6">
                  <c:v>2.56</c:v>
                </c:pt>
                <c:pt idx="7">
                  <c:v>3</c:v>
                </c:pt>
                <c:pt idx="8">
                  <c:v>3.38</c:v>
                </c:pt>
                <c:pt idx="9">
                  <c:v>2.75</c:v>
                </c:pt>
                <c:pt idx="10">
                  <c:v>3</c:v>
                </c:pt>
                <c:pt idx="11">
                  <c:v>2.57</c:v>
                </c:pt>
                <c:pt idx="12">
                  <c:v>3.5</c:v>
                </c:pt>
                <c:pt idx="13">
                  <c:v>2.36</c:v>
                </c:pt>
                <c:pt idx="14">
                  <c:v>2.36</c:v>
                </c:pt>
                <c:pt idx="15">
                  <c:v>2.42</c:v>
                </c:pt>
                <c:pt idx="16">
                  <c:v>1.75</c:v>
                </c:pt>
                <c:pt idx="17">
                  <c:v>1.65</c:v>
                </c:pt>
                <c:pt idx="18">
                  <c:v>1.36</c:v>
                </c:pt>
                <c:pt idx="19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A-414E-AF96-6992D6C123C5}"/>
            </c:ext>
          </c:extLst>
        </c:ser>
        <c:ser>
          <c:idx val="2"/>
          <c:order val="2"/>
          <c:tx>
            <c:strRef>
              <c:f>'Average Complexity'!$D$1</c:f>
              <c:strCache>
                <c:ptCount val="1"/>
                <c:pt idx="0">
                  <c:v>RefactAI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Complexity'!$A$2:$A$21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'Average Complexity'!$D$2:$D$21</c:f>
              <c:numCache>
                <c:formatCode>General</c:formatCode>
                <c:ptCount val="20"/>
                <c:pt idx="0">
                  <c:v>1.67</c:v>
                </c:pt>
                <c:pt idx="1">
                  <c:v>1.56</c:v>
                </c:pt>
                <c:pt idx="2">
                  <c:v>2.2999999999999998</c:v>
                </c:pt>
                <c:pt idx="3">
                  <c:v>2.78</c:v>
                </c:pt>
                <c:pt idx="4">
                  <c:v>2.42</c:v>
                </c:pt>
                <c:pt idx="5">
                  <c:v>3.11</c:v>
                </c:pt>
                <c:pt idx="6">
                  <c:v>3</c:v>
                </c:pt>
                <c:pt idx="7">
                  <c:v>2.89</c:v>
                </c:pt>
                <c:pt idx="8">
                  <c:v>3</c:v>
                </c:pt>
                <c:pt idx="9">
                  <c:v>2.9</c:v>
                </c:pt>
                <c:pt idx="10">
                  <c:v>2.82</c:v>
                </c:pt>
                <c:pt idx="11">
                  <c:v>2.91</c:v>
                </c:pt>
                <c:pt idx="12">
                  <c:v>3.89</c:v>
                </c:pt>
                <c:pt idx="13">
                  <c:v>2.73</c:v>
                </c:pt>
                <c:pt idx="14">
                  <c:v>2.73</c:v>
                </c:pt>
                <c:pt idx="15">
                  <c:v>2.82</c:v>
                </c:pt>
                <c:pt idx="16">
                  <c:v>1.76</c:v>
                </c:pt>
                <c:pt idx="17">
                  <c:v>1.74</c:v>
                </c:pt>
                <c:pt idx="18">
                  <c:v>1.36</c:v>
                </c:pt>
                <c:pt idx="19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A-414E-AF96-6992D6C123C5}"/>
            </c:ext>
          </c:extLst>
        </c:ser>
        <c:ser>
          <c:idx val="3"/>
          <c:order val="3"/>
          <c:tx>
            <c:strRef>
              <c:f>'Average Complexity'!$E$1</c:f>
              <c:strCache>
                <c:ptCount val="1"/>
                <c:pt idx="0">
                  <c:v>WindSurf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Complexity'!$A$2:$A$21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'Average Complexity'!$E$2:$E$21</c:f>
              <c:numCache>
                <c:formatCode>General</c:formatCode>
                <c:ptCount val="20"/>
                <c:pt idx="0">
                  <c:v>1.92</c:v>
                </c:pt>
                <c:pt idx="1">
                  <c:v>0</c:v>
                </c:pt>
                <c:pt idx="2">
                  <c:v>2.11</c:v>
                </c:pt>
                <c:pt idx="3">
                  <c:v>2.1800000000000002</c:v>
                </c:pt>
                <c:pt idx="4">
                  <c:v>0</c:v>
                </c:pt>
                <c:pt idx="5">
                  <c:v>0</c:v>
                </c:pt>
                <c:pt idx="6">
                  <c:v>3.5</c:v>
                </c:pt>
                <c:pt idx="7">
                  <c:v>3.22</c:v>
                </c:pt>
                <c:pt idx="8">
                  <c:v>2.75</c:v>
                </c:pt>
                <c:pt idx="9">
                  <c:v>2.8</c:v>
                </c:pt>
                <c:pt idx="10">
                  <c:v>2.64</c:v>
                </c:pt>
                <c:pt idx="11">
                  <c:v>2.57</c:v>
                </c:pt>
                <c:pt idx="12">
                  <c:v>3.5</c:v>
                </c:pt>
                <c:pt idx="13">
                  <c:v>2.36</c:v>
                </c:pt>
                <c:pt idx="14">
                  <c:v>2.5</c:v>
                </c:pt>
                <c:pt idx="15">
                  <c:v>2.67</c:v>
                </c:pt>
                <c:pt idx="16">
                  <c:v>1.82</c:v>
                </c:pt>
                <c:pt idx="17">
                  <c:v>0</c:v>
                </c:pt>
                <c:pt idx="18">
                  <c:v>1.21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A-414E-AF96-6992D6C1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188383"/>
        <c:axId val="1579193183"/>
      </c:barChart>
      <c:catAx>
        <c:axId val="157918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93183"/>
        <c:crosses val="autoZero"/>
        <c:auto val="1"/>
        <c:lblAlgn val="ctr"/>
        <c:lblOffset val="100"/>
        <c:noMultiLvlLbl val="0"/>
      </c:catAx>
      <c:valAx>
        <c:axId val="15791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8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Maintainability</a:t>
            </a:r>
            <a:r>
              <a:rPr lang="en-ID" baseline="0"/>
              <a:t> Index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'Maintainability Index'!$B$1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'Maintainability Index'!$A$2:$A$21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'Maintainability Index'!$B$2:$B$21</c:f>
              <c:numCache>
                <c:formatCode>General</c:formatCode>
                <c:ptCount val="20"/>
                <c:pt idx="0">
                  <c:v>56.83</c:v>
                </c:pt>
                <c:pt idx="1">
                  <c:v>59.74</c:v>
                </c:pt>
                <c:pt idx="2">
                  <c:v>41.26</c:v>
                </c:pt>
                <c:pt idx="3">
                  <c:v>43.25</c:v>
                </c:pt>
                <c:pt idx="4">
                  <c:v>37.26</c:v>
                </c:pt>
                <c:pt idx="5">
                  <c:v>40.98</c:v>
                </c:pt>
                <c:pt idx="6">
                  <c:v>45.94</c:v>
                </c:pt>
                <c:pt idx="7">
                  <c:v>45.45</c:v>
                </c:pt>
                <c:pt idx="8">
                  <c:v>42.65</c:v>
                </c:pt>
                <c:pt idx="9">
                  <c:v>43.02</c:v>
                </c:pt>
                <c:pt idx="10">
                  <c:v>43.08</c:v>
                </c:pt>
                <c:pt idx="11">
                  <c:v>40.99</c:v>
                </c:pt>
                <c:pt idx="12">
                  <c:v>45.79</c:v>
                </c:pt>
                <c:pt idx="13">
                  <c:v>42.64</c:v>
                </c:pt>
                <c:pt idx="14">
                  <c:v>42.64</c:v>
                </c:pt>
                <c:pt idx="15">
                  <c:v>42.6</c:v>
                </c:pt>
                <c:pt idx="16">
                  <c:v>40.28</c:v>
                </c:pt>
                <c:pt idx="17">
                  <c:v>49.3</c:v>
                </c:pt>
                <c:pt idx="18">
                  <c:v>65.5</c:v>
                </c:pt>
                <c:pt idx="19">
                  <c:v>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D-4774-AA4A-38D54F6051AB}"/>
            </c:ext>
          </c:extLst>
        </c:ser>
        <c:ser>
          <c:idx val="1"/>
          <c:order val="1"/>
          <c:tx>
            <c:strRef>
              <c:f>'Maintainability Index'!$C$1</c:f>
              <c:strCache>
                <c:ptCount val="1"/>
                <c:pt idx="0">
                  <c:v>QodoGen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'Maintainability Index'!$A$2:$A$21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'Maintainability Index'!$C$2:$C$21</c:f>
              <c:numCache>
                <c:formatCode>General</c:formatCode>
                <c:ptCount val="20"/>
                <c:pt idx="0">
                  <c:v>58.43</c:v>
                </c:pt>
                <c:pt idx="1">
                  <c:v>58.19</c:v>
                </c:pt>
                <c:pt idx="2">
                  <c:v>43.07</c:v>
                </c:pt>
                <c:pt idx="3">
                  <c:v>38.909999999999997</c:v>
                </c:pt>
                <c:pt idx="4">
                  <c:v>41.21</c:v>
                </c:pt>
                <c:pt idx="5">
                  <c:v>39.46</c:v>
                </c:pt>
                <c:pt idx="6">
                  <c:v>41.08</c:v>
                </c:pt>
                <c:pt idx="7">
                  <c:v>44.67</c:v>
                </c:pt>
                <c:pt idx="8">
                  <c:v>39.880000000000003</c:v>
                </c:pt>
                <c:pt idx="9">
                  <c:v>42.64</c:v>
                </c:pt>
                <c:pt idx="10">
                  <c:v>42.14</c:v>
                </c:pt>
                <c:pt idx="11">
                  <c:v>36.72</c:v>
                </c:pt>
                <c:pt idx="12">
                  <c:v>37.479999999999997</c:v>
                </c:pt>
                <c:pt idx="13">
                  <c:v>43.48</c:v>
                </c:pt>
                <c:pt idx="14">
                  <c:v>43.48</c:v>
                </c:pt>
                <c:pt idx="15">
                  <c:v>41.5</c:v>
                </c:pt>
                <c:pt idx="16">
                  <c:v>36.96</c:v>
                </c:pt>
                <c:pt idx="17">
                  <c:v>39.19</c:v>
                </c:pt>
                <c:pt idx="18">
                  <c:v>64</c:v>
                </c:pt>
                <c:pt idx="19">
                  <c:v>58.83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D-4774-AA4A-38D54F6051AB}"/>
            </c:ext>
          </c:extLst>
        </c:ser>
        <c:ser>
          <c:idx val="2"/>
          <c:order val="2"/>
          <c:tx>
            <c:strRef>
              <c:f>'Maintainability Index'!$D$1</c:f>
              <c:strCache>
                <c:ptCount val="1"/>
                <c:pt idx="0">
                  <c:v>RefactAI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'Maintainability Index'!$A$2:$A$21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'Maintainability Index'!$D$2:$D$21</c:f>
              <c:numCache>
                <c:formatCode>General</c:formatCode>
                <c:ptCount val="20"/>
                <c:pt idx="0">
                  <c:v>61.88</c:v>
                </c:pt>
                <c:pt idx="1">
                  <c:v>56.31</c:v>
                </c:pt>
                <c:pt idx="2">
                  <c:v>41.17</c:v>
                </c:pt>
                <c:pt idx="3">
                  <c:v>40.25</c:v>
                </c:pt>
                <c:pt idx="4">
                  <c:v>39.67</c:v>
                </c:pt>
                <c:pt idx="5">
                  <c:v>38.979999999999997</c:v>
                </c:pt>
                <c:pt idx="6">
                  <c:v>43.62</c:v>
                </c:pt>
                <c:pt idx="7">
                  <c:v>42.76</c:v>
                </c:pt>
                <c:pt idx="8">
                  <c:v>39.119999999999997</c:v>
                </c:pt>
                <c:pt idx="9">
                  <c:v>39.549999999999997</c:v>
                </c:pt>
                <c:pt idx="10">
                  <c:v>38.270000000000003</c:v>
                </c:pt>
                <c:pt idx="11">
                  <c:v>35.83</c:v>
                </c:pt>
                <c:pt idx="12">
                  <c:v>36.44</c:v>
                </c:pt>
                <c:pt idx="13">
                  <c:v>39.26</c:v>
                </c:pt>
                <c:pt idx="14">
                  <c:v>39.26</c:v>
                </c:pt>
                <c:pt idx="15">
                  <c:v>38.659999999999997</c:v>
                </c:pt>
                <c:pt idx="16">
                  <c:v>45.83</c:v>
                </c:pt>
                <c:pt idx="17">
                  <c:v>35.130000000000003</c:v>
                </c:pt>
                <c:pt idx="18">
                  <c:v>68.37</c:v>
                </c:pt>
                <c:pt idx="19">
                  <c:v>56.86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D-4774-AA4A-38D54F6051AB}"/>
            </c:ext>
          </c:extLst>
        </c:ser>
        <c:ser>
          <c:idx val="3"/>
          <c:order val="3"/>
          <c:tx>
            <c:strRef>
              <c:f>'Maintainability Index'!$E$1</c:f>
              <c:strCache>
                <c:ptCount val="1"/>
                <c:pt idx="0">
                  <c:v>WindSurf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'Maintainability Index'!$A$2:$A$21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'Maintainability Index'!$E$2:$E$21</c:f>
              <c:numCache>
                <c:formatCode>General</c:formatCode>
                <c:ptCount val="20"/>
                <c:pt idx="0">
                  <c:v>61.73</c:v>
                </c:pt>
                <c:pt idx="1">
                  <c:v>0</c:v>
                </c:pt>
                <c:pt idx="2">
                  <c:v>50</c:v>
                </c:pt>
                <c:pt idx="3">
                  <c:v>57.79</c:v>
                </c:pt>
                <c:pt idx="4">
                  <c:v>0</c:v>
                </c:pt>
                <c:pt idx="5">
                  <c:v>0</c:v>
                </c:pt>
                <c:pt idx="6">
                  <c:v>56.56</c:v>
                </c:pt>
                <c:pt idx="7">
                  <c:v>49.93</c:v>
                </c:pt>
                <c:pt idx="8">
                  <c:v>49.48</c:v>
                </c:pt>
                <c:pt idx="9">
                  <c:v>55.89</c:v>
                </c:pt>
                <c:pt idx="10">
                  <c:v>49.66</c:v>
                </c:pt>
                <c:pt idx="11">
                  <c:v>44.42</c:v>
                </c:pt>
                <c:pt idx="12">
                  <c:v>43.73</c:v>
                </c:pt>
                <c:pt idx="13">
                  <c:v>49.61</c:v>
                </c:pt>
                <c:pt idx="14">
                  <c:v>56.54</c:v>
                </c:pt>
                <c:pt idx="15">
                  <c:v>54.27</c:v>
                </c:pt>
                <c:pt idx="16">
                  <c:v>43.78</c:v>
                </c:pt>
                <c:pt idx="17">
                  <c:v>0</c:v>
                </c:pt>
                <c:pt idx="18">
                  <c:v>64.790000000000006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D-4774-AA4A-38D54F60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535023"/>
        <c:axId val="1579536463"/>
      </c:barChart>
      <c:catAx>
        <c:axId val="15795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36463"/>
        <c:crosses val="autoZero"/>
        <c:auto val="1"/>
        <c:lblAlgn val="ctr"/>
        <c:lblOffset val="100"/>
        <c:noMultiLvlLbl val="0"/>
      </c:catAx>
      <c:valAx>
        <c:axId val="15795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Lines</a:t>
            </a:r>
            <a:r>
              <a:rPr lang="en-ID" baseline="0"/>
              <a:t> Of Code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LOC!$B$2:$B$21</c:f>
              <c:numCache>
                <c:formatCode>General</c:formatCode>
                <c:ptCount val="20"/>
                <c:pt idx="0">
                  <c:v>123</c:v>
                </c:pt>
                <c:pt idx="1">
                  <c:v>140</c:v>
                </c:pt>
                <c:pt idx="2">
                  <c:v>73</c:v>
                </c:pt>
                <c:pt idx="3">
                  <c:v>67</c:v>
                </c:pt>
                <c:pt idx="4">
                  <c:v>89</c:v>
                </c:pt>
                <c:pt idx="5">
                  <c:v>76</c:v>
                </c:pt>
                <c:pt idx="6">
                  <c:v>56</c:v>
                </c:pt>
                <c:pt idx="7">
                  <c:v>65</c:v>
                </c:pt>
                <c:pt idx="8">
                  <c:v>59</c:v>
                </c:pt>
                <c:pt idx="9">
                  <c:v>75</c:v>
                </c:pt>
                <c:pt idx="10">
                  <c:v>74</c:v>
                </c:pt>
                <c:pt idx="11">
                  <c:v>78</c:v>
                </c:pt>
                <c:pt idx="12">
                  <c:v>95</c:v>
                </c:pt>
                <c:pt idx="13">
                  <c:v>72</c:v>
                </c:pt>
                <c:pt idx="14">
                  <c:v>72</c:v>
                </c:pt>
                <c:pt idx="15">
                  <c:v>68</c:v>
                </c:pt>
                <c:pt idx="16">
                  <c:v>130</c:v>
                </c:pt>
                <c:pt idx="17">
                  <c:v>99</c:v>
                </c:pt>
                <c:pt idx="18">
                  <c:v>70</c:v>
                </c:pt>
                <c:pt idx="1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54E-BAC0-C4D1A4AC57B8}"/>
            </c:ext>
          </c:extLst>
        </c:ser>
        <c:ser>
          <c:idx val="1"/>
          <c:order val="1"/>
          <c:tx>
            <c:strRef>
              <c:f>LOC!$C$1</c:f>
              <c:strCache>
                <c:ptCount val="1"/>
                <c:pt idx="0">
                  <c:v>QodoGen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LOC!$C$2:$C$21</c:f>
              <c:numCache>
                <c:formatCode>General</c:formatCode>
                <c:ptCount val="20"/>
                <c:pt idx="0">
                  <c:v>108</c:v>
                </c:pt>
                <c:pt idx="1">
                  <c:v>129</c:v>
                </c:pt>
                <c:pt idx="2">
                  <c:v>63</c:v>
                </c:pt>
                <c:pt idx="3">
                  <c:v>97</c:v>
                </c:pt>
                <c:pt idx="4">
                  <c:v>73</c:v>
                </c:pt>
                <c:pt idx="5">
                  <c:v>81</c:v>
                </c:pt>
                <c:pt idx="6">
                  <c:v>83</c:v>
                </c:pt>
                <c:pt idx="7">
                  <c:v>61</c:v>
                </c:pt>
                <c:pt idx="8">
                  <c:v>75</c:v>
                </c:pt>
                <c:pt idx="9">
                  <c:v>73</c:v>
                </c:pt>
                <c:pt idx="10">
                  <c:v>75</c:v>
                </c:pt>
                <c:pt idx="11">
                  <c:v>108</c:v>
                </c:pt>
                <c:pt idx="12">
                  <c:v>108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123</c:v>
                </c:pt>
                <c:pt idx="17">
                  <c:v>109</c:v>
                </c:pt>
                <c:pt idx="18">
                  <c:v>76</c:v>
                </c:pt>
                <c:pt idx="19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5-454E-BAC0-C4D1A4AC57B8}"/>
            </c:ext>
          </c:extLst>
        </c:ser>
        <c:ser>
          <c:idx val="2"/>
          <c:order val="2"/>
          <c:tx>
            <c:strRef>
              <c:f>LOC!$D$1</c:f>
              <c:strCache>
                <c:ptCount val="1"/>
                <c:pt idx="0">
                  <c:v>RefactAI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LOC!$D$2:$D$21</c:f>
              <c:numCache>
                <c:formatCode>General</c:formatCode>
                <c:ptCount val="20"/>
                <c:pt idx="0">
                  <c:v>118</c:v>
                </c:pt>
                <c:pt idx="1">
                  <c:v>152</c:v>
                </c:pt>
                <c:pt idx="2">
                  <c:v>74</c:v>
                </c:pt>
                <c:pt idx="3">
                  <c:v>81</c:v>
                </c:pt>
                <c:pt idx="4">
                  <c:v>82</c:v>
                </c:pt>
                <c:pt idx="5">
                  <c:v>87</c:v>
                </c:pt>
                <c:pt idx="6">
                  <c:v>74</c:v>
                </c:pt>
                <c:pt idx="7">
                  <c:v>74</c:v>
                </c:pt>
                <c:pt idx="8">
                  <c:v>80</c:v>
                </c:pt>
                <c:pt idx="9">
                  <c:v>90</c:v>
                </c:pt>
                <c:pt idx="10">
                  <c:v>98</c:v>
                </c:pt>
                <c:pt idx="11">
                  <c:v>110</c:v>
                </c:pt>
                <c:pt idx="12">
                  <c:v>109</c:v>
                </c:pt>
                <c:pt idx="13">
                  <c:v>89</c:v>
                </c:pt>
                <c:pt idx="14">
                  <c:v>89</c:v>
                </c:pt>
                <c:pt idx="15">
                  <c:v>96</c:v>
                </c:pt>
                <c:pt idx="16">
                  <c:v>173</c:v>
                </c:pt>
                <c:pt idx="17">
                  <c:v>134</c:v>
                </c:pt>
                <c:pt idx="18">
                  <c:v>88</c:v>
                </c:pt>
                <c:pt idx="1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5-454E-BAC0-C4D1A4AC57B8}"/>
            </c:ext>
          </c:extLst>
        </c:ser>
        <c:ser>
          <c:idx val="3"/>
          <c:order val="3"/>
          <c:tx>
            <c:strRef>
              <c:f>LOC!$E$1</c:f>
              <c:strCache>
                <c:ptCount val="1"/>
                <c:pt idx="0">
                  <c:v>WindSurf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LOC!$E$2:$E$21</c:f>
              <c:numCache>
                <c:formatCode>General</c:formatCode>
                <c:ptCount val="20"/>
                <c:pt idx="0">
                  <c:v>89</c:v>
                </c:pt>
                <c:pt idx="1">
                  <c:v>0</c:v>
                </c:pt>
                <c:pt idx="2">
                  <c:v>75</c:v>
                </c:pt>
                <c:pt idx="3">
                  <c:v>83</c:v>
                </c:pt>
                <c:pt idx="4">
                  <c:v>0</c:v>
                </c:pt>
                <c:pt idx="5">
                  <c:v>0</c:v>
                </c:pt>
                <c:pt idx="6">
                  <c:v>76</c:v>
                </c:pt>
                <c:pt idx="7">
                  <c:v>71</c:v>
                </c:pt>
                <c:pt idx="8">
                  <c:v>103</c:v>
                </c:pt>
                <c:pt idx="9">
                  <c:v>82</c:v>
                </c:pt>
                <c:pt idx="10">
                  <c:v>101</c:v>
                </c:pt>
                <c:pt idx="11">
                  <c:v>108</c:v>
                </c:pt>
                <c:pt idx="12">
                  <c:v>108</c:v>
                </c:pt>
                <c:pt idx="13">
                  <c:v>88</c:v>
                </c:pt>
                <c:pt idx="14">
                  <c:v>90</c:v>
                </c:pt>
                <c:pt idx="15">
                  <c:v>92</c:v>
                </c:pt>
                <c:pt idx="16">
                  <c:v>116</c:v>
                </c:pt>
                <c:pt idx="17">
                  <c:v>0</c:v>
                </c:pt>
                <c:pt idx="18">
                  <c:v>78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5-454E-BAC0-C4D1A4AC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716623"/>
        <c:axId val="1385714703"/>
      </c:barChart>
      <c:catAx>
        <c:axId val="138571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14703"/>
        <c:crosses val="autoZero"/>
        <c:auto val="1"/>
        <c:lblAlgn val="ctr"/>
        <c:lblOffset val="100"/>
        <c:noMultiLvlLbl val="0"/>
      </c:catAx>
      <c:valAx>
        <c:axId val="13857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Logical</a:t>
            </a:r>
            <a:r>
              <a:rPr lang="en-ID" baseline="0"/>
              <a:t> Lines of Code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LLOC!$B$1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LLOC!$B$2:$B$21</c:f>
              <c:numCache>
                <c:formatCode>General</c:formatCode>
                <c:ptCount val="20"/>
                <c:pt idx="0">
                  <c:v>88</c:v>
                </c:pt>
                <c:pt idx="1">
                  <c:v>96</c:v>
                </c:pt>
                <c:pt idx="2">
                  <c:v>70</c:v>
                </c:pt>
                <c:pt idx="3">
                  <c:v>63</c:v>
                </c:pt>
                <c:pt idx="4">
                  <c:v>80</c:v>
                </c:pt>
                <c:pt idx="5">
                  <c:v>70</c:v>
                </c:pt>
                <c:pt idx="6">
                  <c:v>48</c:v>
                </c:pt>
                <c:pt idx="7">
                  <c:v>59</c:v>
                </c:pt>
                <c:pt idx="8">
                  <c:v>52</c:v>
                </c:pt>
                <c:pt idx="9">
                  <c:v>68</c:v>
                </c:pt>
                <c:pt idx="10">
                  <c:v>65</c:v>
                </c:pt>
                <c:pt idx="11">
                  <c:v>65</c:v>
                </c:pt>
                <c:pt idx="12">
                  <c:v>74</c:v>
                </c:pt>
                <c:pt idx="13">
                  <c:v>63</c:v>
                </c:pt>
                <c:pt idx="14">
                  <c:v>63</c:v>
                </c:pt>
                <c:pt idx="15">
                  <c:v>59</c:v>
                </c:pt>
                <c:pt idx="16">
                  <c:v>106</c:v>
                </c:pt>
                <c:pt idx="17">
                  <c:v>83</c:v>
                </c:pt>
                <c:pt idx="18">
                  <c:v>49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C-4680-A44B-9D177039DFAA}"/>
            </c:ext>
          </c:extLst>
        </c:ser>
        <c:ser>
          <c:idx val="1"/>
          <c:order val="1"/>
          <c:tx>
            <c:strRef>
              <c:f>LLOC!$C$1</c:f>
              <c:strCache>
                <c:ptCount val="1"/>
                <c:pt idx="0">
                  <c:v>QodoGen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LLOC!$C$2:$C$21</c:f>
              <c:numCache>
                <c:formatCode>General</c:formatCode>
                <c:ptCount val="20"/>
                <c:pt idx="0">
                  <c:v>79</c:v>
                </c:pt>
                <c:pt idx="1">
                  <c:v>104</c:v>
                </c:pt>
                <c:pt idx="2">
                  <c:v>59</c:v>
                </c:pt>
                <c:pt idx="3">
                  <c:v>82</c:v>
                </c:pt>
                <c:pt idx="4">
                  <c:v>62</c:v>
                </c:pt>
                <c:pt idx="5">
                  <c:v>74</c:v>
                </c:pt>
                <c:pt idx="6">
                  <c:v>69</c:v>
                </c:pt>
                <c:pt idx="7">
                  <c:v>56</c:v>
                </c:pt>
                <c:pt idx="8">
                  <c:v>67</c:v>
                </c:pt>
                <c:pt idx="9">
                  <c:v>65</c:v>
                </c:pt>
                <c:pt idx="10">
                  <c:v>65</c:v>
                </c:pt>
                <c:pt idx="11">
                  <c:v>87</c:v>
                </c:pt>
                <c:pt idx="12">
                  <c:v>84</c:v>
                </c:pt>
                <c:pt idx="13">
                  <c:v>67</c:v>
                </c:pt>
                <c:pt idx="14">
                  <c:v>67</c:v>
                </c:pt>
                <c:pt idx="15">
                  <c:v>72</c:v>
                </c:pt>
                <c:pt idx="16">
                  <c:v>94</c:v>
                </c:pt>
                <c:pt idx="17">
                  <c:v>88</c:v>
                </c:pt>
                <c:pt idx="18">
                  <c:v>49</c:v>
                </c:pt>
                <c:pt idx="1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C-4680-A44B-9D177039DFAA}"/>
            </c:ext>
          </c:extLst>
        </c:ser>
        <c:ser>
          <c:idx val="2"/>
          <c:order val="2"/>
          <c:tx>
            <c:strRef>
              <c:f>LLOC!$D$1</c:f>
              <c:strCache>
                <c:ptCount val="1"/>
                <c:pt idx="0">
                  <c:v>RefactAI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LLOC!$D$2:$D$21</c:f>
              <c:numCache>
                <c:formatCode>General</c:formatCode>
                <c:ptCount val="20"/>
                <c:pt idx="0">
                  <c:v>82</c:v>
                </c:pt>
                <c:pt idx="1">
                  <c:v>107</c:v>
                </c:pt>
                <c:pt idx="2">
                  <c:v>67</c:v>
                </c:pt>
                <c:pt idx="3">
                  <c:v>73</c:v>
                </c:pt>
                <c:pt idx="4">
                  <c:v>71</c:v>
                </c:pt>
                <c:pt idx="5">
                  <c:v>80</c:v>
                </c:pt>
                <c:pt idx="6">
                  <c:v>60</c:v>
                </c:pt>
                <c:pt idx="7">
                  <c:v>68</c:v>
                </c:pt>
                <c:pt idx="8">
                  <c:v>72</c:v>
                </c:pt>
                <c:pt idx="9">
                  <c:v>83</c:v>
                </c:pt>
                <c:pt idx="10">
                  <c:v>89</c:v>
                </c:pt>
                <c:pt idx="11">
                  <c:v>100</c:v>
                </c:pt>
                <c:pt idx="12">
                  <c:v>91</c:v>
                </c:pt>
                <c:pt idx="13">
                  <c:v>84</c:v>
                </c:pt>
                <c:pt idx="14">
                  <c:v>84</c:v>
                </c:pt>
                <c:pt idx="15">
                  <c:v>90</c:v>
                </c:pt>
                <c:pt idx="16">
                  <c:v>130</c:v>
                </c:pt>
                <c:pt idx="17">
                  <c:v>124</c:v>
                </c:pt>
                <c:pt idx="18">
                  <c:v>62</c:v>
                </c:pt>
                <c:pt idx="1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C-4680-A44B-9D177039DFAA}"/>
            </c:ext>
          </c:extLst>
        </c:ser>
        <c:ser>
          <c:idx val="3"/>
          <c:order val="3"/>
          <c:tx>
            <c:strRef>
              <c:f>LLOC!$E$1</c:f>
              <c:strCache>
                <c:ptCount val="1"/>
                <c:pt idx="0">
                  <c:v>WindSurf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LLOC!$E$2:$E$21</c:f>
              <c:numCache>
                <c:formatCode>General</c:formatCode>
                <c:ptCount val="20"/>
                <c:pt idx="0">
                  <c:v>73</c:v>
                </c:pt>
                <c:pt idx="1">
                  <c:v>0</c:v>
                </c:pt>
                <c:pt idx="2">
                  <c:v>67</c:v>
                </c:pt>
                <c:pt idx="3">
                  <c:v>69</c:v>
                </c:pt>
                <c:pt idx="4">
                  <c:v>0</c:v>
                </c:pt>
                <c:pt idx="5">
                  <c:v>0</c:v>
                </c:pt>
                <c:pt idx="6">
                  <c:v>58</c:v>
                </c:pt>
                <c:pt idx="7">
                  <c:v>62</c:v>
                </c:pt>
                <c:pt idx="8">
                  <c:v>83</c:v>
                </c:pt>
                <c:pt idx="9">
                  <c:v>68</c:v>
                </c:pt>
                <c:pt idx="10">
                  <c:v>76</c:v>
                </c:pt>
                <c:pt idx="11">
                  <c:v>86</c:v>
                </c:pt>
                <c:pt idx="12">
                  <c:v>83</c:v>
                </c:pt>
                <c:pt idx="13">
                  <c:v>71</c:v>
                </c:pt>
                <c:pt idx="14">
                  <c:v>67</c:v>
                </c:pt>
                <c:pt idx="15">
                  <c:v>70</c:v>
                </c:pt>
                <c:pt idx="16">
                  <c:v>92</c:v>
                </c:pt>
                <c:pt idx="17">
                  <c:v>0</c:v>
                </c:pt>
                <c:pt idx="18">
                  <c:v>49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C-4680-A44B-9D177039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897327"/>
        <c:axId val="1581897807"/>
      </c:barChart>
      <c:catAx>
        <c:axId val="15818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97807"/>
        <c:crosses val="autoZero"/>
        <c:auto val="1"/>
        <c:lblAlgn val="ctr"/>
        <c:lblOffset val="100"/>
        <c:noMultiLvlLbl val="0"/>
      </c:catAx>
      <c:valAx>
        <c:axId val="15818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Source Lines of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SLOC!$B$1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SLOC!$B$2:$B$21</c:f>
              <c:numCache>
                <c:formatCode>General</c:formatCode>
                <c:ptCount val="20"/>
                <c:pt idx="0">
                  <c:v>79</c:v>
                </c:pt>
                <c:pt idx="1">
                  <c:v>82</c:v>
                </c:pt>
                <c:pt idx="2">
                  <c:v>64</c:v>
                </c:pt>
                <c:pt idx="3">
                  <c:v>60</c:v>
                </c:pt>
                <c:pt idx="4">
                  <c:v>80</c:v>
                </c:pt>
                <c:pt idx="5">
                  <c:v>70</c:v>
                </c:pt>
                <c:pt idx="6">
                  <c:v>48</c:v>
                </c:pt>
                <c:pt idx="7">
                  <c:v>59</c:v>
                </c:pt>
                <c:pt idx="8">
                  <c:v>52</c:v>
                </c:pt>
                <c:pt idx="9">
                  <c:v>67</c:v>
                </c:pt>
                <c:pt idx="10">
                  <c:v>64</c:v>
                </c:pt>
                <c:pt idx="11">
                  <c:v>62</c:v>
                </c:pt>
                <c:pt idx="12">
                  <c:v>74</c:v>
                </c:pt>
                <c:pt idx="13">
                  <c:v>62</c:v>
                </c:pt>
                <c:pt idx="14">
                  <c:v>62</c:v>
                </c:pt>
                <c:pt idx="15">
                  <c:v>58</c:v>
                </c:pt>
                <c:pt idx="16">
                  <c:v>106</c:v>
                </c:pt>
                <c:pt idx="17">
                  <c:v>83</c:v>
                </c:pt>
                <c:pt idx="18">
                  <c:v>48</c:v>
                </c:pt>
                <c:pt idx="1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5-4212-8B96-D5B2C5624B54}"/>
            </c:ext>
          </c:extLst>
        </c:ser>
        <c:ser>
          <c:idx val="1"/>
          <c:order val="1"/>
          <c:tx>
            <c:strRef>
              <c:f>SLOC!$C$1</c:f>
              <c:strCache>
                <c:ptCount val="1"/>
                <c:pt idx="0">
                  <c:v>QodoGen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SLOC!$C$2:$C$21</c:f>
              <c:numCache>
                <c:formatCode>General</c:formatCode>
                <c:ptCount val="20"/>
                <c:pt idx="0">
                  <c:v>62</c:v>
                </c:pt>
                <c:pt idx="1">
                  <c:v>73</c:v>
                </c:pt>
                <c:pt idx="2">
                  <c:v>53</c:v>
                </c:pt>
                <c:pt idx="3">
                  <c:v>79</c:v>
                </c:pt>
                <c:pt idx="4">
                  <c:v>62</c:v>
                </c:pt>
                <c:pt idx="5">
                  <c:v>74</c:v>
                </c:pt>
                <c:pt idx="6">
                  <c:v>72</c:v>
                </c:pt>
                <c:pt idx="7">
                  <c:v>55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84</c:v>
                </c:pt>
                <c:pt idx="12">
                  <c:v>84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93</c:v>
                </c:pt>
                <c:pt idx="17">
                  <c:v>87</c:v>
                </c:pt>
                <c:pt idx="18">
                  <c:v>51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5-4212-8B96-D5B2C5624B54}"/>
            </c:ext>
          </c:extLst>
        </c:ser>
        <c:ser>
          <c:idx val="2"/>
          <c:order val="2"/>
          <c:tx>
            <c:strRef>
              <c:f>SLOC!$D$1</c:f>
              <c:strCache>
                <c:ptCount val="1"/>
                <c:pt idx="0">
                  <c:v>RefactAI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SLOC!$D$2:$D$21</c:f>
              <c:numCache>
                <c:formatCode>General</c:formatCode>
                <c:ptCount val="20"/>
                <c:pt idx="0">
                  <c:v>72</c:v>
                </c:pt>
                <c:pt idx="1">
                  <c:v>95</c:v>
                </c:pt>
                <c:pt idx="2">
                  <c:v>61</c:v>
                </c:pt>
                <c:pt idx="3">
                  <c:v>70</c:v>
                </c:pt>
                <c:pt idx="4">
                  <c:v>71</c:v>
                </c:pt>
                <c:pt idx="5">
                  <c:v>77</c:v>
                </c:pt>
                <c:pt idx="6">
                  <c:v>63</c:v>
                </c:pt>
                <c:pt idx="7">
                  <c:v>65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89</c:v>
                </c:pt>
                <c:pt idx="12">
                  <c:v>86</c:v>
                </c:pt>
                <c:pt idx="13">
                  <c:v>78</c:v>
                </c:pt>
                <c:pt idx="14">
                  <c:v>78</c:v>
                </c:pt>
                <c:pt idx="15">
                  <c:v>84</c:v>
                </c:pt>
                <c:pt idx="16">
                  <c:v>122</c:v>
                </c:pt>
                <c:pt idx="17">
                  <c:v>101</c:v>
                </c:pt>
                <c:pt idx="18">
                  <c:v>51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5-4212-8B96-D5B2C5624B54}"/>
            </c:ext>
          </c:extLst>
        </c:ser>
        <c:ser>
          <c:idx val="3"/>
          <c:order val="3"/>
          <c:tx>
            <c:strRef>
              <c:f>SLOC!$E$1</c:f>
              <c:strCache>
                <c:ptCount val="1"/>
                <c:pt idx="0">
                  <c:v>WindSurf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SLOC!$A$2:$A$21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SLOC!$E$2:$E$21</c:f>
              <c:numCache>
                <c:formatCode>General</c:formatCode>
                <c:ptCount val="20"/>
                <c:pt idx="0">
                  <c:v>56</c:v>
                </c:pt>
                <c:pt idx="1">
                  <c:v>0</c:v>
                </c:pt>
                <c:pt idx="2">
                  <c:v>54</c:v>
                </c:pt>
                <c:pt idx="3">
                  <c:v>66</c:v>
                </c:pt>
                <c:pt idx="4">
                  <c:v>0</c:v>
                </c:pt>
                <c:pt idx="5">
                  <c:v>0</c:v>
                </c:pt>
                <c:pt idx="6">
                  <c:v>61</c:v>
                </c:pt>
                <c:pt idx="7">
                  <c:v>62</c:v>
                </c:pt>
                <c:pt idx="8">
                  <c:v>80</c:v>
                </c:pt>
                <c:pt idx="9">
                  <c:v>68</c:v>
                </c:pt>
                <c:pt idx="10">
                  <c:v>80</c:v>
                </c:pt>
                <c:pt idx="11">
                  <c:v>83</c:v>
                </c:pt>
                <c:pt idx="12">
                  <c:v>83</c:v>
                </c:pt>
                <c:pt idx="13">
                  <c:v>74</c:v>
                </c:pt>
                <c:pt idx="14">
                  <c:v>75</c:v>
                </c:pt>
                <c:pt idx="15">
                  <c:v>77</c:v>
                </c:pt>
                <c:pt idx="16">
                  <c:v>91</c:v>
                </c:pt>
                <c:pt idx="17">
                  <c:v>0</c:v>
                </c:pt>
                <c:pt idx="18">
                  <c:v>53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5-4212-8B96-D5B2C5624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355839"/>
        <c:axId val="1550358719"/>
      </c:barChart>
      <c:catAx>
        <c:axId val="155035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58719"/>
        <c:crosses val="autoZero"/>
        <c:auto val="1"/>
        <c:lblAlgn val="ctr"/>
        <c:lblOffset val="100"/>
        <c:noMultiLvlLbl val="0"/>
      </c:catAx>
      <c:valAx>
        <c:axId val="15503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Time</a:t>
            </a:r>
            <a:r>
              <a:rPr lang="en-ID" baseline="0"/>
              <a:t> to Refactor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Refactor'!$B$1</c:f>
              <c:strCache>
                <c:ptCount val="1"/>
                <c:pt idx="0">
                  <c:v>QodoGen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To Refactor'!$A$2:$A$21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'Time To Refactor'!$B$2:$B$21</c:f>
              <c:numCache>
                <c:formatCode>General</c:formatCode>
                <c:ptCount val="20"/>
                <c:pt idx="0">
                  <c:v>16.54</c:v>
                </c:pt>
                <c:pt idx="1">
                  <c:v>22.28</c:v>
                </c:pt>
                <c:pt idx="2">
                  <c:v>10.210000000000001</c:v>
                </c:pt>
                <c:pt idx="3">
                  <c:v>11.53</c:v>
                </c:pt>
                <c:pt idx="4">
                  <c:v>13.61</c:v>
                </c:pt>
                <c:pt idx="5">
                  <c:v>13.62</c:v>
                </c:pt>
                <c:pt idx="6">
                  <c:v>16.190000000000001</c:v>
                </c:pt>
                <c:pt idx="7">
                  <c:v>10.44</c:v>
                </c:pt>
                <c:pt idx="8">
                  <c:v>12.31</c:v>
                </c:pt>
                <c:pt idx="9">
                  <c:v>14.37</c:v>
                </c:pt>
                <c:pt idx="10">
                  <c:v>13.99</c:v>
                </c:pt>
                <c:pt idx="11">
                  <c:v>14.47</c:v>
                </c:pt>
                <c:pt idx="12">
                  <c:v>15.89</c:v>
                </c:pt>
                <c:pt idx="13">
                  <c:v>12.79</c:v>
                </c:pt>
                <c:pt idx="14">
                  <c:v>10.74</c:v>
                </c:pt>
                <c:pt idx="15">
                  <c:v>11.41</c:v>
                </c:pt>
                <c:pt idx="16">
                  <c:v>18.760000000000002</c:v>
                </c:pt>
                <c:pt idx="17">
                  <c:v>14.69</c:v>
                </c:pt>
                <c:pt idx="18">
                  <c:v>13.44</c:v>
                </c:pt>
                <c:pt idx="19">
                  <c:v>17.46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4A3D-868D-790662CFF874}"/>
            </c:ext>
          </c:extLst>
        </c:ser>
        <c:ser>
          <c:idx val="1"/>
          <c:order val="1"/>
          <c:tx>
            <c:strRef>
              <c:f>'Time To Refactor'!$C$1</c:f>
              <c:strCache>
                <c:ptCount val="1"/>
                <c:pt idx="0">
                  <c:v>RefactAI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To Refactor'!$A$2:$A$21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'Time To Refactor'!$C$2:$C$21</c:f>
              <c:numCache>
                <c:formatCode>General</c:formatCode>
                <c:ptCount val="20"/>
                <c:pt idx="0">
                  <c:v>28.65</c:v>
                </c:pt>
                <c:pt idx="1">
                  <c:v>17.95</c:v>
                </c:pt>
                <c:pt idx="2">
                  <c:v>14.45</c:v>
                </c:pt>
                <c:pt idx="3">
                  <c:v>12.31</c:v>
                </c:pt>
                <c:pt idx="4">
                  <c:v>15</c:v>
                </c:pt>
                <c:pt idx="5">
                  <c:v>10.92</c:v>
                </c:pt>
                <c:pt idx="6">
                  <c:v>30.56</c:v>
                </c:pt>
                <c:pt idx="7">
                  <c:v>20.21</c:v>
                </c:pt>
                <c:pt idx="8">
                  <c:v>25.5</c:v>
                </c:pt>
                <c:pt idx="9">
                  <c:v>12.37</c:v>
                </c:pt>
                <c:pt idx="10">
                  <c:v>10.8</c:v>
                </c:pt>
                <c:pt idx="11">
                  <c:v>14.21</c:v>
                </c:pt>
                <c:pt idx="12">
                  <c:v>18.39</c:v>
                </c:pt>
                <c:pt idx="13">
                  <c:v>17.16</c:v>
                </c:pt>
                <c:pt idx="14">
                  <c:v>15.39</c:v>
                </c:pt>
                <c:pt idx="15">
                  <c:v>11.8</c:v>
                </c:pt>
                <c:pt idx="16">
                  <c:v>28.43</c:v>
                </c:pt>
                <c:pt idx="17">
                  <c:v>25</c:v>
                </c:pt>
                <c:pt idx="18">
                  <c:v>37.71</c:v>
                </c:pt>
                <c:pt idx="19">
                  <c:v>25.68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2-4A3D-868D-790662CFF874}"/>
            </c:ext>
          </c:extLst>
        </c:ser>
        <c:ser>
          <c:idx val="2"/>
          <c:order val="2"/>
          <c:tx>
            <c:strRef>
              <c:f>'Time To Refactor'!$D$1</c:f>
              <c:strCache>
                <c:ptCount val="1"/>
                <c:pt idx="0">
                  <c:v>WindSurf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To Refactor'!$A$2:$A$21</c:f>
              <c:strCache>
                <c:ptCount val="20"/>
                <c:pt idx="0">
                  <c:v>code1.py</c:v>
                </c:pt>
                <c:pt idx="1">
                  <c:v>code2.py</c:v>
                </c:pt>
                <c:pt idx="2">
                  <c:v>code3.py</c:v>
                </c:pt>
                <c:pt idx="3">
                  <c:v>code4.py</c:v>
                </c:pt>
                <c:pt idx="4">
                  <c:v>code5.py</c:v>
                </c:pt>
                <c:pt idx="5">
                  <c:v>code6.py</c:v>
                </c:pt>
                <c:pt idx="6">
                  <c:v>code7.py</c:v>
                </c:pt>
                <c:pt idx="7">
                  <c:v>code8.py</c:v>
                </c:pt>
                <c:pt idx="8">
                  <c:v>code9.py</c:v>
                </c:pt>
                <c:pt idx="9">
                  <c:v>code10.py</c:v>
                </c:pt>
                <c:pt idx="10">
                  <c:v>code11.py</c:v>
                </c:pt>
                <c:pt idx="11">
                  <c:v>code12.py</c:v>
                </c:pt>
                <c:pt idx="12">
                  <c:v>code13.py</c:v>
                </c:pt>
                <c:pt idx="13">
                  <c:v>code14.py</c:v>
                </c:pt>
                <c:pt idx="14">
                  <c:v>code15.py</c:v>
                </c:pt>
                <c:pt idx="15">
                  <c:v>code16.py</c:v>
                </c:pt>
                <c:pt idx="16">
                  <c:v>code17.py</c:v>
                </c:pt>
                <c:pt idx="17">
                  <c:v>code18.py</c:v>
                </c:pt>
                <c:pt idx="18">
                  <c:v>code19.py</c:v>
                </c:pt>
                <c:pt idx="19">
                  <c:v>code20.py</c:v>
                </c:pt>
              </c:strCache>
            </c:strRef>
          </c:cat>
          <c:val>
            <c:numRef>
              <c:f>'Time To Refactor'!$D$2:$D$21</c:f>
              <c:numCache>
                <c:formatCode>General</c:formatCode>
                <c:ptCount val="20"/>
                <c:pt idx="0">
                  <c:v>18.66</c:v>
                </c:pt>
                <c:pt idx="1">
                  <c:v>0</c:v>
                </c:pt>
                <c:pt idx="2">
                  <c:v>17.46</c:v>
                </c:pt>
                <c:pt idx="3">
                  <c:v>15.61</c:v>
                </c:pt>
                <c:pt idx="4">
                  <c:v>0</c:v>
                </c:pt>
                <c:pt idx="5">
                  <c:v>0</c:v>
                </c:pt>
                <c:pt idx="6">
                  <c:v>17.96</c:v>
                </c:pt>
                <c:pt idx="7">
                  <c:v>18.54</c:v>
                </c:pt>
                <c:pt idx="8">
                  <c:v>17.66</c:v>
                </c:pt>
                <c:pt idx="9">
                  <c:v>17.14</c:v>
                </c:pt>
                <c:pt idx="10">
                  <c:v>23.46</c:v>
                </c:pt>
                <c:pt idx="11">
                  <c:v>25.61</c:v>
                </c:pt>
                <c:pt idx="12">
                  <c:v>21.22</c:v>
                </c:pt>
                <c:pt idx="13">
                  <c:v>21.62</c:v>
                </c:pt>
                <c:pt idx="14">
                  <c:v>22.61</c:v>
                </c:pt>
                <c:pt idx="15">
                  <c:v>26.9</c:v>
                </c:pt>
                <c:pt idx="16">
                  <c:v>30.05</c:v>
                </c:pt>
                <c:pt idx="17">
                  <c:v>0</c:v>
                </c:pt>
                <c:pt idx="18">
                  <c:v>20.95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2-4A3D-868D-790662CFF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349263"/>
        <c:axId val="1661347823"/>
      </c:barChart>
      <c:catAx>
        <c:axId val="16613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47823"/>
        <c:crosses val="autoZero"/>
        <c:auto val="1"/>
        <c:lblAlgn val="ctr"/>
        <c:lblOffset val="100"/>
        <c:noMultiLvlLbl val="0"/>
      </c:catAx>
      <c:valAx>
        <c:axId val="16613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</a:t>
            </a:r>
            <a:r>
              <a:rPr lang="en-ID" baseline="0"/>
              <a:t>d Metrics Result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'Full Averaged Analysis'!$A$2</c:f>
              <c:strCache>
                <c:ptCount val="1"/>
                <c:pt idx="0">
                  <c:v>Baseline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Averaged Analysis'!$B$1:$G$1</c:f>
              <c:strCache>
                <c:ptCount val="6"/>
                <c:pt idx="0">
                  <c:v>Average CC</c:v>
                </c:pt>
                <c:pt idx="1">
                  <c:v>Maintainability Index</c:v>
                </c:pt>
                <c:pt idx="2">
                  <c:v>LOC</c:v>
                </c:pt>
                <c:pt idx="3">
                  <c:v>LLOC</c:v>
                </c:pt>
                <c:pt idx="4">
                  <c:v>SLOC</c:v>
                </c:pt>
                <c:pt idx="5">
                  <c:v>Time To Refactor</c:v>
                </c:pt>
              </c:strCache>
            </c:strRef>
          </c:cat>
          <c:val>
            <c:numRef>
              <c:f>'Full Averaged Analysis'!$B$2:$G$2</c:f>
              <c:numCache>
                <c:formatCode>0.00</c:formatCode>
                <c:ptCount val="6"/>
                <c:pt idx="0">
                  <c:v>4.3585000000000012</c:v>
                </c:pt>
                <c:pt idx="1">
                  <c:v>46.374999999999986</c:v>
                </c:pt>
                <c:pt idx="2">
                  <c:v>85.55</c:v>
                </c:pt>
                <c:pt idx="3">
                  <c:v>70.849999999999994</c:v>
                </c:pt>
                <c:pt idx="4">
                  <c:v>68.650000000000006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E-48F5-9F7C-4F65BE2FCB6D}"/>
            </c:ext>
          </c:extLst>
        </c:ser>
        <c:ser>
          <c:idx val="1"/>
          <c:order val="1"/>
          <c:tx>
            <c:strRef>
              <c:f>'Full Averaged Analysis'!$A$3</c:f>
              <c:strCache>
                <c:ptCount val="1"/>
                <c:pt idx="0">
                  <c:v>QodoGen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Averaged Analysis'!$B$1:$G$1</c:f>
              <c:strCache>
                <c:ptCount val="6"/>
                <c:pt idx="0">
                  <c:v>Average CC</c:v>
                </c:pt>
                <c:pt idx="1">
                  <c:v>Maintainability Index</c:v>
                </c:pt>
                <c:pt idx="2">
                  <c:v>LOC</c:v>
                </c:pt>
                <c:pt idx="3">
                  <c:v>LLOC</c:v>
                </c:pt>
                <c:pt idx="4">
                  <c:v>SLOC</c:v>
                </c:pt>
                <c:pt idx="5">
                  <c:v>Time To Refactor</c:v>
                </c:pt>
              </c:strCache>
            </c:strRef>
          </c:cat>
          <c:val>
            <c:numRef>
              <c:f>'Full Averaged Analysis'!$B$3:$G$3</c:f>
              <c:numCache>
                <c:formatCode>0.00</c:formatCode>
                <c:ptCount val="6"/>
                <c:pt idx="0">
                  <c:v>2.3919999999999999</c:v>
                </c:pt>
                <c:pt idx="1">
                  <c:v>44.566000000000003</c:v>
                </c:pt>
                <c:pt idx="2">
                  <c:v>91.35</c:v>
                </c:pt>
                <c:pt idx="3">
                  <c:v>73.8</c:v>
                </c:pt>
                <c:pt idx="4">
                  <c:v>71.400000000000006</c:v>
                </c:pt>
                <c:pt idx="5">
                  <c:v>14.236999999999998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E-48F5-9F7C-4F65BE2FCB6D}"/>
            </c:ext>
          </c:extLst>
        </c:ser>
        <c:ser>
          <c:idx val="2"/>
          <c:order val="2"/>
          <c:tx>
            <c:strRef>
              <c:f>'Full Averaged Analysis'!$A$4</c:f>
              <c:strCache>
                <c:ptCount val="1"/>
                <c:pt idx="0">
                  <c:v>RefactAI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Averaged Analysis'!$B$1:$G$1</c:f>
              <c:strCache>
                <c:ptCount val="6"/>
                <c:pt idx="0">
                  <c:v>Average CC</c:v>
                </c:pt>
                <c:pt idx="1">
                  <c:v>Maintainability Index</c:v>
                </c:pt>
                <c:pt idx="2">
                  <c:v>LOC</c:v>
                </c:pt>
                <c:pt idx="3">
                  <c:v>LLOC</c:v>
                </c:pt>
                <c:pt idx="4">
                  <c:v>SLOC</c:v>
                </c:pt>
                <c:pt idx="5">
                  <c:v>Time To Refactor</c:v>
                </c:pt>
              </c:strCache>
            </c:strRef>
          </c:cat>
          <c:val>
            <c:numRef>
              <c:f>'Full Averaged Analysis'!$B$4:$G$4</c:f>
              <c:numCache>
                <c:formatCode>0.00</c:formatCode>
                <c:ptCount val="6"/>
                <c:pt idx="0">
                  <c:v>2.4969999999999999</c:v>
                </c:pt>
                <c:pt idx="1">
                  <c:v>43.861000000000004</c:v>
                </c:pt>
                <c:pt idx="2">
                  <c:v>102.2</c:v>
                </c:pt>
                <c:pt idx="3">
                  <c:v>86.7</c:v>
                </c:pt>
                <c:pt idx="4">
                  <c:v>79.349999999999994</c:v>
                </c:pt>
                <c:pt idx="5">
                  <c:v>19.624500000000005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E-48F5-9F7C-4F65BE2FCB6D}"/>
            </c:ext>
          </c:extLst>
        </c:ser>
        <c:ser>
          <c:idx val="3"/>
          <c:order val="3"/>
          <c:tx>
            <c:strRef>
              <c:f>'Full Averaged Analysis'!$A$5</c:f>
              <c:strCache>
                <c:ptCount val="1"/>
                <c:pt idx="0">
                  <c:v>WindSurf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Averaged Analysis'!$B$1:$G$1</c:f>
              <c:strCache>
                <c:ptCount val="6"/>
                <c:pt idx="0">
                  <c:v>Average CC</c:v>
                </c:pt>
                <c:pt idx="1">
                  <c:v>Maintainability Index</c:v>
                </c:pt>
                <c:pt idx="2">
                  <c:v>LOC</c:v>
                </c:pt>
                <c:pt idx="3">
                  <c:v>LLOC</c:v>
                </c:pt>
                <c:pt idx="4">
                  <c:v>SLOC</c:v>
                </c:pt>
                <c:pt idx="5">
                  <c:v>Time To Refactor</c:v>
                </c:pt>
              </c:strCache>
            </c:strRef>
          </c:cat>
          <c:val>
            <c:numRef>
              <c:f>'Full Averaged Analysis'!$B$5:$G$5</c:f>
              <c:numCache>
                <c:formatCode>0.00</c:formatCode>
                <c:ptCount val="6"/>
                <c:pt idx="0">
                  <c:v>2.5166666666666666</c:v>
                </c:pt>
                <c:pt idx="1">
                  <c:v>52.545333333333325</c:v>
                </c:pt>
                <c:pt idx="2">
                  <c:v>90.666666666666671</c:v>
                </c:pt>
                <c:pt idx="3">
                  <c:v>71.599999999999994</c:v>
                </c:pt>
                <c:pt idx="4">
                  <c:v>70.86666666666666</c:v>
                </c:pt>
                <c:pt idx="5">
                  <c:v>21.029999999999994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E-48F5-9F7C-4F65BE2F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894015"/>
        <c:axId val="1767891135"/>
      </c:barChart>
      <c:catAx>
        <c:axId val="176789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91135"/>
        <c:crosses val="autoZero"/>
        <c:auto val="1"/>
        <c:lblAlgn val="ctr"/>
        <c:lblOffset val="100"/>
        <c:noMultiLvlLbl val="0"/>
      </c:catAx>
      <c:valAx>
        <c:axId val="176789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0</xdr:rowOff>
    </xdr:from>
    <xdr:to>
      <xdr:col>12</xdr:col>
      <xdr:colOff>533400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871FB-EA25-8268-E09E-B177EA784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582083</xdr:colOff>
      <xdr:row>23</xdr:row>
      <xdr:rowOff>528</xdr:rowOff>
    </xdr:from>
    <xdr:to>
      <xdr:col>8</xdr:col>
      <xdr:colOff>278342</xdr:colOff>
      <xdr:row>37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3F4DB-C077-95F8-50A5-78FEFF99E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176212</xdr:rowOff>
    </xdr:from>
    <xdr:to>
      <xdr:col>13</xdr:col>
      <xdr:colOff>333375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F4480-C7E8-4FA2-BF4F-45DB77FE0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603294</xdr:colOff>
      <xdr:row>1</xdr:row>
      <xdr:rowOff>3957</xdr:rowOff>
    </xdr:from>
    <xdr:to>
      <xdr:col>13</xdr:col>
      <xdr:colOff>304398</xdr:colOff>
      <xdr:row>15</xdr:row>
      <xdr:rowOff>77474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7CA5A-5E3A-33EA-EB9A-AE0D5C8E2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14287</xdr:rowOff>
    </xdr:from>
    <xdr:to>
      <xdr:col>13</xdr:col>
      <xdr:colOff>304800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B9BF8-71B8-CFB6-798F-7CF39054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12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8F6C2-DCF3-00E3-F17F-98DDE0F2A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14287</xdr:rowOff>
    </xdr:from>
    <xdr:to>
      <xdr:col>15</xdr:col>
      <xdr:colOff>309562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D4150-433F-DF41-365D-EC9BA9602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A14" workbookViewId="0">
      <selection activeCell="E21" sqref="A1:E21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2" t="s">
        <v>5</v>
      </c>
      <c r="B2" s="2">
        <v>2.58</v>
      </c>
      <c r="C2" s="2">
        <v>1.71</v>
      </c>
      <c r="D2" s="2">
        <v>1.67</v>
      </c>
      <c r="E2" s="2">
        <v>1.92</v>
      </c>
    </row>
    <row r="3" spans="1:5" x14ac:dyDescent="0.25">
      <c r="A3" s="2" t="s">
        <v>6</v>
      </c>
      <c r="B3" s="2">
        <v>1.6</v>
      </c>
      <c r="C3" s="2">
        <v>1.47</v>
      </c>
      <c r="D3" s="2">
        <v>1.56</v>
      </c>
      <c r="E3" s="2" t="s">
        <v>33</v>
      </c>
    </row>
    <row r="4" spans="1:5" x14ac:dyDescent="0.25">
      <c r="A4" s="2" t="s">
        <v>7</v>
      </c>
      <c r="B4" s="2">
        <v>2.57</v>
      </c>
      <c r="C4" s="2">
        <v>2.11</v>
      </c>
      <c r="D4" s="2">
        <v>2.2999999999999998</v>
      </c>
      <c r="E4" s="2">
        <v>2.11</v>
      </c>
    </row>
    <row r="5" spans="1:5" x14ac:dyDescent="0.25">
      <c r="A5" s="2" t="s">
        <v>8</v>
      </c>
      <c r="B5" s="2">
        <v>2.83</v>
      </c>
      <c r="C5" s="2">
        <v>2</v>
      </c>
      <c r="D5" s="2">
        <v>2.78</v>
      </c>
      <c r="E5" s="2">
        <v>2.1800000000000002</v>
      </c>
    </row>
    <row r="6" spans="1:5" x14ac:dyDescent="0.25">
      <c r="A6" s="2" t="s">
        <v>9</v>
      </c>
      <c r="B6" s="2">
        <v>3.83</v>
      </c>
      <c r="C6" s="2">
        <v>2.5</v>
      </c>
      <c r="D6" s="2">
        <v>2.42</v>
      </c>
      <c r="E6" s="2" t="s">
        <v>33</v>
      </c>
    </row>
    <row r="7" spans="1:5" x14ac:dyDescent="0.25">
      <c r="A7" s="2" t="s">
        <v>10</v>
      </c>
      <c r="B7" s="2">
        <v>4.2</v>
      </c>
      <c r="C7" s="2">
        <v>3.71</v>
      </c>
      <c r="D7" s="2">
        <v>3.11</v>
      </c>
      <c r="E7" s="2" t="s">
        <v>33</v>
      </c>
    </row>
    <row r="8" spans="1:5" x14ac:dyDescent="0.25">
      <c r="A8" s="2" t="s">
        <v>11</v>
      </c>
      <c r="B8" s="2">
        <v>13</v>
      </c>
      <c r="C8" s="2">
        <v>2.56</v>
      </c>
      <c r="D8" s="2">
        <v>3</v>
      </c>
      <c r="E8" s="2">
        <v>3.5</v>
      </c>
    </row>
    <row r="9" spans="1:5" x14ac:dyDescent="0.25">
      <c r="A9" s="2" t="s">
        <v>12</v>
      </c>
      <c r="B9" s="2">
        <v>3.2</v>
      </c>
      <c r="C9" s="2">
        <v>3</v>
      </c>
      <c r="D9" s="2">
        <v>2.89</v>
      </c>
      <c r="E9" s="2">
        <v>3.22</v>
      </c>
    </row>
    <row r="10" spans="1:5" x14ac:dyDescent="0.25">
      <c r="A10" s="2" t="s">
        <v>13</v>
      </c>
      <c r="B10" s="2">
        <v>18</v>
      </c>
      <c r="C10" s="2">
        <v>3.38</v>
      </c>
      <c r="D10" s="2">
        <v>3</v>
      </c>
      <c r="E10" s="2">
        <v>2.75</v>
      </c>
    </row>
    <row r="11" spans="1:5" x14ac:dyDescent="0.25">
      <c r="A11" s="2" t="s">
        <v>14</v>
      </c>
      <c r="B11" s="2">
        <v>3.17</v>
      </c>
      <c r="C11" s="2">
        <v>2.75</v>
      </c>
      <c r="D11" s="2">
        <v>2.9</v>
      </c>
      <c r="E11" s="2">
        <v>2.8</v>
      </c>
    </row>
    <row r="12" spans="1:5" x14ac:dyDescent="0.25">
      <c r="A12" s="2" t="s">
        <v>15</v>
      </c>
      <c r="B12" s="2">
        <v>3.17</v>
      </c>
      <c r="C12" s="2">
        <v>3</v>
      </c>
      <c r="D12" s="2">
        <v>2.82</v>
      </c>
      <c r="E12" s="2">
        <v>2.64</v>
      </c>
    </row>
    <row r="13" spans="1:5" x14ac:dyDescent="0.25">
      <c r="A13" s="2" t="s">
        <v>16</v>
      </c>
      <c r="B13" s="2">
        <v>4.2</v>
      </c>
      <c r="C13" s="2">
        <v>2.57</v>
      </c>
      <c r="D13" s="2">
        <v>2.91</v>
      </c>
      <c r="E13" s="2">
        <v>2.57</v>
      </c>
    </row>
    <row r="14" spans="1:5" x14ac:dyDescent="0.25">
      <c r="A14" s="2" t="s">
        <v>17</v>
      </c>
      <c r="B14" s="2">
        <v>5.2</v>
      </c>
      <c r="C14" s="2">
        <v>3.5</v>
      </c>
      <c r="D14" s="2">
        <v>3.89</v>
      </c>
      <c r="E14" s="2">
        <v>3.5</v>
      </c>
    </row>
    <row r="15" spans="1:5" x14ac:dyDescent="0.25">
      <c r="A15" s="2" t="s">
        <v>18</v>
      </c>
      <c r="B15" s="2">
        <v>4.4000000000000004</v>
      </c>
      <c r="C15" s="2">
        <v>2.36</v>
      </c>
      <c r="D15" s="2">
        <v>2.73</v>
      </c>
      <c r="E15" s="2">
        <v>2.36</v>
      </c>
    </row>
    <row r="16" spans="1:5" x14ac:dyDescent="0.25">
      <c r="A16" s="2" t="s">
        <v>19</v>
      </c>
      <c r="B16" s="2">
        <v>4.4000000000000004</v>
      </c>
      <c r="C16" s="2">
        <v>2.36</v>
      </c>
      <c r="D16" s="2">
        <v>2.73</v>
      </c>
      <c r="E16" s="2">
        <v>2.5</v>
      </c>
    </row>
    <row r="17" spans="1:5" x14ac:dyDescent="0.25">
      <c r="A17" s="2" t="s">
        <v>20</v>
      </c>
      <c r="B17" s="2">
        <v>4.4000000000000004</v>
      </c>
      <c r="C17" s="2">
        <v>2.42</v>
      </c>
      <c r="D17" s="2">
        <v>2.82</v>
      </c>
      <c r="E17" s="2">
        <v>2.67</v>
      </c>
    </row>
    <row r="18" spans="1:5" x14ac:dyDescent="0.25">
      <c r="A18" s="2" t="s">
        <v>21</v>
      </c>
      <c r="B18" s="2">
        <v>1.95</v>
      </c>
      <c r="C18" s="2">
        <v>1.75</v>
      </c>
      <c r="D18" s="2">
        <v>1.76</v>
      </c>
      <c r="E18" s="2">
        <v>1.82</v>
      </c>
    </row>
    <row r="19" spans="1:5" x14ac:dyDescent="0.25">
      <c r="A19" s="2" t="s">
        <v>22</v>
      </c>
      <c r="B19" s="2">
        <v>1.73</v>
      </c>
      <c r="C19" s="2">
        <v>1.65</v>
      </c>
      <c r="D19" s="2">
        <v>1.74</v>
      </c>
      <c r="E19" s="2" t="s">
        <v>33</v>
      </c>
    </row>
    <row r="20" spans="1:5" x14ac:dyDescent="0.25">
      <c r="A20" s="2" t="s">
        <v>23</v>
      </c>
      <c r="B20" s="2">
        <v>1.21</v>
      </c>
      <c r="C20" s="2">
        <v>1.36</v>
      </c>
      <c r="D20" s="2">
        <v>1.36</v>
      </c>
      <c r="E20" s="2">
        <v>1.21</v>
      </c>
    </row>
    <row r="21" spans="1:5" x14ac:dyDescent="0.25">
      <c r="A21" s="2" t="s">
        <v>24</v>
      </c>
      <c r="B21" s="2">
        <v>1.53</v>
      </c>
      <c r="C21" s="2">
        <v>1.68</v>
      </c>
      <c r="D21" s="2">
        <v>1.55</v>
      </c>
      <c r="E21" s="2" t="s">
        <v>33</v>
      </c>
    </row>
    <row r="22" spans="1:5" x14ac:dyDescent="0.25">
      <c r="B22">
        <f>AVERAGE(B2:B21)</f>
        <v>4.3585000000000012</v>
      </c>
      <c r="C22">
        <f>AVERAGE(C2:C21)</f>
        <v>2.3919999999999999</v>
      </c>
      <c r="D22">
        <f t="shared" ref="D22:E22" si="0">AVERAGE(D2:D21)</f>
        <v>2.496999999999999</v>
      </c>
      <c r="E22">
        <f t="shared" si="0"/>
        <v>2.5166666666666666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7548-9FD8-44F4-894A-78C9D7BE9DCE}">
  <dimension ref="A1:H22"/>
  <sheetViews>
    <sheetView zoomScale="116" workbookViewId="0">
      <selection activeCell="J21" sqref="J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4</v>
      </c>
      <c r="G1" t="s">
        <v>2</v>
      </c>
      <c r="H1" t="s">
        <v>3</v>
      </c>
    </row>
    <row r="2" spans="1:8" x14ac:dyDescent="0.25">
      <c r="A2" t="s">
        <v>5</v>
      </c>
      <c r="B2">
        <v>56.83</v>
      </c>
      <c r="C2">
        <v>58.43</v>
      </c>
      <c r="D2">
        <v>61.88</v>
      </c>
      <c r="E2">
        <v>61.73</v>
      </c>
      <c r="F2" t="str">
        <f>IF(C2-B2&lt;0, "Negative", "Positive")</f>
        <v>Positive</v>
      </c>
      <c r="G2" t="str">
        <f t="shared" ref="G2:H17" si="0">IF(D2-C2&lt;0, "Negative", "Positive")</f>
        <v>Positive</v>
      </c>
      <c r="H2" t="str">
        <f t="shared" si="0"/>
        <v>Negative</v>
      </c>
    </row>
    <row r="3" spans="1:8" x14ac:dyDescent="0.25">
      <c r="A3" t="s">
        <v>6</v>
      </c>
      <c r="B3">
        <v>59.74</v>
      </c>
      <c r="C3">
        <v>58.19</v>
      </c>
      <c r="D3">
        <v>56.31</v>
      </c>
      <c r="E3" t="s">
        <v>33</v>
      </c>
      <c r="F3" t="str">
        <f t="shared" ref="F3:F21" si="1">IF(C3-B3&lt;0, "Negative", "Positive")</f>
        <v>Negative</v>
      </c>
      <c r="G3" t="str">
        <f t="shared" si="0"/>
        <v>Negative</v>
      </c>
    </row>
    <row r="4" spans="1:8" x14ac:dyDescent="0.25">
      <c r="A4" t="s">
        <v>7</v>
      </c>
      <c r="B4">
        <v>41.26</v>
      </c>
      <c r="C4">
        <v>43.07</v>
      </c>
      <c r="D4">
        <v>41.17</v>
      </c>
      <c r="E4">
        <v>50</v>
      </c>
      <c r="F4" t="str">
        <f t="shared" si="1"/>
        <v>Positive</v>
      </c>
      <c r="G4" t="str">
        <f t="shared" si="0"/>
        <v>Negative</v>
      </c>
      <c r="H4" t="str">
        <f t="shared" si="0"/>
        <v>Positive</v>
      </c>
    </row>
    <row r="5" spans="1:8" x14ac:dyDescent="0.25">
      <c r="A5" t="s">
        <v>8</v>
      </c>
      <c r="B5">
        <v>43.25</v>
      </c>
      <c r="C5">
        <v>38.909999999999997</v>
      </c>
      <c r="D5">
        <v>40.25</v>
      </c>
      <c r="E5">
        <v>57.79</v>
      </c>
      <c r="F5" t="str">
        <f t="shared" si="1"/>
        <v>Negative</v>
      </c>
      <c r="G5" t="str">
        <f t="shared" si="0"/>
        <v>Positive</v>
      </c>
      <c r="H5" t="str">
        <f t="shared" si="0"/>
        <v>Positive</v>
      </c>
    </row>
    <row r="6" spans="1:8" x14ac:dyDescent="0.25">
      <c r="A6" t="s">
        <v>9</v>
      </c>
      <c r="B6">
        <v>37.26</v>
      </c>
      <c r="C6">
        <v>41.21</v>
      </c>
      <c r="D6">
        <v>39.67</v>
      </c>
      <c r="E6" t="s">
        <v>33</v>
      </c>
      <c r="F6" t="str">
        <f t="shared" si="1"/>
        <v>Positive</v>
      </c>
      <c r="G6" t="str">
        <f t="shared" si="0"/>
        <v>Negative</v>
      </c>
    </row>
    <row r="7" spans="1:8" x14ac:dyDescent="0.25">
      <c r="A7" t="s">
        <v>10</v>
      </c>
      <c r="B7">
        <v>40.98</v>
      </c>
      <c r="C7">
        <v>39.46</v>
      </c>
      <c r="D7">
        <v>38.979999999999997</v>
      </c>
      <c r="E7" t="s">
        <v>33</v>
      </c>
      <c r="F7" t="str">
        <f t="shared" si="1"/>
        <v>Negative</v>
      </c>
      <c r="G7" t="str">
        <f t="shared" si="0"/>
        <v>Negative</v>
      </c>
    </row>
    <row r="8" spans="1:8" x14ac:dyDescent="0.25">
      <c r="A8" t="s">
        <v>11</v>
      </c>
      <c r="B8">
        <v>45.94</v>
      </c>
      <c r="C8">
        <v>41.08</v>
      </c>
      <c r="D8">
        <v>43.62</v>
      </c>
      <c r="E8">
        <v>56.56</v>
      </c>
      <c r="F8" t="str">
        <f t="shared" si="1"/>
        <v>Negative</v>
      </c>
      <c r="G8" t="str">
        <f t="shared" si="0"/>
        <v>Positive</v>
      </c>
      <c r="H8" t="str">
        <f t="shared" si="0"/>
        <v>Positive</v>
      </c>
    </row>
    <row r="9" spans="1:8" x14ac:dyDescent="0.25">
      <c r="A9" t="s">
        <v>12</v>
      </c>
      <c r="B9">
        <v>45.45</v>
      </c>
      <c r="C9">
        <v>44.67</v>
      </c>
      <c r="D9">
        <v>42.76</v>
      </c>
      <c r="E9">
        <v>49.93</v>
      </c>
      <c r="F9" t="str">
        <f t="shared" si="1"/>
        <v>Negative</v>
      </c>
      <c r="G9" t="str">
        <f t="shared" si="0"/>
        <v>Negative</v>
      </c>
      <c r="H9" t="str">
        <f t="shared" si="0"/>
        <v>Positive</v>
      </c>
    </row>
    <row r="10" spans="1:8" x14ac:dyDescent="0.25">
      <c r="A10" t="s">
        <v>13</v>
      </c>
      <c r="B10">
        <v>42.65</v>
      </c>
      <c r="C10">
        <v>39.880000000000003</v>
      </c>
      <c r="D10">
        <v>39.119999999999997</v>
      </c>
      <c r="E10">
        <v>49.48</v>
      </c>
      <c r="F10" t="str">
        <f t="shared" si="1"/>
        <v>Negative</v>
      </c>
      <c r="G10" t="str">
        <f t="shared" si="0"/>
        <v>Negative</v>
      </c>
      <c r="H10" t="str">
        <f t="shared" si="0"/>
        <v>Positive</v>
      </c>
    </row>
    <row r="11" spans="1:8" x14ac:dyDescent="0.25">
      <c r="A11" t="s">
        <v>14</v>
      </c>
      <c r="B11">
        <v>43.02</v>
      </c>
      <c r="C11">
        <v>42.64</v>
      </c>
      <c r="D11">
        <v>39.549999999999997</v>
      </c>
      <c r="E11">
        <v>55.89</v>
      </c>
      <c r="F11" t="str">
        <f t="shared" si="1"/>
        <v>Negative</v>
      </c>
      <c r="G11" t="str">
        <f t="shared" si="0"/>
        <v>Negative</v>
      </c>
      <c r="H11" t="str">
        <f t="shared" si="0"/>
        <v>Positive</v>
      </c>
    </row>
    <row r="12" spans="1:8" x14ac:dyDescent="0.25">
      <c r="A12" t="s">
        <v>15</v>
      </c>
      <c r="B12">
        <v>43.08</v>
      </c>
      <c r="C12">
        <v>42.14</v>
      </c>
      <c r="D12">
        <v>38.270000000000003</v>
      </c>
      <c r="E12">
        <v>49.66</v>
      </c>
      <c r="F12" t="str">
        <f t="shared" si="1"/>
        <v>Negative</v>
      </c>
      <c r="G12" t="str">
        <f t="shared" si="0"/>
        <v>Negative</v>
      </c>
      <c r="H12" t="str">
        <f t="shared" si="0"/>
        <v>Positive</v>
      </c>
    </row>
    <row r="13" spans="1:8" x14ac:dyDescent="0.25">
      <c r="A13" t="s">
        <v>16</v>
      </c>
      <c r="B13">
        <v>40.99</v>
      </c>
      <c r="C13">
        <v>36.72</v>
      </c>
      <c r="D13">
        <v>35.83</v>
      </c>
      <c r="E13">
        <v>44.42</v>
      </c>
      <c r="F13" t="str">
        <f t="shared" si="1"/>
        <v>Negative</v>
      </c>
      <c r="G13" t="str">
        <f t="shared" si="0"/>
        <v>Negative</v>
      </c>
      <c r="H13" t="str">
        <f t="shared" si="0"/>
        <v>Positive</v>
      </c>
    </row>
    <row r="14" spans="1:8" x14ac:dyDescent="0.25">
      <c r="A14" t="s">
        <v>17</v>
      </c>
      <c r="B14">
        <v>45.79</v>
      </c>
      <c r="C14">
        <v>37.479999999999997</v>
      </c>
      <c r="D14">
        <v>36.44</v>
      </c>
      <c r="E14">
        <v>43.73</v>
      </c>
      <c r="F14" t="str">
        <f t="shared" si="1"/>
        <v>Negative</v>
      </c>
      <c r="G14" t="str">
        <f t="shared" si="0"/>
        <v>Negative</v>
      </c>
      <c r="H14" t="str">
        <f t="shared" si="0"/>
        <v>Positive</v>
      </c>
    </row>
    <row r="15" spans="1:8" x14ac:dyDescent="0.25">
      <c r="A15" t="s">
        <v>18</v>
      </c>
      <c r="B15">
        <v>42.64</v>
      </c>
      <c r="C15">
        <v>43.48</v>
      </c>
      <c r="D15">
        <v>39.26</v>
      </c>
      <c r="E15">
        <v>49.61</v>
      </c>
      <c r="F15" t="str">
        <f t="shared" si="1"/>
        <v>Positive</v>
      </c>
      <c r="G15" t="str">
        <f t="shared" si="0"/>
        <v>Negative</v>
      </c>
      <c r="H15" t="str">
        <f t="shared" si="0"/>
        <v>Positive</v>
      </c>
    </row>
    <row r="16" spans="1:8" x14ac:dyDescent="0.25">
      <c r="A16" t="s">
        <v>19</v>
      </c>
      <c r="B16">
        <v>42.64</v>
      </c>
      <c r="C16">
        <v>43.48</v>
      </c>
      <c r="D16">
        <v>39.26</v>
      </c>
      <c r="E16">
        <v>56.54</v>
      </c>
      <c r="F16" t="str">
        <f t="shared" si="1"/>
        <v>Positive</v>
      </c>
      <c r="G16" t="str">
        <f t="shared" si="0"/>
        <v>Negative</v>
      </c>
      <c r="H16" t="str">
        <f t="shared" si="0"/>
        <v>Positive</v>
      </c>
    </row>
    <row r="17" spans="1:8" x14ac:dyDescent="0.25">
      <c r="A17" t="s">
        <v>20</v>
      </c>
      <c r="B17">
        <v>42.6</v>
      </c>
      <c r="C17">
        <v>41.5</v>
      </c>
      <c r="D17">
        <v>38.659999999999997</v>
      </c>
      <c r="E17">
        <v>54.27</v>
      </c>
      <c r="F17" t="str">
        <f t="shared" si="1"/>
        <v>Negative</v>
      </c>
      <c r="G17" t="str">
        <f t="shared" si="0"/>
        <v>Negative</v>
      </c>
      <c r="H17" t="str">
        <f t="shared" si="0"/>
        <v>Positive</v>
      </c>
    </row>
    <row r="18" spans="1:8" x14ac:dyDescent="0.25">
      <c r="A18" t="s">
        <v>21</v>
      </c>
      <c r="B18">
        <v>40.28</v>
      </c>
      <c r="C18">
        <v>36.96</v>
      </c>
      <c r="D18">
        <v>45.83</v>
      </c>
      <c r="E18">
        <v>43.78</v>
      </c>
      <c r="F18" t="str">
        <f t="shared" si="1"/>
        <v>Negative</v>
      </c>
      <c r="G18" t="str">
        <f t="shared" ref="G18:G21" si="2">IF(D18-C18&lt;0, "Negative", "Positive")</f>
        <v>Positive</v>
      </c>
      <c r="H18" t="str">
        <f t="shared" ref="H18:H20" si="3">IF(E18-D18&lt;0, "Negative", "Positive")</f>
        <v>Negative</v>
      </c>
    </row>
    <row r="19" spans="1:8" x14ac:dyDescent="0.25">
      <c r="A19" t="s">
        <v>22</v>
      </c>
      <c r="B19">
        <v>49.3</v>
      </c>
      <c r="C19">
        <v>39.19</v>
      </c>
      <c r="D19">
        <v>35.130000000000003</v>
      </c>
      <c r="E19" t="s">
        <v>33</v>
      </c>
      <c r="F19" t="str">
        <f t="shared" si="1"/>
        <v>Negative</v>
      </c>
      <c r="G19" t="str">
        <f t="shared" si="2"/>
        <v>Negative</v>
      </c>
    </row>
    <row r="20" spans="1:8" x14ac:dyDescent="0.25">
      <c r="A20" t="s">
        <v>23</v>
      </c>
      <c r="B20">
        <v>65.5</v>
      </c>
      <c r="C20">
        <v>64</v>
      </c>
      <c r="D20">
        <v>68.37</v>
      </c>
      <c r="E20">
        <v>64.790000000000006</v>
      </c>
      <c r="F20" t="str">
        <f t="shared" si="1"/>
        <v>Negative</v>
      </c>
      <c r="G20" t="str">
        <f t="shared" si="2"/>
        <v>Positive</v>
      </c>
      <c r="H20" t="str">
        <f t="shared" si="3"/>
        <v>Negative</v>
      </c>
    </row>
    <row r="21" spans="1:8" x14ac:dyDescent="0.25">
      <c r="A21" t="s">
        <v>24</v>
      </c>
      <c r="B21">
        <v>58.3</v>
      </c>
      <c r="C21">
        <v>58.83</v>
      </c>
      <c r="D21">
        <v>56.86</v>
      </c>
      <c r="E21" t="s">
        <v>33</v>
      </c>
      <c r="F21" t="str">
        <f t="shared" si="1"/>
        <v>Positive</v>
      </c>
      <c r="G21" t="str">
        <f t="shared" si="2"/>
        <v>Negative</v>
      </c>
    </row>
    <row r="22" spans="1:8" x14ac:dyDescent="0.25">
      <c r="B22">
        <f>AVERAGE(B2:B21)</f>
        <v>46.374999999999986</v>
      </c>
      <c r="C22">
        <f t="shared" ref="C22:E22" si="4">AVERAGE(C2:C21)</f>
        <v>44.566000000000003</v>
      </c>
      <c r="D22">
        <f t="shared" si="4"/>
        <v>43.861000000000004</v>
      </c>
      <c r="E22">
        <f t="shared" si="4"/>
        <v>52.545333333333325</v>
      </c>
      <c r="F22">
        <f>COUNTIF(F2:F21, "Positive")</f>
        <v>6</v>
      </c>
      <c r="G22">
        <f t="shared" ref="G22:H22" si="5">COUNTIF(G2:G21, "Positive")</f>
        <v>5</v>
      </c>
      <c r="H22">
        <f t="shared" si="5"/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1E86-0C98-41AA-A6B5-9C053D131277}">
  <dimension ref="A1:E22"/>
  <sheetViews>
    <sheetView tabSelected="1" topLeftCell="A10" workbookViewId="0">
      <selection activeCell="O12" sqref="O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t="s">
        <v>5</v>
      </c>
      <c r="B2">
        <v>123</v>
      </c>
      <c r="C2">
        <v>108</v>
      </c>
      <c r="D2">
        <v>118</v>
      </c>
      <c r="E2">
        <v>89</v>
      </c>
    </row>
    <row r="3" spans="1:5" x14ac:dyDescent="0.25">
      <c r="A3" t="s">
        <v>6</v>
      </c>
      <c r="B3">
        <v>140</v>
      </c>
      <c r="C3">
        <v>129</v>
      </c>
      <c r="D3">
        <v>152</v>
      </c>
      <c r="E3" t="s">
        <v>33</v>
      </c>
    </row>
    <row r="4" spans="1:5" x14ac:dyDescent="0.25">
      <c r="A4" t="s">
        <v>7</v>
      </c>
      <c r="B4">
        <v>73</v>
      </c>
      <c r="C4">
        <v>63</v>
      </c>
      <c r="D4">
        <v>74</v>
      </c>
      <c r="E4">
        <v>75</v>
      </c>
    </row>
    <row r="5" spans="1:5" x14ac:dyDescent="0.25">
      <c r="A5" t="s">
        <v>8</v>
      </c>
      <c r="B5">
        <v>67</v>
      </c>
      <c r="C5">
        <v>97</v>
      </c>
      <c r="D5">
        <v>81</v>
      </c>
      <c r="E5">
        <v>83</v>
      </c>
    </row>
    <row r="6" spans="1:5" x14ac:dyDescent="0.25">
      <c r="A6" t="s">
        <v>9</v>
      </c>
      <c r="B6">
        <v>89</v>
      </c>
      <c r="C6">
        <v>73</v>
      </c>
      <c r="D6">
        <v>82</v>
      </c>
      <c r="E6" t="s">
        <v>33</v>
      </c>
    </row>
    <row r="7" spans="1:5" x14ac:dyDescent="0.25">
      <c r="A7" t="s">
        <v>10</v>
      </c>
      <c r="B7">
        <v>76</v>
      </c>
      <c r="C7">
        <v>81</v>
      </c>
      <c r="D7">
        <v>87</v>
      </c>
      <c r="E7" t="s">
        <v>33</v>
      </c>
    </row>
    <row r="8" spans="1:5" x14ac:dyDescent="0.25">
      <c r="A8" t="s">
        <v>11</v>
      </c>
      <c r="B8">
        <v>56</v>
      </c>
      <c r="C8">
        <v>83</v>
      </c>
      <c r="D8">
        <v>74</v>
      </c>
      <c r="E8">
        <v>76</v>
      </c>
    </row>
    <row r="9" spans="1:5" x14ac:dyDescent="0.25">
      <c r="A9" t="s">
        <v>12</v>
      </c>
      <c r="B9">
        <v>65</v>
      </c>
      <c r="C9">
        <v>61</v>
      </c>
      <c r="D9">
        <v>74</v>
      </c>
      <c r="E9">
        <v>71</v>
      </c>
    </row>
    <row r="10" spans="1:5" x14ac:dyDescent="0.25">
      <c r="A10" t="s">
        <v>13</v>
      </c>
      <c r="B10">
        <v>59</v>
      </c>
      <c r="C10">
        <v>75</v>
      </c>
      <c r="D10">
        <v>80</v>
      </c>
      <c r="E10">
        <v>103</v>
      </c>
    </row>
    <row r="11" spans="1:5" x14ac:dyDescent="0.25">
      <c r="A11" t="s">
        <v>14</v>
      </c>
      <c r="B11">
        <v>75</v>
      </c>
      <c r="C11">
        <v>73</v>
      </c>
      <c r="D11">
        <v>90</v>
      </c>
      <c r="E11">
        <v>82</v>
      </c>
    </row>
    <row r="12" spans="1:5" x14ac:dyDescent="0.25">
      <c r="A12" t="s">
        <v>15</v>
      </c>
      <c r="B12">
        <v>74</v>
      </c>
      <c r="C12">
        <v>75</v>
      </c>
      <c r="D12">
        <v>98</v>
      </c>
      <c r="E12">
        <v>101</v>
      </c>
    </row>
    <row r="13" spans="1:5" x14ac:dyDescent="0.25">
      <c r="A13" t="s">
        <v>16</v>
      </c>
      <c r="B13">
        <v>78</v>
      </c>
      <c r="C13">
        <v>108</v>
      </c>
      <c r="D13">
        <v>110</v>
      </c>
      <c r="E13">
        <v>108</v>
      </c>
    </row>
    <row r="14" spans="1:5" x14ac:dyDescent="0.25">
      <c r="A14" t="s">
        <v>17</v>
      </c>
      <c r="B14">
        <v>95</v>
      </c>
      <c r="C14">
        <v>108</v>
      </c>
      <c r="D14">
        <v>109</v>
      </c>
      <c r="E14">
        <v>108</v>
      </c>
    </row>
    <row r="15" spans="1:5" x14ac:dyDescent="0.25">
      <c r="A15" t="s">
        <v>18</v>
      </c>
      <c r="B15">
        <v>72</v>
      </c>
      <c r="C15">
        <v>83</v>
      </c>
      <c r="D15">
        <v>89</v>
      </c>
      <c r="E15">
        <v>88</v>
      </c>
    </row>
    <row r="16" spans="1:5" x14ac:dyDescent="0.25">
      <c r="A16" t="s">
        <v>19</v>
      </c>
      <c r="B16">
        <v>72</v>
      </c>
      <c r="C16">
        <v>84</v>
      </c>
      <c r="D16">
        <v>89</v>
      </c>
      <c r="E16">
        <v>90</v>
      </c>
    </row>
    <row r="17" spans="1:5" x14ac:dyDescent="0.25">
      <c r="A17" t="s">
        <v>20</v>
      </c>
      <c r="B17">
        <v>68</v>
      </c>
      <c r="C17">
        <v>85</v>
      </c>
      <c r="D17">
        <v>96</v>
      </c>
      <c r="E17">
        <v>92</v>
      </c>
    </row>
    <row r="18" spans="1:5" x14ac:dyDescent="0.25">
      <c r="A18" t="s">
        <v>21</v>
      </c>
      <c r="B18">
        <v>130</v>
      </c>
      <c r="C18">
        <v>123</v>
      </c>
      <c r="D18">
        <v>173</v>
      </c>
      <c r="E18">
        <v>116</v>
      </c>
    </row>
    <row r="19" spans="1:5" x14ac:dyDescent="0.25">
      <c r="A19" t="s">
        <v>22</v>
      </c>
      <c r="B19">
        <v>99</v>
      </c>
      <c r="C19">
        <v>109</v>
      </c>
      <c r="D19">
        <v>134</v>
      </c>
      <c r="E19" t="s">
        <v>33</v>
      </c>
    </row>
    <row r="20" spans="1:5" x14ac:dyDescent="0.25">
      <c r="A20" t="s">
        <v>23</v>
      </c>
      <c r="B20">
        <v>70</v>
      </c>
      <c r="C20">
        <v>76</v>
      </c>
      <c r="D20">
        <v>88</v>
      </c>
      <c r="E20">
        <v>78</v>
      </c>
    </row>
    <row r="21" spans="1:5" x14ac:dyDescent="0.25">
      <c r="A21" t="s">
        <v>24</v>
      </c>
      <c r="B21">
        <v>130</v>
      </c>
      <c r="C21">
        <v>133</v>
      </c>
      <c r="D21">
        <v>146</v>
      </c>
      <c r="E21" t="s">
        <v>33</v>
      </c>
    </row>
    <row r="22" spans="1:5" x14ac:dyDescent="0.25">
      <c r="B22">
        <f>AVERAGE(B2:B21)</f>
        <v>85.55</v>
      </c>
      <c r="C22">
        <f t="shared" ref="C22:E22" si="0">AVERAGE(C2:C21)</f>
        <v>91.35</v>
      </c>
      <c r="D22">
        <f t="shared" si="0"/>
        <v>102.2</v>
      </c>
      <c r="E22">
        <f t="shared" si="0"/>
        <v>90.666666666666671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1BB9-F907-4006-9068-56D68709DE47}">
  <dimension ref="A1:E22"/>
  <sheetViews>
    <sheetView zoomScale="73" workbookViewId="0">
      <selection activeCell="E22" sqref="E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t="s">
        <v>5</v>
      </c>
      <c r="B2">
        <v>88</v>
      </c>
      <c r="C2">
        <v>79</v>
      </c>
      <c r="D2">
        <v>82</v>
      </c>
      <c r="E2">
        <v>73</v>
      </c>
    </row>
    <row r="3" spans="1:5" x14ac:dyDescent="0.25">
      <c r="A3" t="s">
        <v>6</v>
      </c>
      <c r="B3">
        <v>96</v>
      </c>
      <c r="C3">
        <v>104</v>
      </c>
      <c r="D3">
        <v>107</v>
      </c>
      <c r="E3" t="s">
        <v>33</v>
      </c>
    </row>
    <row r="4" spans="1:5" x14ac:dyDescent="0.25">
      <c r="A4" t="s">
        <v>7</v>
      </c>
      <c r="B4">
        <v>70</v>
      </c>
      <c r="C4">
        <v>59</v>
      </c>
      <c r="D4">
        <v>67</v>
      </c>
      <c r="E4">
        <v>67</v>
      </c>
    </row>
    <row r="5" spans="1:5" x14ac:dyDescent="0.25">
      <c r="A5" t="s">
        <v>8</v>
      </c>
      <c r="B5">
        <v>63</v>
      </c>
      <c r="C5">
        <v>82</v>
      </c>
      <c r="D5">
        <v>73</v>
      </c>
      <c r="E5">
        <v>69</v>
      </c>
    </row>
    <row r="6" spans="1:5" x14ac:dyDescent="0.25">
      <c r="A6" t="s">
        <v>9</v>
      </c>
      <c r="B6">
        <v>80</v>
      </c>
      <c r="C6">
        <v>62</v>
      </c>
      <c r="D6">
        <v>71</v>
      </c>
      <c r="E6" t="s">
        <v>33</v>
      </c>
    </row>
    <row r="7" spans="1:5" x14ac:dyDescent="0.25">
      <c r="A7" t="s">
        <v>10</v>
      </c>
      <c r="B7">
        <v>70</v>
      </c>
      <c r="C7">
        <v>74</v>
      </c>
      <c r="D7">
        <v>80</v>
      </c>
      <c r="E7" t="s">
        <v>33</v>
      </c>
    </row>
    <row r="8" spans="1:5" x14ac:dyDescent="0.25">
      <c r="A8" t="s">
        <v>11</v>
      </c>
      <c r="B8">
        <v>48</v>
      </c>
      <c r="C8">
        <v>69</v>
      </c>
      <c r="D8">
        <v>60</v>
      </c>
      <c r="E8">
        <v>58</v>
      </c>
    </row>
    <row r="9" spans="1:5" x14ac:dyDescent="0.25">
      <c r="A9" t="s">
        <v>12</v>
      </c>
      <c r="B9">
        <v>59</v>
      </c>
      <c r="C9">
        <v>56</v>
      </c>
      <c r="D9">
        <v>68</v>
      </c>
      <c r="E9">
        <v>62</v>
      </c>
    </row>
    <row r="10" spans="1:5" x14ac:dyDescent="0.25">
      <c r="A10" t="s">
        <v>13</v>
      </c>
      <c r="B10">
        <v>52</v>
      </c>
      <c r="C10">
        <v>67</v>
      </c>
      <c r="D10">
        <v>72</v>
      </c>
      <c r="E10">
        <v>83</v>
      </c>
    </row>
    <row r="11" spans="1:5" x14ac:dyDescent="0.25">
      <c r="A11" t="s">
        <v>14</v>
      </c>
      <c r="B11">
        <v>68</v>
      </c>
      <c r="C11">
        <v>65</v>
      </c>
      <c r="D11">
        <v>83</v>
      </c>
      <c r="E11">
        <v>68</v>
      </c>
    </row>
    <row r="12" spans="1:5" x14ac:dyDescent="0.25">
      <c r="A12" t="s">
        <v>15</v>
      </c>
      <c r="B12">
        <v>65</v>
      </c>
      <c r="C12">
        <v>65</v>
      </c>
      <c r="D12">
        <v>89</v>
      </c>
      <c r="E12">
        <v>76</v>
      </c>
    </row>
    <row r="13" spans="1:5" x14ac:dyDescent="0.25">
      <c r="A13" t="s">
        <v>16</v>
      </c>
      <c r="B13">
        <v>65</v>
      </c>
      <c r="C13">
        <v>87</v>
      </c>
      <c r="D13">
        <v>100</v>
      </c>
      <c r="E13">
        <v>86</v>
      </c>
    </row>
    <row r="14" spans="1:5" x14ac:dyDescent="0.25">
      <c r="A14" t="s">
        <v>17</v>
      </c>
      <c r="B14">
        <v>74</v>
      </c>
      <c r="C14">
        <v>84</v>
      </c>
      <c r="D14">
        <v>91</v>
      </c>
      <c r="E14">
        <v>83</v>
      </c>
    </row>
    <row r="15" spans="1:5" x14ac:dyDescent="0.25">
      <c r="A15" t="s">
        <v>18</v>
      </c>
      <c r="B15">
        <v>63</v>
      </c>
      <c r="C15">
        <v>67</v>
      </c>
      <c r="D15">
        <v>84</v>
      </c>
      <c r="E15">
        <v>71</v>
      </c>
    </row>
    <row r="16" spans="1:5" x14ac:dyDescent="0.25">
      <c r="A16" t="s">
        <v>19</v>
      </c>
      <c r="B16">
        <v>63</v>
      </c>
      <c r="C16">
        <v>67</v>
      </c>
      <c r="D16">
        <v>84</v>
      </c>
      <c r="E16">
        <v>67</v>
      </c>
    </row>
    <row r="17" spans="1:5" x14ac:dyDescent="0.25">
      <c r="A17" t="s">
        <v>20</v>
      </c>
      <c r="B17">
        <v>59</v>
      </c>
      <c r="C17">
        <v>72</v>
      </c>
      <c r="D17">
        <v>90</v>
      </c>
      <c r="E17">
        <v>70</v>
      </c>
    </row>
    <row r="18" spans="1:5" x14ac:dyDescent="0.25">
      <c r="A18" t="s">
        <v>21</v>
      </c>
      <c r="B18">
        <v>106</v>
      </c>
      <c r="C18">
        <v>94</v>
      </c>
      <c r="D18">
        <v>130</v>
      </c>
      <c r="E18">
        <v>92</v>
      </c>
    </row>
    <row r="19" spans="1:5" x14ac:dyDescent="0.25">
      <c r="A19" t="s">
        <v>22</v>
      </c>
      <c r="B19">
        <v>83</v>
      </c>
      <c r="C19">
        <v>88</v>
      </c>
      <c r="D19">
        <v>124</v>
      </c>
      <c r="E19" t="s">
        <v>33</v>
      </c>
    </row>
    <row r="20" spans="1:5" x14ac:dyDescent="0.25">
      <c r="A20" t="s">
        <v>23</v>
      </c>
      <c r="B20">
        <v>49</v>
      </c>
      <c r="C20">
        <v>49</v>
      </c>
      <c r="D20">
        <v>62</v>
      </c>
      <c r="E20">
        <v>49</v>
      </c>
    </row>
    <row r="21" spans="1:5" x14ac:dyDescent="0.25">
      <c r="A21" t="s">
        <v>24</v>
      </c>
      <c r="B21">
        <v>96</v>
      </c>
      <c r="C21">
        <v>86</v>
      </c>
      <c r="D21">
        <v>117</v>
      </c>
      <c r="E21" t="s">
        <v>33</v>
      </c>
    </row>
    <row r="22" spans="1:5" x14ac:dyDescent="0.25">
      <c r="B22">
        <f>AVERAGE(B2:B21)</f>
        <v>70.849999999999994</v>
      </c>
      <c r="C22">
        <f t="shared" ref="C22:E22" si="0">AVERAGE(C2:C21)</f>
        <v>73.8</v>
      </c>
      <c r="D22">
        <f t="shared" si="0"/>
        <v>86.7</v>
      </c>
      <c r="E22">
        <f t="shared" si="0"/>
        <v>71.599999999999994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C569-C059-44A3-A813-956CA46FDE23}">
  <dimension ref="A1:E22"/>
  <sheetViews>
    <sheetView workbookViewId="0">
      <selection activeCell="E22" sqref="E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t="s">
        <v>5</v>
      </c>
      <c r="B2">
        <v>79</v>
      </c>
      <c r="C2">
        <v>62</v>
      </c>
      <c r="D2">
        <v>72</v>
      </c>
      <c r="E2">
        <v>56</v>
      </c>
    </row>
    <row r="3" spans="1:5" x14ac:dyDescent="0.25">
      <c r="A3" t="s">
        <v>6</v>
      </c>
      <c r="B3">
        <v>82</v>
      </c>
      <c r="C3">
        <v>73</v>
      </c>
      <c r="D3">
        <v>95</v>
      </c>
      <c r="E3" t="s">
        <v>33</v>
      </c>
    </row>
    <row r="4" spans="1:5" x14ac:dyDescent="0.25">
      <c r="A4" t="s">
        <v>7</v>
      </c>
      <c r="B4">
        <v>64</v>
      </c>
      <c r="C4">
        <v>53</v>
      </c>
      <c r="D4">
        <v>61</v>
      </c>
      <c r="E4">
        <v>54</v>
      </c>
    </row>
    <row r="5" spans="1:5" x14ac:dyDescent="0.25">
      <c r="A5" t="s">
        <v>8</v>
      </c>
      <c r="B5">
        <v>60</v>
      </c>
      <c r="C5">
        <v>79</v>
      </c>
      <c r="D5">
        <v>70</v>
      </c>
      <c r="E5">
        <v>66</v>
      </c>
    </row>
    <row r="6" spans="1:5" x14ac:dyDescent="0.25">
      <c r="A6" t="s">
        <v>9</v>
      </c>
      <c r="B6">
        <v>80</v>
      </c>
      <c r="C6">
        <v>62</v>
      </c>
      <c r="D6">
        <v>71</v>
      </c>
      <c r="E6" t="s">
        <v>33</v>
      </c>
    </row>
    <row r="7" spans="1:5" x14ac:dyDescent="0.25">
      <c r="A7" t="s">
        <v>10</v>
      </c>
      <c r="B7">
        <v>70</v>
      </c>
      <c r="C7">
        <v>74</v>
      </c>
      <c r="D7">
        <v>77</v>
      </c>
      <c r="E7" t="s">
        <v>33</v>
      </c>
    </row>
    <row r="8" spans="1:5" x14ac:dyDescent="0.25">
      <c r="A8" t="s">
        <v>11</v>
      </c>
      <c r="B8">
        <v>48</v>
      </c>
      <c r="C8">
        <v>72</v>
      </c>
      <c r="D8">
        <v>63</v>
      </c>
      <c r="E8">
        <v>61</v>
      </c>
    </row>
    <row r="9" spans="1:5" x14ac:dyDescent="0.25">
      <c r="A9" t="s">
        <v>12</v>
      </c>
      <c r="B9">
        <v>59</v>
      </c>
      <c r="C9">
        <v>55</v>
      </c>
      <c r="D9">
        <v>65</v>
      </c>
      <c r="E9">
        <v>62</v>
      </c>
    </row>
    <row r="10" spans="1:5" x14ac:dyDescent="0.25">
      <c r="A10" t="s">
        <v>13</v>
      </c>
      <c r="B10">
        <v>52</v>
      </c>
      <c r="C10">
        <v>67</v>
      </c>
      <c r="D10">
        <v>70</v>
      </c>
      <c r="E10">
        <v>80</v>
      </c>
    </row>
    <row r="11" spans="1:5" x14ac:dyDescent="0.25">
      <c r="A11" t="s">
        <v>14</v>
      </c>
      <c r="B11">
        <v>67</v>
      </c>
      <c r="C11">
        <v>64</v>
      </c>
      <c r="D11">
        <v>79</v>
      </c>
      <c r="E11">
        <v>68</v>
      </c>
    </row>
    <row r="12" spans="1:5" x14ac:dyDescent="0.25">
      <c r="A12" t="s">
        <v>15</v>
      </c>
      <c r="B12">
        <v>64</v>
      </c>
      <c r="C12">
        <v>64</v>
      </c>
      <c r="D12">
        <v>84</v>
      </c>
      <c r="E12">
        <v>80</v>
      </c>
    </row>
    <row r="13" spans="1:5" x14ac:dyDescent="0.25">
      <c r="A13" t="s">
        <v>16</v>
      </c>
      <c r="B13">
        <v>62</v>
      </c>
      <c r="C13">
        <v>84</v>
      </c>
      <c r="D13">
        <v>89</v>
      </c>
      <c r="E13">
        <v>83</v>
      </c>
    </row>
    <row r="14" spans="1:5" x14ac:dyDescent="0.25">
      <c r="A14" t="s">
        <v>17</v>
      </c>
      <c r="B14">
        <v>74</v>
      </c>
      <c r="C14">
        <v>84</v>
      </c>
      <c r="D14">
        <v>86</v>
      </c>
      <c r="E14">
        <v>83</v>
      </c>
    </row>
    <row r="15" spans="1:5" x14ac:dyDescent="0.25">
      <c r="A15" t="s">
        <v>18</v>
      </c>
      <c r="B15">
        <v>62</v>
      </c>
      <c r="C15">
        <v>70</v>
      </c>
      <c r="D15">
        <v>78</v>
      </c>
      <c r="E15">
        <v>74</v>
      </c>
    </row>
    <row r="16" spans="1:5" x14ac:dyDescent="0.25">
      <c r="A16" t="s">
        <v>19</v>
      </c>
      <c r="B16">
        <v>62</v>
      </c>
      <c r="C16">
        <v>71</v>
      </c>
      <c r="D16">
        <v>78</v>
      </c>
      <c r="E16">
        <v>75</v>
      </c>
    </row>
    <row r="17" spans="1:5" x14ac:dyDescent="0.25">
      <c r="A17" t="s">
        <v>20</v>
      </c>
      <c r="B17">
        <v>58</v>
      </c>
      <c r="C17">
        <v>72</v>
      </c>
      <c r="D17">
        <v>84</v>
      </c>
      <c r="E17">
        <v>77</v>
      </c>
    </row>
    <row r="18" spans="1:5" x14ac:dyDescent="0.25">
      <c r="A18" t="s">
        <v>21</v>
      </c>
      <c r="B18">
        <v>106</v>
      </c>
      <c r="C18">
        <v>93</v>
      </c>
      <c r="D18">
        <v>122</v>
      </c>
      <c r="E18">
        <v>91</v>
      </c>
    </row>
    <row r="19" spans="1:5" x14ac:dyDescent="0.25">
      <c r="A19" t="s">
        <v>22</v>
      </c>
      <c r="B19">
        <v>83</v>
      </c>
      <c r="C19">
        <v>87</v>
      </c>
      <c r="D19">
        <v>101</v>
      </c>
      <c r="E19" t="s">
        <v>33</v>
      </c>
    </row>
    <row r="20" spans="1:5" x14ac:dyDescent="0.25">
      <c r="A20" t="s">
        <v>23</v>
      </c>
      <c r="B20">
        <v>48</v>
      </c>
      <c r="C20">
        <v>51</v>
      </c>
      <c r="D20">
        <v>51</v>
      </c>
      <c r="E20">
        <v>53</v>
      </c>
    </row>
    <row r="21" spans="1:5" x14ac:dyDescent="0.25">
      <c r="A21" t="s">
        <v>24</v>
      </c>
      <c r="B21">
        <v>93</v>
      </c>
      <c r="C21">
        <v>91</v>
      </c>
      <c r="D21">
        <v>91</v>
      </c>
      <c r="E21" t="s">
        <v>33</v>
      </c>
    </row>
    <row r="22" spans="1:5" x14ac:dyDescent="0.25">
      <c r="B22">
        <f>AVERAGE(B2:B21)</f>
        <v>68.650000000000006</v>
      </c>
      <c r="C22">
        <f t="shared" ref="C22:E22" si="0">AVERAGE(C2:C21)</f>
        <v>71.400000000000006</v>
      </c>
      <c r="D22">
        <f t="shared" si="0"/>
        <v>79.349999999999994</v>
      </c>
      <c r="E22">
        <f t="shared" si="0"/>
        <v>70.86666666666666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1FED-9B27-4932-B34B-0BEB38C985EA}">
  <dimension ref="A1:D24"/>
  <sheetViews>
    <sheetView workbookViewId="0">
      <selection activeCell="E24" sqref="E24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2</v>
      </c>
      <c r="D1" t="s">
        <v>3</v>
      </c>
    </row>
    <row r="2" spans="1:4" x14ac:dyDescent="0.25">
      <c r="A2" t="s">
        <v>5</v>
      </c>
      <c r="B2">
        <v>16.54</v>
      </c>
      <c r="C2">
        <v>28.65</v>
      </c>
      <c r="D2">
        <v>18.66</v>
      </c>
    </row>
    <row r="3" spans="1:4" x14ac:dyDescent="0.25">
      <c r="A3" t="s">
        <v>6</v>
      </c>
      <c r="B3">
        <v>22.28</v>
      </c>
      <c r="C3">
        <v>17.95</v>
      </c>
      <c r="D3" t="s">
        <v>33</v>
      </c>
    </row>
    <row r="4" spans="1:4" x14ac:dyDescent="0.25">
      <c r="A4" t="s">
        <v>7</v>
      </c>
      <c r="B4">
        <v>10.210000000000001</v>
      </c>
      <c r="C4">
        <v>14.45</v>
      </c>
      <c r="D4">
        <v>17.46</v>
      </c>
    </row>
    <row r="5" spans="1:4" x14ac:dyDescent="0.25">
      <c r="A5" t="s">
        <v>8</v>
      </c>
      <c r="B5">
        <v>11.53</v>
      </c>
      <c r="C5">
        <v>12.31</v>
      </c>
      <c r="D5">
        <v>15.61</v>
      </c>
    </row>
    <row r="6" spans="1:4" x14ac:dyDescent="0.25">
      <c r="A6" t="s">
        <v>9</v>
      </c>
      <c r="B6">
        <v>13.61</v>
      </c>
      <c r="C6">
        <v>15</v>
      </c>
      <c r="D6" t="s">
        <v>33</v>
      </c>
    </row>
    <row r="7" spans="1:4" x14ac:dyDescent="0.25">
      <c r="A7" t="s">
        <v>10</v>
      </c>
      <c r="B7">
        <v>13.62</v>
      </c>
      <c r="C7">
        <v>10.92</v>
      </c>
      <c r="D7" t="s">
        <v>33</v>
      </c>
    </row>
    <row r="8" spans="1:4" x14ac:dyDescent="0.25">
      <c r="A8" t="s">
        <v>11</v>
      </c>
      <c r="B8">
        <v>16.190000000000001</v>
      </c>
      <c r="C8">
        <v>30.56</v>
      </c>
      <c r="D8">
        <v>17.96</v>
      </c>
    </row>
    <row r="9" spans="1:4" x14ac:dyDescent="0.25">
      <c r="A9" t="s">
        <v>12</v>
      </c>
      <c r="B9">
        <v>10.44</v>
      </c>
      <c r="C9">
        <v>20.21</v>
      </c>
      <c r="D9">
        <v>18.54</v>
      </c>
    </row>
    <row r="10" spans="1:4" x14ac:dyDescent="0.25">
      <c r="A10" t="s">
        <v>13</v>
      </c>
      <c r="B10">
        <v>12.31</v>
      </c>
      <c r="C10">
        <v>25.5</v>
      </c>
      <c r="D10">
        <v>17.66</v>
      </c>
    </row>
    <row r="11" spans="1:4" x14ac:dyDescent="0.25">
      <c r="A11" t="s">
        <v>14</v>
      </c>
      <c r="B11">
        <v>14.37</v>
      </c>
      <c r="C11">
        <v>12.37</v>
      </c>
      <c r="D11">
        <v>17.14</v>
      </c>
    </row>
    <row r="12" spans="1:4" x14ac:dyDescent="0.25">
      <c r="A12" t="s">
        <v>15</v>
      </c>
      <c r="B12">
        <v>13.99</v>
      </c>
      <c r="C12">
        <v>10.8</v>
      </c>
      <c r="D12">
        <v>23.46</v>
      </c>
    </row>
    <row r="13" spans="1:4" x14ac:dyDescent="0.25">
      <c r="A13" t="s">
        <v>16</v>
      </c>
      <c r="B13">
        <v>14.47</v>
      </c>
      <c r="C13">
        <v>14.21</v>
      </c>
      <c r="D13">
        <v>25.61</v>
      </c>
    </row>
    <row r="14" spans="1:4" x14ac:dyDescent="0.25">
      <c r="A14" t="s">
        <v>17</v>
      </c>
      <c r="B14">
        <v>15.89</v>
      </c>
      <c r="C14">
        <v>18.39</v>
      </c>
      <c r="D14">
        <v>21.22</v>
      </c>
    </row>
    <row r="15" spans="1:4" x14ac:dyDescent="0.25">
      <c r="A15" t="s">
        <v>18</v>
      </c>
      <c r="B15">
        <v>12.79</v>
      </c>
      <c r="C15">
        <v>17.16</v>
      </c>
      <c r="D15">
        <v>21.62</v>
      </c>
    </row>
    <row r="16" spans="1:4" x14ac:dyDescent="0.25">
      <c r="A16" t="s">
        <v>19</v>
      </c>
      <c r="B16">
        <v>10.74</v>
      </c>
      <c r="C16">
        <v>15.39</v>
      </c>
      <c r="D16">
        <v>22.61</v>
      </c>
    </row>
    <row r="17" spans="1:4" x14ac:dyDescent="0.25">
      <c r="A17" t="s">
        <v>20</v>
      </c>
      <c r="B17">
        <v>11.41</v>
      </c>
      <c r="C17">
        <v>11.8</v>
      </c>
      <c r="D17">
        <v>26.9</v>
      </c>
    </row>
    <row r="18" spans="1:4" x14ac:dyDescent="0.25">
      <c r="A18" t="s">
        <v>21</v>
      </c>
      <c r="B18">
        <v>18.760000000000002</v>
      </c>
      <c r="C18">
        <v>28.43</v>
      </c>
      <c r="D18">
        <v>30.05</v>
      </c>
    </row>
    <row r="19" spans="1:4" x14ac:dyDescent="0.25">
      <c r="A19" t="s">
        <v>22</v>
      </c>
      <c r="B19">
        <v>14.69</v>
      </c>
      <c r="C19">
        <v>25</v>
      </c>
      <c r="D19" t="s">
        <v>33</v>
      </c>
    </row>
    <row r="20" spans="1:4" x14ac:dyDescent="0.25">
      <c r="A20" t="s">
        <v>23</v>
      </c>
      <c r="B20">
        <v>13.44</v>
      </c>
      <c r="C20">
        <v>37.71</v>
      </c>
      <c r="D20">
        <v>20.95</v>
      </c>
    </row>
    <row r="21" spans="1:4" x14ac:dyDescent="0.25">
      <c r="A21" t="s">
        <v>24</v>
      </c>
      <c r="B21">
        <v>17.46</v>
      </c>
      <c r="C21">
        <v>25.68</v>
      </c>
      <c r="D21" t="s">
        <v>33</v>
      </c>
    </row>
    <row r="22" spans="1:4" x14ac:dyDescent="0.25">
      <c r="B22">
        <f>AVERAGE(B2:B21)</f>
        <v>14.236999999999998</v>
      </c>
      <c r="C22">
        <f t="shared" ref="C22:D22" si="0">AVERAGE(C2:C21)</f>
        <v>19.624500000000005</v>
      </c>
      <c r="D22">
        <f t="shared" si="0"/>
        <v>21.029999999999994</v>
      </c>
    </row>
    <row r="23" spans="1:4" x14ac:dyDescent="0.25">
      <c r="B23">
        <f>MIN(B2:B21)</f>
        <v>10.210000000000001</v>
      </c>
      <c r="C23">
        <f>MIN(C2:C21)</f>
        <v>10.8</v>
      </c>
      <c r="D23">
        <f>MIN(D2:D21)</f>
        <v>15.61</v>
      </c>
    </row>
    <row r="24" spans="1:4" x14ac:dyDescent="0.25">
      <c r="B24">
        <f>MAX(B2:B21)</f>
        <v>22.28</v>
      </c>
      <c r="C24">
        <f>MAX(C2:C21)</f>
        <v>37.71</v>
      </c>
      <c r="D24">
        <f>MAX(D2:D21)</f>
        <v>30.05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DB66-2F08-496F-AD3A-586929C6EF73}">
  <dimension ref="A1:G5"/>
  <sheetViews>
    <sheetView zoomScale="84" workbookViewId="0">
      <selection activeCell="F11" sqref="F11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20.140625" bestFit="1" customWidth="1"/>
    <col min="7" max="7" width="16" bestFit="1" customWidth="1"/>
  </cols>
  <sheetData>
    <row r="1" spans="1:7" x14ac:dyDescent="0.25">
      <c r="A1" s="1" t="s">
        <v>32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25">
      <c r="A2" s="1" t="s">
        <v>31</v>
      </c>
      <c r="B2" s="1">
        <v>4.3585000000000012</v>
      </c>
      <c r="C2" s="1">
        <v>46.374999999999986</v>
      </c>
      <c r="D2" s="1">
        <v>85.55</v>
      </c>
      <c r="E2" s="1">
        <v>70.849999999999994</v>
      </c>
      <c r="F2" s="1">
        <v>68.650000000000006</v>
      </c>
      <c r="G2" s="1">
        <v>0</v>
      </c>
    </row>
    <row r="3" spans="1:7" x14ac:dyDescent="0.25">
      <c r="A3" s="1" t="s">
        <v>4</v>
      </c>
      <c r="B3" s="1">
        <v>2.3919999999999999</v>
      </c>
      <c r="C3" s="1">
        <v>44.566000000000003</v>
      </c>
      <c r="D3" s="1">
        <v>91.35</v>
      </c>
      <c r="E3" s="1">
        <v>73.8</v>
      </c>
      <c r="F3" s="1">
        <v>71.400000000000006</v>
      </c>
      <c r="G3" s="1">
        <v>14.236999999999998</v>
      </c>
    </row>
    <row r="4" spans="1:7" x14ac:dyDescent="0.25">
      <c r="A4" s="1" t="s">
        <v>2</v>
      </c>
      <c r="B4" s="1">
        <v>2.4969999999999999</v>
      </c>
      <c r="C4" s="1">
        <v>43.861000000000004</v>
      </c>
      <c r="D4" s="1">
        <v>102.2</v>
      </c>
      <c r="E4" s="1">
        <v>86.7</v>
      </c>
      <c r="F4" s="1">
        <v>79.349999999999994</v>
      </c>
      <c r="G4" s="1">
        <v>19.624500000000005</v>
      </c>
    </row>
    <row r="5" spans="1:7" x14ac:dyDescent="0.25">
      <c r="A5" s="1" t="s">
        <v>3</v>
      </c>
      <c r="B5" s="1">
        <v>2.5166666666666666</v>
      </c>
      <c r="C5" s="1">
        <v>52.545333333333325</v>
      </c>
      <c r="D5" s="1">
        <v>90.666666666666671</v>
      </c>
      <c r="E5" s="1">
        <v>71.599999999999994</v>
      </c>
      <c r="F5" s="1">
        <v>70.86666666666666</v>
      </c>
      <c r="G5" s="1">
        <v>21.029999999999994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CBC3-35D0-4C1F-9ED9-341B7F20ED16}">
  <dimension ref="A1:E23"/>
  <sheetViews>
    <sheetView workbookViewId="0">
      <selection activeCell="B23" sqref="B23"/>
    </sheetView>
  </sheetViews>
  <sheetFormatPr defaultRowHeight="15" x14ac:dyDescent="0.25"/>
  <sheetData>
    <row r="1" spans="1:5" x14ac:dyDescent="0.25">
      <c r="A1" t="s">
        <v>34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t="s">
        <v>5</v>
      </c>
      <c r="B2">
        <v>3</v>
      </c>
      <c r="C2">
        <v>1</v>
      </c>
      <c r="D2">
        <v>1</v>
      </c>
      <c r="E2">
        <v>2</v>
      </c>
    </row>
    <row r="3" spans="1:5" x14ac:dyDescent="0.25">
      <c r="A3" t="s">
        <v>6</v>
      </c>
      <c r="B3">
        <v>5</v>
      </c>
      <c r="C3">
        <v>4</v>
      </c>
      <c r="D3">
        <v>5</v>
      </c>
      <c r="E3" t="s">
        <v>33</v>
      </c>
    </row>
    <row r="4" spans="1:5" x14ac:dyDescent="0.25">
      <c r="A4" t="s">
        <v>7</v>
      </c>
      <c r="B4">
        <v>0</v>
      </c>
      <c r="C4">
        <v>0</v>
      </c>
      <c r="D4">
        <v>0</v>
      </c>
      <c r="E4">
        <v>1</v>
      </c>
    </row>
    <row r="5" spans="1:5" x14ac:dyDescent="0.25">
      <c r="A5" t="s">
        <v>8</v>
      </c>
      <c r="B5">
        <v>0</v>
      </c>
      <c r="C5">
        <v>0</v>
      </c>
      <c r="D5">
        <v>0</v>
      </c>
      <c r="E5">
        <v>5</v>
      </c>
    </row>
    <row r="6" spans="1:5" x14ac:dyDescent="0.25">
      <c r="A6" t="s">
        <v>9</v>
      </c>
      <c r="B6">
        <v>0</v>
      </c>
      <c r="C6">
        <v>0</v>
      </c>
      <c r="D6">
        <v>0</v>
      </c>
      <c r="E6" t="s">
        <v>33</v>
      </c>
    </row>
    <row r="7" spans="1:5" x14ac:dyDescent="0.25">
      <c r="A7" t="s">
        <v>10</v>
      </c>
      <c r="B7">
        <v>0</v>
      </c>
      <c r="C7">
        <v>0</v>
      </c>
      <c r="D7">
        <v>0</v>
      </c>
      <c r="E7" t="s">
        <v>33</v>
      </c>
    </row>
    <row r="8" spans="1:5" x14ac:dyDescent="0.25">
      <c r="A8" t="s">
        <v>11</v>
      </c>
      <c r="B8">
        <v>0</v>
      </c>
      <c r="C8">
        <v>0</v>
      </c>
      <c r="D8">
        <v>0</v>
      </c>
      <c r="E8">
        <v>3</v>
      </c>
    </row>
    <row r="9" spans="1:5" x14ac:dyDescent="0.25">
      <c r="A9" t="s">
        <v>12</v>
      </c>
      <c r="B9">
        <v>0</v>
      </c>
      <c r="C9">
        <v>0</v>
      </c>
      <c r="D9">
        <v>0</v>
      </c>
      <c r="E9">
        <v>1</v>
      </c>
    </row>
    <row r="10" spans="1:5" x14ac:dyDescent="0.25">
      <c r="A10" t="s">
        <v>13</v>
      </c>
      <c r="B10">
        <v>0</v>
      </c>
      <c r="C10">
        <v>0</v>
      </c>
      <c r="D10">
        <v>0</v>
      </c>
      <c r="E10">
        <v>3</v>
      </c>
    </row>
    <row r="11" spans="1:5" x14ac:dyDescent="0.25">
      <c r="A11" t="s">
        <v>14</v>
      </c>
      <c r="B11">
        <v>0</v>
      </c>
      <c r="C11">
        <v>0</v>
      </c>
      <c r="D11">
        <v>0</v>
      </c>
      <c r="E11">
        <v>4</v>
      </c>
    </row>
    <row r="12" spans="1:5" x14ac:dyDescent="0.25">
      <c r="A12" t="s">
        <v>15</v>
      </c>
      <c r="B12">
        <v>0</v>
      </c>
      <c r="C12">
        <v>0</v>
      </c>
      <c r="D12">
        <v>0</v>
      </c>
      <c r="E12">
        <v>2</v>
      </c>
    </row>
    <row r="13" spans="1:5" x14ac:dyDescent="0.25">
      <c r="A13" t="s">
        <v>16</v>
      </c>
      <c r="B13">
        <v>0</v>
      </c>
      <c r="C13">
        <v>0</v>
      </c>
      <c r="D13">
        <v>0</v>
      </c>
      <c r="E13">
        <v>1</v>
      </c>
    </row>
    <row r="14" spans="1:5" x14ac:dyDescent="0.25">
      <c r="A14" t="s">
        <v>17</v>
      </c>
      <c r="B14">
        <v>1</v>
      </c>
      <c r="C14">
        <v>0</v>
      </c>
      <c r="D14">
        <v>0</v>
      </c>
      <c r="E14">
        <v>1</v>
      </c>
    </row>
    <row r="15" spans="1:5" x14ac:dyDescent="0.25">
      <c r="A15" t="s">
        <v>18</v>
      </c>
      <c r="B15">
        <v>0</v>
      </c>
      <c r="C15">
        <v>0</v>
      </c>
      <c r="D15">
        <v>0</v>
      </c>
      <c r="E15">
        <v>1</v>
      </c>
    </row>
    <row r="16" spans="1:5" x14ac:dyDescent="0.25">
      <c r="A16" t="s">
        <v>19</v>
      </c>
      <c r="B16">
        <v>0</v>
      </c>
      <c r="C16">
        <v>0</v>
      </c>
      <c r="D16">
        <v>0</v>
      </c>
      <c r="E16">
        <v>4</v>
      </c>
    </row>
    <row r="17" spans="1:5" x14ac:dyDescent="0.25">
      <c r="A17" t="s">
        <v>20</v>
      </c>
      <c r="B17">
        <v>0</v>
      </c>
      <c r="C17">
        <v>0</v>
      </c>
      <c r="D17">
        <v>0</v>
      </c>
      <c r="E17">
        <v>4</v>
      </c>
    </row>
    <row r="18" spans="1:5" x14ac:dyDescent="0.25">
      <c r="A18" t="s">
        <v>21</v>
      </c>
      <c r="B18">
        <v>1</v>
      </c>
      <c r="C18">
        <v>0</v>
      </c>
      <c r="D18">
        <v>0</v>
      </c>
      <c r="E18">
        <v>1</v>
      </c>
    </row>
    <row r="19" spans="1:5" x14ac:dyDescent="0.25">
      <c r="A19" t="s">
        <v>22</v>
      </c>
      <c r="B19">
        <v>2</v>
      </c>
      <c r="C19">
        <v>0</v>
      </c>
      <c r="D19">
        <v>0</v>
      </c>
      <c r="E19" t="s">
        <v>33</v>
      </c>
    </row>
    <row r="20" spans="1:5" x14ac:dyDescent="0.25">
      <c r="A20" t="s">
        <v>23</v>
      </c>
      <c r="B20">
        <v>4</v>
      </c>
      <c r="C20">
        <v>4</v>
      </c>
      <c r="D20">
        <v>4</v>
      </c>
      <c r="E20">
        <v>4</v>
      </c>
    </row>
    <row r="21" spans="1:5" x14ac:dyDescent="0.25">
      <c r="A21" t="s">
        <v>24</v>
      </c>
      <c r="B21">
        <v>10</v>
      </c>
      <c r="C21">
        <v>9</v>
      </c>
      <c r="D21">
        <v>10</v>
      </c>
      <c r="E21" t="s">
        <v>33</v>
      </c>
    </row>
    <row r="22" spans="1:5" x14ac:dyDescent="0.25">
      <c r="A22" t="s">
        <v>35</v>
      </c>
      <c r="B22">
        <f>SUM(B2:B21)</f>
        <v>26</v>
      </c>
      <c r="C22">
        <f t="shared" ref="C22:E22" si="0">SUM(C2:C21)</f>
        <v>18</v>
      </c>
      <c r="D22">
        <f t="shared" si="0"/>
        <v>20</v>
      </c>
      <c r="E22">
        <f t="shared" si="0"/>
        <v>37</v>
      </c>
    </row>
    <row r="23" spans="1:5" x14ac:dyDescent="0.25">
      <c r="A23" t="s">
        <v>36</v>
      </c>
      <c r="B23">
        <f>AVERAGE(B2:B21)</f>
        <v>1.3</v>
      </c>
      <c r="C23">
        <f t="shared" ref="C23:E23" si="1">AVERAGE(C2:C21)</f>
        <v>0.9</v>
      </c>
      <c r="D23">
        <f t="shared" si="1"/>
        <v>1</v>
      </c>
      <c r="E23">
        <f t="shared" si="1"/>
        <v>2.4666666666666668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Average Complexity</vt:lpstr>
      <vt:lpstr>Maintainability Index</vt:lpstr>
      <vt:lpstr>LOC</vt:lpstr>
      <vt:lpstr>LLOC</vt:lpstr>
      <vt:lpstr>SLOC</vt:lpstr>
      <vt:lpstr>Time To Refactor</vt:lpstr>
      <vt:lpstr>Full Averaged Analysis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NICHOLAS ANDREW SUTIONO</cp:lastModifiedBy>
  <dcterms:created xsi:type="dcterms:W3CDTF">2015-06-05T18:17:20Z</dcterms:created>
  <dcterms:modified xsi:type="dcterms:W3CDTF">2025-05-18T18:38:04Z</dcterms:modified>
</cp:coreProperties>
</file>