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C:\Users\14025\OneDrive\Desktop\HTCS5607\Planning\Gannt Chart\"/>
    </mc:Choice>
  </mc:AlternateContent>
  <xr:revisionPtr revIDLastSave="0" documentId="8_{03DFE413-6474-4348-B51E-2563EB315416}" xr6:coauthVersionLast="47" xr6:coauthVersionMax="47" xr10:uidLastSave="{00000000-0000-0000-0000-000000000000}"/>
  <bookViews>
    <workbookView xWindow="-120" yWindow="-120" windowWidth="20730" windowHeight="11760" xr2:uid="{00000000-000D-0000-FFFF-FFFF00000000}"/>
  </bookViews>
  <sheets>
    <sheet name="GanttChart" sheetId="9" r:id="rId1"/>
    <sheet name="Help" sheetId="6" r:id="rId2"/>
  </sheets>
  <definedNames>
    <definedName name="prevWBS" localSheetId="0">GanttChart!$A1048576</definedName>
    <definedName name="_xlnm.Print_Area" localSheetId="0">GanttChart!$A$1:$BN$107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 i="9" l="1"/>
  <c r="I12" i="9" s="1"/>
  <c r="F11" i="9"/>
  <c r="I11" i="9" s="1"/>
  <c r="F36" i="9"/>
  <c r="I36" i="9" s="1"/>
  <c r="F67" i="9"/>
  <c r="I67" i="9" s="1"/>
  <c r="F63" i="9"/>
  <c r="I63" i="9" s="1"/>
  <c r="F59" i="9"/>
  <c r="I59" i="9" s="1"/>
  <c r="F55" i="9"/>
  <c r="I55" i="9" s="1"/>
  <c r="F51" i="9"/>
  <c r="I51" i="9" s="1"/>
  <c r="F47" i="9"/>
  <c r="I47" i="9" s="1"/>
  <c r="F43" i="9"/>
  <c r="I43" i="9" s="1"/>
  <c r="F34" i="9"/>
  <c r="I34" i="9" s="1"/>
  <c r="F23" i="9" l="1"/>
  <c r="I23" i="9" s="1"/>
  <c r="F35" i="9" l="1"/>
  <c r="I35" i="9" s="1"/>
  <c r="F39" i="9"/>
  <c r="I39" i="9" s="1"/>
  <c r="F98" i="9"/>
  <c r="I98" i="9" s="1"/>
  <c r="F105" i="9"/>
  <c r="I105" i="9" s="1"/>
  <c r="F104" i="9"/>
  <c r="I104" i="9" s="1"/>
  <c r="F103" i="9"/>
  <c r="I103" i="9" s="1"/>
  <c r="F102" i="9"/>
  <c r="I102" i="9" s="1"/>
  <c r="F14" i="9"/>
  <c r="I14" i="9" s="1"/>
  <c r="F71" i="9"/>
  <c r="I71" i="9" s="1"/>
  <c r="F33" i="9"/>
  <c r="I33" i="9" s="1"/>
  <c r="F31" i="9"/>
  <c r="I31" i="9" s="1"/>
  <c r="F30" i="9"/>
  <c r="I30" i="9" s="1"/>
  <c r="F32" i="9"/>
  <c r="I32" i="9" s="1"/>
  <c r="F95" i="9"/>
  <c r="I95" i="9" s="1"/>
  <c r="F94" i="9"/>
  <c r="I94" i="9" s="1"/>
  <c r="F92" i="9"/>
  <c r="I92" i="9" s="1"/>
  <c r="F91" i="9"/>
  <c r="I91" i="9" s="1"/>
  <c r="F89" i="9"/>
  <c r="I89" i="9" s="1"/>
  <c r="F88" i="9"/>
  <c r="I88" i="9" s="1"/>
  <c r="F86" i="9"/>
  <c r="I86" i="9" s="1"/>
  <c r="F85" i="9"/>
  <c r="I85" i="9" s="1"/>
  <c r="F83" i="9"/>
  <c r="I83" i="9" s="1"/>
  <c r="F82" i="9"/>
  <c r="I82" i="9" s="1"/>
  <c r="F77" i="9"/>
  <c r="I77" i="9" s="1"/>
  <c r="F76" i="9"/>
  <c r="I76" i="9" s="1"/>
  <c r="F80" i="9"/>
  <c r="I80" i="9" s="1"/>
  <c r="F79" i="9"/>
  <c r="I79" i="9" s="1"/>
  <c r="F93" i="9"/>
  <c r="I93" i="9" s="1"/>
  <c r="F90" i="9"/>
  <c r="I90" i="9" s="1"/>
  <c r="F87" i="9"/>
  <c r="I87" i="9" s="1"/>
  <c r="F84" i="9"/>
  <c r="I84" i="9" s="1"/>
  <c r="F81" i="9"/>
  <c r="I81" i="9" s="1"/>
  <c r="F78" i="9"/>
  <c r="I78" i="9" s="1"/>
  <c r="F75" i="9"/>
  <c r="I75" i="9" s="1"/>
  <c r="F74" i="9"/>
  <c r="I74" i="9" s="1"/>
  <c r="F73" i="9"/>
  <c r="I73" i="9" s="1"/>
  <c r="F72" i="9"/>
  <c r="I72" i="9" s="1"/>
  <c r="F68" i="9"/>
  <c r="I68" i="9" s="1"/>
  <c r="F66" i="9"/>
  <c r="I66" i="9" s="1"/>
  <c r="F64" i="9"/>
  <c r="I64" i="9" s="1"/>
  <c r="F62" i="9"/>
  <c r="I62" i="9" s="1"/>
  <c r="F60" i="9"/>
  <c r="I60" i="9" s="1"/>
  <c r="F58" i="9"/>
  <c r="I58" i="9" s="1"/>
  <c r="F56" i="9"/>
  <c r="I56" i="9" s="1"/>
  <c r="F54" i="9"/>
  <c r="I54" i="9" s="1"/>
  <c r="F52" i="9"/>
  <c r="I52" i="9" s="1"/>
  <c r="F50" i="9"/>
  <c r="I50" i="9" s="1"/>
  <c r="F48" i="9"/>
  <c r="I48" i="9" s="1"/>
  <c r="F46" i="9"/>
  <c r="I46" i="9" s="1"/>
  <c r="F44" i="9"/>
  <c r="I44" i="9" s="1"/>
  <c r="F42" i="9"/>
  <c r="I42" i="9" s="1"/>
  <c r="F45" i="9"/>
  <c r="I45" i="9" s="1"/>
  <c r="F40" i="9"/>
  <c r="I40" i="9" s="1"/>
  <c r="F38" i="9"/>
  <c r="I38" i="9" s="1"/>
  <c r="F41" i="9"/>
  <c r="I41" i="9" s="1"/>
  <c r="F65" i="9"/>
  <c r="I65" i="9" s="1"/>
  <c r="F61" i="9"/>
  <c r="I61" i="9" s="1"/>
  <c r="F57" i="9"/>
  <c r="I57" i="9" s="1"/>
  <c r="F53" i="9"/>
  <c r="I53" i="9" s="1"/>
  <c r="F49" i="9"/>
  <c r="I49" i="9" s="1"/>
  <c r="F37" i="9"/>
  <c r="I37" i="9" s="1"/>
  <c r="F20" i="9"/>
  <c r="I20" i="9" s="1"/>
  <c r="F19" i="9"/>
  <c r="I19" i="9" s="1"/>
  <c r="F27" i="9"/>
  <c r="I27" i="9" s="1"/>
  <c r="F26" i="9"/>
  <c r="I26" i="9" s="1"/>
  <c r="F25" i="9"/>
  <c r="I25" i="9" s="1"/>
  <c r="F17" i="9"/>
  <c r="I17" i="9" s="1"/>
  <c r="F16" i="9"/>
  <c r="I16" i="9" s="1"/>
  <c r="F15" i="9"/>
  <c r="I15" i="9" s="1"/>
  <c r="F18" i="9"/>
  <c r="I18" i="9" s="1"/>
  <c r="F24" i="9"/>
  <c r="I24" i="9" s="1"/>
  <c r="F13" i="9"/>
  <c r="I13" i="9" s="1"/>
  <c r="F101" i="9"/>
  <c r="I101" i="9" s="1"/>
  <c r="F96" i="9"/>
  <c r="I96" i="9" s="1"/>
  <c r="F69" i="9"/>
  <c r="I69" i="9" s="1"/>
  <c r="F28" i="9"/>
  <c r="I28" i="9" s="1"/>
  <c r="F29" i="9"/>
  <c r="I29" i="9" s="1"/>
  <c r="F21" i="9"/>
  <c r="I21" i="9" s="1"/>
  <c r="F100" i="9"/>
  <c r="I100" i="9" s="1"/>
  <c r="F99" i="9"/>
  <c r="I99" i="9" s="1"/>
  <c r="F10" i="9"/>
  <c r="I10" i="9" s="1"/>
  <c r="F9" i="9"/>
  <c r="I9" i="9" s="1"/>
  <c r="F97" i="9"/>
  <c r="I97" i="9" s="1"/>
  <c r="F70" i="9"/>
  <c r="I70" i="9" s="1"/>
  <c r="F22" i="9"/>
  <c r="I22" i="9" s="1"/>
  <c r="I107" i="9" l="1"/>
  <c r="I106" i="9"/>
  <c r="F111" i="9" l="1"/>
  <c r="F112" i="9" s="1"/>
  <c r="I112" i="9" s="1"/>
  <c r="F110" i="9"/>
  <c r="I110" i="9" s="1"/>
  <c r="F8" i="9"/>
  <c r="I8" i="9" s="1"/>
  <c r="F113" i="9" l="1"/>
  <c r="I113" i="9" s="1"/>
  <c r="I111" i="9"/>
  <c r="K6" i="9" l="1"/>
  <c r="K7" i="9" l="1"/>
  <c r="K4" i="9"/>
  <c r="A8" i="9"/>
  <c r="A9" i="9" s="1"/>
  <c r="A10" i="9" s="1"/>
  <c r="A11" i="9" s="1"/>
  <c r="A12" i="9" s="1"/>
  <c r="A110" i="9"/>
  <c r="A111" i="9" s="1"/>
  <c r="A112" i="9" l="1"/>
  <c r="A113" i="9" s="1"/>
  <c r="L6" i="9"/>
  <c r="M6" i="9" l="1"/>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3" i="9"/>
  <c r="A14" i="9" s="1"/>
  <c r="A15" i="9" s="1"/>
  <c r="A16" i="9" s="1"/>
  <c r="A17" i="9" s="1"/>
  <c r="A18" i="9" s="1"/>
  <c r="A19" i="9" s="1"/>
  <c r="A20" i="9" s="1"/>
  <c r="A21" i="9" s="1"/>
  <c r="A22" i="9" s="1"/>
  <c r="A23" i="9" l="1"/>
  <c r="A24" i="9" s="1"/>
  <c r="A25" i="9" s="1"/>
  <c r="A26" i="9" s="1"/>
  <c r="A27" i="9" s="1"/>
  <c r="A28" i="9" s="1"/>
  <c r="A29" i="9" s="1"/>
  <c r="A30" i="9" s="1"/>
  <c r="A31" i="9" s="1"/>
  <c r="A32" i="9" s="1"/>
  <c r="A33" i="9" s="1"/>
  <c r="A34" i="9" s="1"/>
  <c r="A35" i="9" l="1"/>
  <c r="A36" i="9" l="1"/>
  <c r="A37" i="9" s="1"/>
  <c r="A38" i="9" s="1"/>
  <c r="A39" i="9" s="1"/>
  <c r="A40" i="9" s="1"/>
  <c r="A41" i="9" s="1"/>
  <c r="A42" i="9" s="1"/>
  <c r="A43" i="9" s="1"/>
  <c r="A44" i="9" s="1"/>
  <c r="A45" i="9" s="1"/>
  <c r="A46" i="9" s="1"/>
  <c r="A47" i="9" l="1"/>
  <c r="A48" i="9" s="1"/>
  <c r="A49" i="9" s="1"/>
  <c r="A50" i="9" s="1"/>
  <c r="A51" i="9" l="1"/>
  <c r="A52" i="9" s="1"/>
  <c r="A53" i="9" s="1"/>
  <c r="A54" i="9" s="1"/>
  <c r="A55" i="9" l="1"/>
  <c r="A56" i="9" s="1"/>
  <c r="A57" i="9" s="1"/>
  <c r="A58" i="9" s="1"/>
  <c r="A59" i="9" l="1"/>
  <c r="A60" i="9" s="1"/>
  <c r="A61" i="9" s="1"/>
  <c r="A62" i="9" s="1"/>
  <c r="A63" i="9" l="1"/>
  <c r="A64" i="9" s="1"/>
  <c r="A65" i="9" s="1"/>
  <c r="A66" i="9" s="1"/>
  <c r="A67" i="9" l="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<sst xmlns="http://schemas.openxmlformats.org/spreadsheetml/2006/main" count="301" uniqueCount="150">
  <si>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</si>
  <si>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</si>
  <si>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</si>
  <si>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</si>
  <si>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</si>
  <si>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</si>
  <si>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</si>
  <si>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</si>
  <si>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</si>
  <si>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</si>
  <si>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</si>
  <si>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</si>
  <si>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</si>
  <si>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</si>
  <si>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</si>
  <si>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</si>
  <si>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</si>
  <si>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</si>
  <si>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</si>
  <si>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</si>
  <si>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</si>
  <si>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See the Help worksheet to learn how to use these rows. You can hide these rows before printing.</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</si>
  <si>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</si>
  <si>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</si>
  <si>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</si>
  <si>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</si>
  <si>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</si>
  <si>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</si>
  <si>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</si>
  <si>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</si>
  <si>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</si>
  <si>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</si>
  <si>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</si>
  <si>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</si>
  <si>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</si>
  <si>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</si>
  <si>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</si>
  <si>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</si>
  <si>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</si>
  <si>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</si>
  <si>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</si>
  <si>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</si>
  <si>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</si>
  <si>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</si>
  <si>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</si>
  <si>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</si>
  <si>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</si>
  <si>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</si>
  <si>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</si>
  <si>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</si>
  <si>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</si>
  <si>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</si>
  <si>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</si>
  <si>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</si>
  <si>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</si>
  <si>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</si>
  <si>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</si>
  <si>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</si>
  <si>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</si>
  <si>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</si>
  <si>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</si>
  <si>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</si>
  <si>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</si>
  <si>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</si>
  <si>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</si>
  <si>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</si>
  <si>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</si>
  <si>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</si>
  <si>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</si>
  <si>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</si>
  <si>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</si>
  <si>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</si>
  <si>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</si>
  <si>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</si>
  <si>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</si>
  <si>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</si>
  <si>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</si>
  <si>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</si>
  <si>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</si>
  <si>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</si>
  <si>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</si>
  <si>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</si>
  <si>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</si>
  <si>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</si>
  <si>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</si>
  <si>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</si>
  <si>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</si>
  <si>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</si>
  <si>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</si>
  <si>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</si>
  <si>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</si>
  <si>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</si>
  <si>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</si>
  <si>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</si>
  <si>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</si>
  <si>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</si>
  <si>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Planning</t>
  </si>
  <si>
    <t>Design</t>
  </si>
  <si>
    <t>Development</t>
  </si>
  <si>
    <t>Deployment</t>
  </si>
  <si>
    <t>Define Scope</t>
  </si>
  <si>
    <t>ANZAC Bank</t>
  </si>
  <si>
    <t>Presentation prep</t>
  </si>
  <si>
    <t>Environment setup</t>
  </si>
  <si>
    <t>Update Technical Report</t>
  </si>
  <si>
    <t>Design Gantt-Chart</t>
  </si>
  <si>
    <t>Select Tools</t>
  </si>
  <si>
    <t>Setup PMS</t>
  </si>
  <si>
    <t>Design Buisness Use Cases</t>
  </si>
  <si>
    <t>Database Design</t>
  </si>
  <si>
    <t>System Design</t>
  </si>
  <si>
    <t>Develop Database</t>
  </si>
  <si>
    <t>Maintentance</t>
  </si>
  <si>
    <t>Presentation</t>
  </si>
  <si>
    <t>Training</t>
  </si>
  <si>
    <t>Deployment diagram</t>
  </si>
  <si>
    <t xml:space="preserve">    Create milestones</t>
  </si>
  <si>
    <t xml:space="preserve">    Create tasks</t>
  </si>
  <si>
    <t xml:space="preserve">    Create Subtasks</t>
  </si>
  <si>
    <t xml:space="preserve">    Allocate Time</t>
  </si>
  <si>
    <t xml:space="preserve">    Setup Github</t>
  </si>
  <si>
    <t xml:space="preserve">    Create Repository and initial files</t>
  </si>
  <si>
    <t xml:space="preserve">    Select Language</t>
  </si>
  <si>
    <t xml:space="preserve">    Select Database</t>
  </si>
  <si>
    <t xml:space="preserve">    Select GUI framework</t>
  </si>
  <si>
    <t xml:space="preserve">    Data Dictionary</t>
  </si>
  <si>
    <t xml:space="preserve">    ERD</t>
  </si>
  <si>
    <t xml:space="preserve">    Class Diagram</t>
  </si>
  <si>
    <t xml:space="preserve">    Design System Use Case</t>
  </si>
  <si>
    <t xml:space="preserve">    Design User Interface</t>
  </si>
  <si>
    <t xml:space="preserve">    Develop Use Case</t>
  </si>
  <si>
    <t xml:space="preserve">    Test Use Case</t>
  </si>
  <si>
    <t xml:space="preserve">    Activity Diagram</t>
  </si>
  <si>
    <t>Sequence Diagram</t>
  </si>
  <si>
    <t>Initialization</t>
  </si>
  <si>
    <t>Risk analysis</t>
  </si>
  <si>
    <t>Test Plan</t>
  </si>
  <si>
    <t>Use Case Diagram</t>
  </si>
  <si>
    <t>Activity Diagrams</t>
  </si>
  <si>
    <t>Andrew</t>
  </si>
  <si>
    <t>Add Employee (ID: 1)</t>
  </si>
  <si>
    <t>Update Employee (ID: 2)</t>
  </si>
  <si>
    <t>Delete Employee (ID: 3)</t>
  </si>
  <si>
    <t>Employee Report (ID: 4)</t>
  </si>
  <si>
    <t>Assign Employee Equipment (ID: 5)</t>
  </si>
  <si>
    <t>Remove Employee (ID: 6)</t>
  </si>
  <si>
    <t>Add Equipment  (ID: 17)</t>
  </si>
  <si>
    <t>Delete Equipment (ID: 19)</t>
  </si>
  <si>
    <t>Delete Equipment  (ID: 19)</t>
  </si>
  <si>
    <t xml:space="preserve">ANZAC Bank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</si>
</sst>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3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0" xfId="0" applyFont="1"/>
    <xf numFmtId="0" fontId="3" fillId="0" borderId="0" xfId="0" applyFont="1" applyAlignment="1">
      <alignment wrapText="1"/>
    </xf>
    <xf numFmtId="0" fontId="9" fillId="0" borderId="0" xfId="0" applyNumberFormat="1" applyFont="1" applyAlignment="1" applyProtection="1">
      <protection locked="0"/>
    </xf>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0" fillId="0" borderId="0" xfId="0" applyFont="1" applyFill="1" applyBorder="1" applyAlignment="1"/>
    <xf numFmtId="0" fontId="29" fillId="0" borderId="0" xfId="0" applyFont="1" applyFill="1" applyBorder="1" applyAlignment="1">
      <alignment horizontal="left" vertical="center"/>
    </xf>
    <xf numFmtId="0" fontId="28" fillId="0" borderId="0" xfId="0" applyFont="1" applyFill="1" applyBorder="1" applyAlignment="1">
      <alignment horizontal="left" vertical="center"/>
    </xf>
    <xf numFmtId="0" fontId="1" fillId="0" borderId="0" xfId="0" applyFont="1" applyBorder="1"/>
    <xf numFmtId="0" fontId="8" fillId="0" borderId="0" xfId="0" applyNumberFormat="1" applyFont="1" applyFill="1" applyBorder="1" applyAlignment="1" applyProtection="1">
      <alignment vertical="center"/>
      <protection locked="0"/>
    </xf>
    <xf numFmtId="0" fontId="1" fillId="0" borderId="0" xfId="0" applyFont="1" applyFill="1" applyAlignment="1" applyProtection="1"/>
    <xf numFmtId="0" fontId="38" fillId="0" borderId="0" xfId="0" applyNumberFormat="1" applyFont="1" applyFill="1" applyBorder="1" applyProtection="1"/>
    <xf numFmtId="0" fontId="38" fillId="0" borderId="0" xfId="0" applyFont="1" applyProtection="1"/>
    <xf numFmtId="0" fontId="38" fillId="0" borderId="0" xfId="0" applyNumberFormat="1" applyFont="1" applyProtection="1"/>
    <xf numFmtId="0" fontId="39" fillId="0" borderId="0" xfId="0" applyNumberFormat="1" applyFont="1" applyAlignment="1" applyProtection="1">
      <alignment vertical="center"/>
      <protection locked="0"/>
    </xf>
    <xf numFmtId="0" fontId="37" fillId="24" borderId="10" xfId="0" applyFont="1" applyFill="1" applyBorder="1" applyAlignment="1" applyProtection="1">
      <alignment vertical="center"/>
    </xf>
    <xf numFmtId="0" fontId="37" fillId="0" borderId="10" xfId="0" applyNumberFormat="1" applyFont="1" applyFill="1" applyBorder="1" applyAlignment="1" applyProtection="1">
      <alignment horizontal="left" vertical="center"/>
    </xf>
    <xf numFmtId="1" fontId="42" fillId="26" borderId="12" xfId="0" applyNumberFormat="1" applyFont="1" applyFill="1" applyBorder="1" applyAlignment="1" applyProtection="1">
      <alignment horizontal="center" vertical="center"/>
    </xf>
    <xf numFmtId="9" fontId="42" fillId="26" borderId="12" xfId="40" applyFont="1" applyFill="1" applyBorder="1" applyAlignment="1" applyProtection="1">
      <alignment horizontal="center" vertical="center"/>
    </xf>
    <xf numFmtId="0" fontId="43" fillId="0" borderId="10" xfId="0" applyFont="1" applyFill="1" applyBorder="1" applyAlignment="1" applyProtection="1">
      <alignment vertical="center"/>
    </xf>
    <xf numFmtId="0" fontId="37" fillId="0" borderId="10" xfId="0" applyNumberFormat="1" applyFont="1" applyFill="1" applyBorder="1" applyAlignment="1" applyProtection="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1" fontId="37" fillId="0" borderId="10" xfId="0" applyNumberFormat="1" applyFont="1" applyFill="1" applyBorder="1" applyAlignment="1" applyProtection="1">
      <alignment horizontal="center" vertical="center"/>
    </xf>
    <xf numFmtId="0" fontId="37" fillId="0" borderId="0" xfId="0" applyFont="1" applyFill="1" applyBorder="1" applyAlignment="1" applyProtection="1">
      <alignment vertical="center"/>
    </xf>
    <xf numFmtId="0" fontId="44"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3" borderId="0" xfId="0" applyFont="1" applyFill="1" applyBorder="1" applyAlignment="1" applyProtection="1">
      <alignment vertical="center"/>
    </xf>
    <xf numFmtId="0" fontId="46" fillId="24" borderId="0" xfId="0" applyFont="1" applyFill="1" applyAlignment="1" applyProtection="1">
      <alignment vertical="center"/>
    </xf>
    <xf numFmtId="0" fontId="46" fillId="0" borderId="0" xfId="0" applyFont="1" applyFill="1" applyBorder="1" applyAlignment="1" applyProtection="1">
      <alignment vertical="center"/>
    </xf>
    <xf numFmtId="0" fontId="42" fillId="23" borderId="0" xfId="0" applyFont="1" applyFill="1" applyBorder="1" applyAlignment="1" applyProtection="1">
      <alignment vertical="center"/>
    </xf>
    <xf numFmtId="0" fontId="37" fillId="24" borderId="0" xfId="0" applyFont="1" applyFill="1" applyAlignment="1" applyProtection="1">
      <alignment vertical="center"/>
    </xf>
    <xf numFmtId="0" fontId="42" fillId="22" borderId="11" xfId="0" applyFont="1" applyFill="1" applyBorder="1" applyAlignment="1" applyProtection="1">
      <alignment vertical="center"/>
    </xf>
    <xf numFmtId="0" fontId="42" fillId="0" borderId="12" xfId="0" quotePrefix="1" applyFont="1" applyFill="1" applyBorder="1" applyAlignment="1" applyProtection="1">
      <alignment horizontal="center" vertical="center"/>
    </xf>
    <xf numFmtId="1" fontId="42" fillId="0" borderId="12" xfId="0" applyNumberFormat="1" applyFont="1" applyFill="1" applyBorder="1" applyAlignment="1" applyProtection="1">
      <alignment horizontal="center" vertical="center"/>
    </xf>
    <xf numFmtId="0" fontId="42" fillId="0" borderId="12" xfId="0" applyFont="1" applyBorder="1" applyAlignment="1" applyProtection="1">
      <alignment vertical="center"/>
    </xf>
    <xf numFmtId="0" fontId="42"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1" fillId="24" borderId="14" xfId="0" applyNumberFormat="1" applyFont="1" applyFill="1" applyBorder="1" applyAlignment="1" applyProtection="1">
      <alignment horizontal="left" vertical="center"/>
    </xf>
    <xf numFmtId="0" fontId="41" fillId="24" borderId="14" xfId="0" applyFont="1" applyFill="1" applyBorder="1" applyAlignment="1" applyProtection="1">
      <alignment vertical="center"/>
    </xf>
    <xf numFmtId="0" fontId="37" fillId="24" borderId="14" xfId="0" applyFont="1" applyFill="1" applyBorder="1" applyAlignment="1" applyProtection="1">
      <alignment vertical="center"/>
    </xf>
    <xf numFmtId="0" fontId="37" fillId="24" borderId="14" xfId="0" applyNumberFormat="1" applyFont="1" applyFill="1" applyBorder="1" applyAlignment="1" applyProtection="1">
      <alignment horizontal="center" vertical="center"/>
    </xf>
    <xf numFmtId="1" fontId="37" fillId="24" borderId="14" xfId="40" applyNumberFormat="1" applyFont="1" applyFill="1" applyBorder="1" applyAlignment="1" applyProtection="1">
      <alignment horizontal="center" vertical="center"/>
    </xf>
    <xf numFmtId="9" fontId="37" fillId="24" borderId="14" xfId="40" applyFont="1" applyFill="1" applyBorder="1" applyAlignment="1" applyProtection="1">
      <alignment horizontal="center" vertical="center"/>
    </xf>
    <xf numFmtId="1" fontId="37" fillId="24" borderId="14" xfId="0" applyNumberFormat="1" applyFont="1" applyFill="1" applyBorder="1" applyAlignment="1" applyProtection="1">
      <alignment horizontal="center" vertical="center"/>
    </xf>
    <xf numFmtId="166" fontId="3" fillId="0" borderId="16"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 fontId="48" fillId="24" borderId="14" xfId="0" applyNumberFormat="1" applyFont="1" applyFill="1" applyBorder="1" applyAlignment="1" applyProtection="1">
      <alignment horizontal="center" vertical="center"/>
    </xf>
    <xf numFmtId="1" fontId="48" fillId="0" borderId="10" xfId="0" applyNumberFormat="1" applyFont="1" applyFill="1" applyBorder="1" applyAlignment="1" applyProtection="1">
      <alignment horizontal="center" vertical="center"/>
    </xf>
    <xf numFmtId="0" fontId="48" fillId="24" borderId="0" xfId="0" applyFont="1" applyFill="1" applyAlignment="1" applyProtection="1">
      <alignment vertical="center"/>
    </xf>
    <xf numFmtId="1" fontId="49" fillId="0" borderId="12" xfId="0" applyNumberFormat="1" applyFont="1" applyFill="1" applyBorder="1" applyAlignment="1" applyProtection="1">
      <alignment horizontal="center" vertical="center"/>
    </xf>
    <xf numFmtId="165" fontId="42" fillId="25" borderId="12" xfId="0" applyNumberFormat="1" applyFont="1" applyFill="1" applyBorder="1" applyAlignment="1" applyProtection="1">
      <alignment horizontal="center" vertical="center"/>
    </xf>
    <xf numFmtId="165" fontId="42" fillId="0" borderId="12" xfId="0" applyNumberFormat="1" applyFont="1" applyBorder="1" applyAlignment="1" applyProtection="1">
      <alignment horizontal="center" vertical="center"/>
    </xf>
    <xf numFmtId="0" fontId="43" fillId="0" borderId="10" xfId="0" applyFont="1" applyFill="1" applyBorder="1" applyAlignment="1" applyProtection="1">
      <alignment horizontal="center" vertical="center"/>
    </xf>
    <xf numFmtId="0" fontId="45" fillId="23" borderId="0" xfId="0" applyFont="1" applyFill="1" applyBorder="1" applyAlignment="1" applyProtection="1">
      <alignment horizontal="center" vertical="center"/>
    </xf>
    <xf numFmtId="0" fontId="37" fillId="24" borderId="0" xfId="0" applyFont="1" applyFill="1" applyAlignment="1" applyProtection="1">
      <alignment horizontal="center" vertical="center"/>
    </xf>
    <xf numFmtId="0" fontId="37" fillId="24" borderId="14" xfId="0" applyFont="1" applyFill="1" applyBorder="1" applyAlignment="1" applyProtection="1">
      <alignment horizontal="left" vertical="center"/>
    </xf>
    <xf numFmtId="0" fontId="37" fillId="0" borderId="10" xfId="0" applyFont="1" applyFill="1" applyBorder="1" applyAlignment="1" applyProtection="1">
      <alignment horizontal="left" vertical="center"/>
    </xf>
    <xf numFmtId="0" fontId="50" fillId="0" borderId="0" xfId="0" applyNumberFormat="1" applyFont="1" applyFill="1" applyBorder="1" applyProtection="1"/>
    <xf numFmtId="0" fontId="50" fillId="0" borderId="0" xfId="0" applyFont="1" applyFill="1" applyBorder="1" applyProtection="1"/>
    <xf numFmtId="0" fontId="1" fillId="0" borderId="0" xfId="0" applyFont="1" applyFill="1" applyBorder="1" applyProtection="1"/>
    <xf numFmtId="0" fontId="50" fillId="0" borderId="0" xfId="0" applyFont="1" applyProtection="1"/>
    <xf numFmtId="0" fontId="50" fillId="0" borderId="0" xfId="0" applyFont="1" applyFill="1" applyAlignment="1" applyProtection="1">
      <alignment horizontal="right" vertical="center"/>
    </xf>
    <xf numFmtId="165" fontId="37" fillId="24" borderId="14" xfId="0" applyNumberFormat="1" applyFont="1" applyFill="1" applyBorder="1" applyAlignment="1" applyProtection="1">
      <alignment horizontal="center" vertical="center"/>
    </xf>
    <xf numFmtId="0" fontId="51" fillId="0" borderId="18" xfId="0" applyNumberFormat="1" applyFont="1" applyFill="1" applyBorder="1" applyAlignment="1" applyProtection="1">
      <alignment horizontal="left" vertical="center"/>
    </xf>
    <xf numFmtId="0" fontId="51" fillId="0" borderId="18" xfId="0" applyFont="1" applyFill="1" applyBorder="1" applyAlignment="1" applyProtection="1">
      <alignment horizontal="left" vertical="center"/>
    </xf>
    <xf numFmtId="0" fontId="51" fillId="0" borderId="18" xfId="0" applyFont="1" applyFill="1" applyBorder="1" applyAlignment="1" applyProtection="1">
      <alignment horizontal="center" vertical="center" wrapText="1"/>
    </xf>
    <xf numFmtId="0" fontId="52" fillId="0" borderId="18" xfId="0" applyNumberFormat="1" applyFont="1" applyFill="1" applyBorder="1" applyAlignment="1" applyProtection="1">
      <alignment horizontal="center" vertical="center" wrapText="1"/>
    </xf>
    <xf numFmtId="0" fontId="51" fillId="0" borderId="18" xfId="0" applyFont="1" applyFill="1" applyBorder="1" applyAlignment="1" applyProtection="1">
      <alignment horizontal="center" vertical="center"/>
    </xf>
    <xf numFmtId="0" fontId="37" fillId="0" borderId="19" xfId="0" applyNumberFormat="1" applyFont="1" applyFill="1" applyBorder="1" applyAlignment="1" applyProtection="1">
      <alignment horizontal="center" vertical="center" shrinkToFit="1"/>
    </xf>
    <xf numFmtId="0" fontId="37" fillId="0" borderId="20" xfId="0" applyNumberFormat="1" applyFont="1" applyFill="1" applyBorder="1" applyAlignment="1" applyProtection="1">
      <alignment horizontal="center" vertical="center" shrinkToFit="1"/>
    </xf>
    <xf numFmtId="0" fontId="37"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3" fillId="0" borderId="0" xfId="0" applyNumberFormat="1" applyFont="1" applyFill="1" applyBorder="1" applyAlignment="1" applyProtection="1">
      <alignment vertical="center"/>
      <protection locked="0"/>
    </xf>
    <xf numFmtId="0" fontId="40" fillId="0" borderId="22" xfId="0" applyNumberFormat="1" applyFont="1" applyFill="1" applyBorder="1" applyAlignment="1" applyProtection="1">
      <alignment horizontal="center" vertical="center"/>
      <protection locked="0"/>
    </xf>
    <xf numFmtId="0" fontId="41" fillId="0" borderId="10" xfId="0" applyNumberFormat="1" applyFont="1" applyFill="1" applyBorder="1" applyAlignment="1" applyProtection="1">
      <alignment horizontal="left" vertical="center"/>
    </xf>
    <xf numFmtId="0" fontId="54" fillId="22" borderId="11" xfId="0" applyFont="1" applyFill="1" applyBorder="1" applyAlignment="1" applyProtection="1">
      <alignment vertical="center"/>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2"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2"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1"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0" fillId="0" borderId="0" xfId="0" applyFont="1" applyAlignment="1" applyProtection="1">
      <protection locked="0"/>
    </xf>
    <xf numFmtId="0" fontId="65" fillId="0" borderId="0" xfId="0" applyFont="1"/>
    <xf numFmtId="0" fontId="64" fillId="0" borderId="0" xfId="0" applyFont="1" applyFill="1" applyBorder="1" applyAlignment="1"/>
    <xf numFmtId="0" fontId="47" fillId="0" borderId="16" xfId="0" applyNumberFormat="1" applyFont="1" applyFill="1" applyBorder="1" applyAlignment="1" applyProtection="1">
      <alignment horizontal="center" vertical="center"/>
    </xf>
    <xf numFmtId="0" fontId="47" fillId="0" borderId="13" xfId="0" applyNumberFormat="1" applyFont="1" applyFill="1" applyBorder="1" applyAlignment="1" applyProtection="1">
      <alignment horizontal="center" vertical="center"/>
    </xf>
    <xf numFmtId="0" fontId="47" fillId="0" borderId="17" xfId="0" applyNumberFormat="1" applyFont="1" applyFill="1" applyBorder="1" applyAlignment="1" applyProtection="1">
      <alignment horizontal="center" vertical="center"/>
    </xf>
    <xf numFmtId="167" fontId="40" fillId="0" borderId="16" xfId="0" applyNumberFormat="1" applyFont="1" applyFill="1" applyBorder="1" applyAlignment="1" applyProtection="1">
      <alignment horizontal="center" vertical="center"/>
    </xf>
    <xf numFmtId="167" fontId="40" fillId="0" borderId="13" xfId="0" applyNumberFormat="1" applyFont="1" applyFill="1" applyBorder="1" applyAlignment="1" applyProtection="1">
      <alignment horizontal="center" vertical="center"/>
    </xf>
    <xf numFmtId="167" fontId="40" fillId="0" borderId="17"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0" fillId="0" borderId="15" xfId="0" applyNumberFormat="1" applyFont="1" applyFill="1" applyBorder="1" applyAlignment="1" applyProtection="1">
      <alignment horizontal="center" vertical="center" shrinkToFit="1"/>
      <protection locked="0"/>
    </xf>
    <xf numFmtId="164" fontId="40" fillId="0" borderId="22" xfId="0" applyNumberFormat="1" applyFont="1" applyFill="1" applyBorder="1" applyAlignment="1" applyProtection="1">
      <alignment horizontal="center" vertical="center" shrinkToFit="1"/>
      <protection locked="0"/>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9">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6</xdr:col>
      <xdr:colOff>325755</xdr:colOff>
      <xdr:row>5</xdr:row>
      <xdr:rowOff>135255</xdr:rowOff>
    </xdr:from>
    <xdr:to>
      <xdr:col>24</xdr:col>
      <xdr:colOff>97155</xdr:colOff>
      <xdr:row>10</xdr:row>
      <xdr:rowOff>91863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13"/>
  <sheetViews>
    <sheetView showGridLines="0" tabSelected="1" zoomScaleNormal="100" workbookViewId="0">
      <pane ySplit="7" topLeftCell="A8" activePane="bottomLeft" state="frozen"/>
      <selection pane="bottomLeft" activeCell="AM13" sqref="AM13"/>
    </sheetView>
  </sheetViews>
  <sheetFormatPr defaultColWidth="9.140625" defaultRowHeight="12.75" x14ac:dyDescent="0.2"/>
  <cols>
    <col min="1" max="1" width="6.85546875" style="5" customWidth="1"/>
    <col min="2" max="2" width="30.710937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88" t="s">
        <v>149</v>
      </c>
      <c r="B1" s="24"/>
      <c r="C1" s="24"/>
      <c r="D1" s="24"/>
      <c r="E1" s="24"/>
      <c r="F1" s="24"/>
      <c r="I1" s="92"/>
      <c r="K1" s="129" t="s">
        <v>41</v>
      </c>
      <c r="L1" s="129"/>
      <c r="M1" s="129"/>
      <c r="N1" s="129"/>
      <c r="O1" s="129"/>
      <c r="P1" s="129"/>
      <c r="Q1" s="129"/>
      <c r="R1" s="129"/>
      <c r="S1" s="129"/>
      <c r="T1" s="129"/>
      <c r="U1" s="129"/>
      <c r="V1" s="129"/>
      <c r="W1" s="129"/>
      <c r="X1" s="129"/>
      <c r="Y1" s="129"/>
      <c r="Z1" s="129"/>
      <c r="AA1" s="129"/>
      <c r="AB1" s="129"/>
      <c r="AC1" s="129"/>
      <c r="AD1" s="129"/>
      <c r="AE1" s="129"/>
    </row>
    <row r="2" spans="1:66" ht="18" customHeight="1" x14ac:dyDescent="0.2">
      <c r="A2" s="29" t="s">
        <v>101</v>
      </c>
      <c r="B2" s="16"/>
      <c r="C2" s="16"/>
      <c r="D2" s="19"/>
      <c r="E2" s="120"/>
      <c r="F2" s="120"/>
      <c r="H2" s="2"/>
    </row>
    <row r="3" spans="1:66" ht="14.25" x14ac:dyDescent="0.2">
      <c r="A3" s="29"/>
      <c r="B3" s="25"/>
      <c r="C3" s="4"/>
      <c r="D3" s="4"/>
      <c r="E3" s="4"/>
      <c r="F3" s="4"/>
      <c r="G3" s="4"/>
      <c r="H3" s="2"/>
      <c r="K3" s="18"/>
      <c r="L3" s="18"/>
      <c r="M3" s="18"/>
      <c r="N3" s="18"/>
      <c r="O3" s="18"/>
      <c r="P3" s="18"/>
      <c r="Q3" s="18"/>
      <c r="R3" s="18"/>
      <c r="S3" s="18"/>
      <c r="T3" s="18"/>
      <c r="U3" s="18"/>
      <c r="V3" s="18"/>
      <c r="W3" s="18"/>
      <c r="X3" s="18"/>
      <c r="Y3" s="18"/>
      <c r="Z3" s="18"/>
      <c r="AA3" s="18"/>
    </row>
    <row r="4" spans="1:66" ht="17.25" customHeight="1" x14ac:dyDescent="0.2">
      <c r="A4" s="73"/>
      <c r="B4" s="77" t="s">
        <v>38</v>
      </c>
      <c r="C4" s="131">
        <v>44459</v>
      </c>
      <c r="D4" s="131"/>
      <c r="E4" s="131"/>
      <c r="F4" s="74"/>
      <c r="G4" s="77" t="s">
        <v>37</v>
      </c>
      <c r="H4" s="89">
        <v>1</v>
      </c>
      <c r="I4" s="75"/>
      <c r="J4" s="27"/>
      <c r="K4" s="123" t="str">
        <f>"Week "&amp;(K6-($C$4-WEEKDAY($C$4,1)+2))/7+1</f>
        <v>Week 1</v>
      </c>
      <c r="L4" s="124"/>
      <c r="M4" s="124"/>
      <c r="N4" s="124"/>
      <c r="O4" s="124"/>
      <c r="P4" s="124"/>
      <c r="Q4" s="125"/>
      <c r="R4" s="123" t="str">
        <f>"Week "&amp;(R6-($C$4-WEEKDAY($C$4,1)+2))/7+1</f>
        <v>Week 2</v>
      </c>
      <c r="S4" s="124"/>
      <c r="T4" s="124"/>
      <c r="U4" s="124"/>
      <c r="V4" s="124"/>
      <c r="W4" s="124"/>
      <c r="X4" s="125"/>
      <c r="Y4" s="123" t="str">
        <f>"Week "&amp;(Y6-($C$4-WEEKDAY($C$4,1)+2))/7+1</f>
        <v>Week 3</v>
      </c>
      <c r="Z4" s="124"/>
      <c r="AA4" s="124"/>
      <c r="AB4" s="124"/>
      <c r="AC4" s="124"/>
      <c r="AD4" s="124"/>
      <c r="AE4" s="125"/>
      <c r="AF4" s="123" t="str">
        <f>"Week "&amp;(AF6-($C$4-WEEKDAY($C$4,1)+2))/7+1</f>
        <v>Week 4</v>
      </c>
      <c r="AG4" s="124"/>
      <c r="AH4" s="124"/>
      <c r="AI4" s="124"/>
      <c r="AJ4" s="124"/>
      <c r="AK4" s="124"/>
      <c r="AL4" s="125"/>
      <c r="AM4" s="123" t="str">
        <f>"Week "&amp;(AM6-($C$4-WEEKDAY($C$4,1)+2))/7+1</f>
        <v>Week 5</v>
      </c>
      <c r="AN4" s="124"/>
      <c r="AO4" s="124"/>
      <c r="AP4" s="124"/>
      <c r="AQ4" s="124"/>
      <c r="AR4" s="124"/>
      <c r="AS4" s="125"/>
      <c r="AT4" s="123" t="str">
        <f>"Week "&amp;(AT6-($C$4-WEEKDAY($C$4,1)+2))/7+1</f>
        <v>Week 6</v>
      </c>
      <c r="AU4" s="124"/>
      <c r="AV4" s="124"/>
      <c r="AW4" s="124"/>
      <c r="AX4" s="124"/>
      <c r="AY4" s="124"/>
      <c r="AZ4" s="125"/>
      <c r="BA4" s="123" t="str">
        <f>"Week "&amp;(BA6-($C$4-WEEKDAY($C$4,1)+2))/7+1</f>
        <v>Week 7</v>
      </c>
      <c r="BB4" s="124"/>
      <c r="BC4" s="124"/>
      <c r="BD4" s="124"/>
      <c r="BE4" s="124"/>
      <c r="BF4" s="124"/>
      <c r="BG4" s="125"/>
      <c r="BH4" s="123" t="str">
        <f>"Week "&amp;(BH6-($C$4-WEEKDAY($C$4,1)+2))/7+1</f>
        <v>Week 8</v>
      </c>
      <c r="BI4" s="124"/>
      <c r="BJ4" s="124"/>
      <c r="BK4" s="124"/>
      <c r="BL4" s="124"/>
      <c r="BM4" s="124"/>
      <c r="BN4" s="125"/>
    </row>
    <row r="5" spans="1:66" ht="17.25" customHeight="1" x14ac:dyDescent="0.2">
      <c r="A5" s="73"/>
      <c r="B5" s="77" t="s">
        <v>39</v>
      </c>
      <c r="C5" s="130" t="s">
        <v>139</v>
      </c>
      <c r="D5" s="130"/>
      <c r="E5" s="130"/>
      <c r="F5" s="76"/>
      <c r="G5" s="76"/>
      <c r="H5" s="76"/>
      <c r="I5" s="76"/>
      <c r="J5" s="27"/>
      <c r="K5" s="126">
        <f>K6</f>
        <v>44459</v>
      </c>
      <c r="L5" s="127"/>
      <c r="M5" s="127"/>
      <c r="N5" s="127"/>
      <c r="O5" s="127"/>
      <c r="P5" s="127"/>
      <c r="Q5" s="128"/>
      <c r="R5" s="126">
        <f>R6</f>
        <v>44466</v>
      </c>
      <c r="S5" s="127"/>
      <c r="T5" s="127"/>
      <c r="U5" s="127"/>
      <c r="V5" s="127"/>
      <c r="W5" s="127"/>
      <c r="X5" s="128"/>
      <c r="Y5" s="126">
        <f>Y6</f>
        <v>44473</v>
      </c>
      <c r="Z5" s="127"/>
      <c r="AA5" s="127"/>
      <c r="AB5" s="127"/>
      <c r="AC5" s="127"/>
      <c r="AD5" s="127"/>
      <c r="AE5" s="128"/>
      <c r="AF5" s="126">
        <f>AF6</f>
        <v>44480</v>
      </c>
      <c r="AG5" s="127"/>
      <c r="AH5" s="127"/>
      <c r="AI5" s="127"/>
      <c r="AJ5" s="127"/>
      <c r="AK5" s="127"/>
      <c r="AL5" s="128"/>
      <c r="AM5" s="126">
        <f>AM6</f>
        <v>44487</v>
      </c>
      <c r="AN5" s="127"/>
      <c r="AO5" s="127"/>
      <c r="AP5" s="127"/>
      <c r="AQ5" s="127"/>
      <c r="AR5" s="127"/>
      <c r="AS5" s="128"/>
      <c r="AT5" s="126">
        <f>AT6</f>
        <v>44494</v>
      </c>
      <c r="AU5" s="127"/>
      <c r="AV5" s="127"/>
      <c r="AW5" s="127"/>
      <c r="AX5" s="127"/>
      <c r="AY5" s="127"/>
      <c r="AZ5" s="128"/>
      <c r="BA5" s="126">
        <f>BA6</f>
        <v>44501</v>
      </c>
      <c r="BB5" s="127"/>
      <c r="BC5" s="127"/>
      <c r="BD5" s="127"/>
      <c r="BE5" s="127"/>
      <c r="BF5" s="127"/>
      <c r="BG5" s="128"/>
      <c r="BH5" s="126">
        <f>BH6</f>
        <v>44508</v>
      </c>
      <c r="BI5" s="127"/>
      <c r="BJ5" s="127"/>
      <c r="BK5" s="127"/>
      <c r="BL5" s="127"/>
      <c r="BM5" s="127"/>
      <c r="BN5" s="128"/>
    </row>
    <row r="6" spans="1:66" x14ac:dyDescent="0.2">
      <c r="A6" s="26"/>
      <c r="B6" s="27"/>
      <c r="C6" s="27"/>
      <c r="D6" s="28"/>
      <c r="E6" s="27"/>
      <c r="F6" s="27"/>
      <c r="G6" s="27"/>
      <c r="H6" s="27"/>
      <c r="I6" s="27"/>
      <c r="J6" s="27"/>
      <c r="K6" s="60">
        <f>C4-WEEKDAY(C4,1)+2+7*(H4-1)</f>
        <v>44459</v>
      </c>
      <c r="L6" s="52">
        <f t="shared" ref="L6:AQ6" si="0">K6+1</f>
        <v>44460</v>
      </c>
      <c r="M6" s="52">
        <f t="shared" si="0"/>
        <v>44461</v>
      </c>
      <c r="N6" s="52">
        <f t="shared" si="0"/>
        <v>44462</v>
      </c>
      <c r="O6" s="52">
        <f t="shared" si="0"/>
        <v>44463</v>
      </c>
      <c r="P6" s="52">
        <f t="shared" si="0"/>
        <v>44464</v>
      </c>
      <c r="Q6" s="61">
        <f t="shared" si="0"/>
        <v>44465</v>
      </c>
      <c r="R6" s="60">
        <f t="shared" si="0"/>
        <v>44466</v>
      </c>
      <c r="S6" s="52">
        <f t="shared" si="0"/>
        <v>44467</v>
      </c>
      <c r="T6" s="52">
        <f t="shared" si="0"/>
        <v>44468</v>
      </c>
      <c r="U6" s="52">
        <f t="shared" si="0"/>
        <v>44469</v>
      </c>
      <c r="V6" s="52">
        <f t="shared" si="0"/>
        <v>44470</v>
      </c>
      <c r="W6" s="52">
        <f t="shared" si="0"/>
        <v>44471</v>
      </c>
      <c r="X6" s="61">
        <f t="shared" si="0"/>
        <v>44472</v>
      </c>
      <c r="Y6" s="60">
        <f t="shared" si="0"/>
        <v>44473</v>
      </c>
      <c r="Z6" s="52">
        <f t="shared" si="0"/>
        <v>44474</v>
      </c>
      <c r="AA6" s="52">
        <f t="shared" si="0"/>
        <v>44475</v>
      </c>
      <c r="AB6" s="52">
        <f t="shared" si="0"/>
        <v>44476</v>
      </c>
      <c r="AC6" s="52">
        <f t="shared" si="0"/>
        <v>44477</v>
      </c>
      <c r="AD6" s="52">
        <f t="shared" si="0"/>
        <v>44478</v>
      </c>
      <c r="AE6" s="61">
        <f t="shared" si="0"/>
        <v>44479</v>
      </c>
      <c r="AF6" s="60">
        <f t="shared" si="0"/>
        <v>44480</v>
      </c>
      <c r="AG6" s="52">
        <f t="shared" si="0"/>
        <v>44481</v>
      </c>
      <c r="AH6" s="52">
        <f t="shared" si="0"/>
        <v>44482</v>
      </c>
      <c r="AI6" s="52">
        <f t="shared" si="0"/>
        <v>44483</v>
      </c>
      <c r="AJ6" s="52">
        <f t="shared" si="0"/>
        <v>44484</v>
      </c>
      <c r="AK6" s="52">
        <f t="shared" si="0"/>
        <v>44485</v>
      </c>
      <c r="AL6" s="61">
        <f t="shared" si="0"/>
        <v>44486</v>
      </c>
      <c r="AM6" s="60">
        <f t="shared" si="0"/>
        <v>44487</v>
      </c>
      <c r="AN6" s="52">
        <f t="shared" si="0"/>
        <v>44488</v>
      </c>
      <c r="AO6" s="52">
        <f t="shared" si="0"/>
        <v>44489</v>
      </c>
      <c r="AP6" s="52">
        <f t="shared" si="0"/>
        <v>44490</v>
      </c>
      <c r="AQ6" s="52">
        <f t="shared" si="0"/>
        <v>44491</v>
      </c>
      <c r="AR6" s="52">
        <f t="shared" ref="AR6:BN6" si="1">AQ6+1</f>
        <v>44492</v>
      </c>
      <c r="AS6" s="61">
        <f t="shared" si="1"/>
        <v>44493</v>
      </c>
      <c r="AT6" s="60">
        <f t="shared" si="1"/>
        <v>44494</v>
      </c>
      <c r="AU6" s="52">
        <f t="shared" si="1"/>
        <v>44495</v>
      </c>
      <c r="AV6" s="52">
        <f t="shared" si="1"/>
        <v>44496</v>
      </c>
      <c r="AW6" s="52">
        <f t="shared" si="1"/>
        <v>44497</v>
      </c>
      <c r="AX6" s="52">
        <f t="shared" si="1"/>
        <v>44498</v>
      </c>
      <c r="AY6" s="52">
        <f t="shared" si="1"/>
        <v>44499</v>
      </c>
      <c r="AZ6" s="61">
        <f t="shared" si="1"/>
        <v>44500</v>
      </c>
      <c r="BA6" s="60">
        <f t="shared" si="1"/>
        <v>44501</v>
      </c>
      <c r="BB6" s="52">
        <f t="shared" si="1"/>
        <v>44502</v>
      </c>
      <c r="BC6" s="52">
        <f t="shared" si="1"/>
        <v>44503</v>
      </c>
      <c r="BD6" s="52">
        <f t="shared" si="1"/>
        <v>44504</v>
      </c>
      <c r="BE6" s="52">
        <f t="shared" si="1"/>
        <v>44505</v>
      </c>
      <c r="BF6" s="52">
        <f t="shared" si="1"/>
        <v>44506</v>
      </c>
      <c r="BG6" s="61">
        <f t="shared" si="1"/>
        <v>44507</v>
      </c>
      <c r="BH6" s="60">
        <f t="shared" si="1"/>
        <v>44508</v>
      </c>
      <c r="BI6" s="52">
        <f t="shared" si="1"/>
        <v>44509</v>
      </c>
      <c r="BJ6" s="52">
        <f t="shared" si="1"/>
        <v>44510</v>
      </c>
      <c r="BK6" s="52">
        <f t="shared" si="1"/>
        <v>44511</v>
      </c>
      <c r="BL6" s="52">
        <f t="shared" si="1"/>
        <v>44512</v>
      </c>
      <c r="BM6" s="52">
        <f t="shared" si="1"/>
        <v>44513</v>
      </c>
      <c r="BN6" s="61">
        <f t="shared" si="1"/>
        <v>44514</v>
      </c>
    </row>
    <row r="7" spans="1:66" s="87" customFormat="1" ht="24.75" thickBot="1" x14ac:dyDescent="0.25">
      <c r="A7" s="79" t="s">
        <v>0</v>
      </c>
      <c r="B7" s="80" t="s">
        <v>29</v>
      </c>
      <c r="C7" s="81" t="s">
        <v>30</v>
      </c>
      <c r="D7" s="82" t="s">
        <v>36</v>
      </c>
      <c r="E7" s="83" t="s">
        <v>31</v>
      </c>
      <c r="F7" s="83" t="s">
        <v>32</v>
      </c>
      <c r="G7" s="81" t="s">
        <v>33</v>
      </c>
      <c r="H7" s="81" t="s">
        <v>34</v>
      </c>
      <c r="I7" s="81" t="s">
        <v>35</v>
      </c>
      <c r="J7" s="81"/>
      <c r="K7" s="84" t="str">
        <f t="shared" ref="K7:AP7" si="2">CHOOSE(WEEKDAY(K6,1),"S","M","T","W","T","F","S")</f>
        <v>M</v>
      </c>
      <c r="L7" s="85" t="str">
        <f t="shared" si="2"/>
        <v>T</v>
      </c>
      <c r="M7" s="85" t="str">
        <f t="shared" si="2"/>
        <v>W</v>
      </c>
      <c r="N7" s="85" t="str">
        <f t="shared" si="2"/>
        <v>T</v>
      </c>
      <c r="O7" s="85" t="str">
        <f t="shared" si="2"/>
        <v>F</v>
      </c>
      <c r="P7" s="85" t="str">
        <f t="shared" si="2"/>
        <v>S</v>
      </c>
      <c r="Q7" s="86" t="str">
        <f t="shared" si="2"/>
        <v>S</v>
      </c>
      <c r="R7" s="84" t="str">
        <f t="shared" si="2"/>
        <v>M</v>
      </c>
      <c r="S7" s="85" t="str">
        <f t="shared" si="2"/>
        <v>T</v>
      </c>
      <c r="T7" s="85" t="str">
        <f t="shared" si="2"/>
        <v>W</v>
      </c>
      <c r="U7" s="85" t="str">
        <f t="shared" si="2"/>
        <v>T</v>
      </c>
      <c r="V7" s="85" t="str">
        <f t="shared" si="2"/>
        <v>F</v>
      </c>
      <c r="W7" s="85" t="str">
        <f t="shared" si="2"/>
        <v>S</v>
      </c>
      <c r="X7" s="86" t="str">
        <f t="shared" si="2"/>
        <v>S</v>
      </c>
      <c r="Y7" s="84" t="str">
        <f t="shared" si="2"/>
        <v>M</v>
      </c>
      <c r="Z7" s="85" t="str">
        <f t="shared" si="2"/>
        <v>T</v>
      </c>
      <c r="AA7" s="85" t="str">
        <f t="shared" si="2"/>
        <v>W</v>
      </c>
      <c r="AB7" s="85" t="str">
        <f t="shared" si="2"/>
        <v>T</v>
      </c>
      <c r="AC7" s="85" t="str">
        <f t="shared" si="2"/>
        <v>F</v>
      </c>
      <c r="AD7" s="85" t="str">
        <f t="shared" si="2"/>
        <v>S</v>
      </c>
      <c r="AE7" s="86" t="str">
        <f t="shared" si="2"/>
        <v>S</v>
      </c>
      <c r="AF7" s="84" t="str">
        <f t="shared" si="2"/>
        <v>M</v>
      </c>
      <c r="AG7" s="85" t="str">
        <f t="shared" si="2"/>
        <v>T</v>
      </c>
      <c r="AH7" s="85" t="str">
        <f t="shared" si="2"/>
        <v>W</v>
      </c>
      <c r="AI7" s="85" t="str">
        <f t="shared" si="2"/>
        <v>T</v>
      </c>
      <c r="AJ7" s="85" t="str">
        <f t="shared" si="2"/>
        <v>F</v>
      </c>
      <c r="AK7" s="85" t="str">
        <f t="shared" si="2"/>
        <v>S</v>
      </c>
      <c r="AL7" s="86" t="str">
        <f t="shared" si="2"/>
        <v>S</v>
      </c>
      <c r="AM7" s="84" t="str">
        <f t="shared" si="2"/>
        <v>M</v>
      </c>
      <c r="AN7" s="85" t="str">
        <f t="shared" si="2"/>
        <v>T</v>
      </c>
      <c r="AO7" s="85" t="str">
        <f t="shared" si="2"/>
        <v>W</v>
      </c>
      <c r="AP7" s="85" t="str">
        <f t="shared" si="2"/>
        <v>T</v>
      </c>
      <c r="AQ7" s="85" t="str">
        <f t="shared" ref="AQ7:BN7" si="3">CHOOSE(WEEKDAY(AQ6,1),"S","M","T","W","T","F","S")</f>
        <v>F</v>
      </c>
      <c r="AR7" s="85" t="str">
        <f t="shared" si="3"/>
        <v>S</v>
      </c>
      <c r="AS7" s="86" t="str">
        <f t="shared" si="3"/>
        <v>S</v>
      </c>
      <c r="AT7" s="84" t="str">
        <f t="shared" si="3"/>
        <v>M</v>
      </c>
      <c r="AU7" s="85" t="str">
        <f t="shared" si="3"/>
        <v>T</v>
      </c>
      <c r="AV7" s="85" t="str">
        <f t="shared" si="3"/>
        <v>W</v>
      </c>
      <c r="AW7" s="85" t="str">
        <f t="shared" si="3"/>
        <v>T</v>
      </c>
      <c r="AX7" s="85" t="str">
        <f t="shared" si="3"/>
        <v>F</v>
      </c>
      <c r="AY7" s="85" t="str">
        <f t="shared" si="3"/>
        <v>S</v>
      </c>
      <c r="AZ7" s="86" t="str">
        <f t="shared" si="3"/>
        <v>S</v>
      </c>
      <c r="BA7" s="84" t="str">
        <f t="shared" si="3"/>
        <v>M</v>
      </c>
      <c r="BB7" s="85" t="str">
        <f t="shared" si="3"/>
        <v>T</v>
      </c>
      <c r="BC7" s="85" t="str">
        <f t="shared" si="3"/>
        <v>W</v>
      </c>
      <c r="BD7" s="85" t="str">
        <f t="shared" si="3"/>
        <v>T</v>
      </c>
      <c r="BE7" s="85" t="str">
        <f t="shared" si="3"/>
        <v>F</v>
      </c>
      <c r="BF7" s="85" t="str">
        <f t="shared" si="3"/>
        <v>S</v>
      </c>
      <c r="BG7" s="86" t="str">
        <f t="shared" si="3"/>
        <v>S</v>
      </c>
      <c r="BH7" s="84" t="str">
        <f t="shared" si="3"/>
        <v>M</v>
      </c>
      <c r="BI7" s="85" t="str">
        <f t="shared" si="3"/>
        <v>T</v>
      </c>
      <c r="BJ7" s="85" t="str">
        <f t="shared" si="3"/>
        <v>W</v>
      </c>
      <c r="BK7" s="85" t="str">
        <f t="shared" si="3"/>
        <v>T</v>
      </c>
      <c r="BL7" s="85" t="str">
        <f t="shared" si="3"/>
        <v>F</v>
      </c>
      <c r="BM7" s="85" t="str">
        <f t="shared" si="3"/>
        <v>S</v>
      </c>
      <c r="BN7" s="86" t="str">
        <f t="shared" si="3"/>
        <v>S</v>
      </c>
    </row>
    <row r="8" spans="1:66" s="30" customFormat="1" ht="18" x14ac:dyDescent="0.2">
      <c r="A8" s="53" t="str">
        <f t="shared" ref="A8:A97" si="4">IF(ISERROR(VALUE(SUBSTITUTE(prevWBS,".",""))),"1",IF(ISERROR(FIND("`",SUBSTITUTE(prevWBS,".","`",1))),TEXT(VALUE(prevWBS)+1,"#"),TEXT(VALUE(LEFT(prevWBS,FIND("`",SUBSTITUTE(prevWBS,".","`",1))-1))+1,"#")))</f>
        <v>1</v>
      </c>
      <c r="B8" s="54" t="s">
        <v>96</v>
      </c>
      <c r="C8" s="55" t="s">
        <v>139</v>
      </c>
      <c r="D8" s="56"/>
      <c r="E8" s="78">
        <v>44459</v>
      </c>
      <c r="F8" s="78">
        <f>IF(ISBLANK(E8)," - ",IF(G8=0,E8,E8+G8-1))</f>
        <v>44465</v>
      </c>
      <c r="G8" s="57">
        <v>7</v>
      </c>
      <c r="H8" s="58">
        <v>0</v>
      </c>
      <c r="I8" s="59">
        <f t="shared" ref="I8:I107" si="5">IF(OR(F8=0,E8=0)," - ",NETWORKDAYS(E8,F8))</f>
        <v>5</v>
      </c>
      <c r="J8" s="62"/>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c r="BM8" s="71"/>
      <c r="BN8" s="71"/>
    </row>
    <row r="9" spans="1:66" s="39" customFormat="1" ht="18" x14ac:dyDescent="0.2">
      <c r="A9"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7" t="s">
        <v>100</v>
      </c>
      <c r="C9" s="47" t="s">
        <v>139</v>
      </c>
      <c r="D9" s="48"/>
      <c r="E9" s="66">
        <v>44459</v>
      </c>
      <c r="F9" s="67">
        <f t="shared" ref="F9:F21" si="6">IF(ISBLANK(E9)," - ",IF(G9=0,E9,E9+G9-1))</f>
        <v>44459</v>
      </c>
      <c r="G9" s="32">
        <v>1</v>
      </c>
      <c r="H9" s="33">
        <v>0</v>
      </c>
      <c r="I9" s="49">
        <f>IF(OR(F9=0,E9=0)," - ",NETWORKDAYS(E9,F9))</f>
        <v>1</v>
      </c>
      <c r="J9" s="65"/>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c r="BN9" s="72"/>
    </row>
    <row r="10" spans="1:66" s="39" customFormat="1" ht="18" x14ac:dyDescent="0.2">
      <c r="A10"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47" t="s">
        <v>108</v>
      </c>
      <c r="C10" s="47" t="s">
        <v>139</v>
      </c>
      <c r="D10" s="48"/>
      <c r="E10" s="66">
        <v>44460</v>
      </c>
      <c r="F10" s="67">
        <f t="shared" si="6"/>
        <v>44463</v>
      </c>
      <c r="G10" s="32">
        <v>4</v>
      </c>
      <c r="H10" s="33">
        <v>0</v>
      </c>
      <c r="I10" s="49">
        <f>IF(OR(F10=0,E10=0)," - ",NETWORKDAYS(E10,F10))</f>
        <v>4</v>
      </c>
      <c r="J10" s="65"/>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c r="BK10" s="72"/>
      <c r="BL10" s="72"/>
      <c r="BM10" s="72"/>
      <c r="BN10" s="72"/>
    </row>
    <row r="11" spans="1:66" s="39" customFormat="1" ht="18" x14ac:dyDescent="0.2">
      <c r="A11"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47" t="s">
        <v>137</v>
      </c>
      <c r="C11" s="47" t="s">
        <v>139</v>
      </c>
      <c r="D11" s="48"/>
      <c r="E11" s="66">
        <v>44460</v>
      </c>
      <c r="F11" s="67">
        <f t="shared" ref="F11" si="7">IF(ISBLANK(E11)," - ",IF(G11=0,E11,E11+G11-1))</f>
        <v>44463</v>
      </c>
      <c r="G11" s="32">
        <v>4</v>
      </c>
      <c r="H11" s="33">
        <v>0</v>
      </c>
      <c r="I11" s="49">
        <f>IF(OR(F11=0,E11=0)," - ",NETWORKDAYS(E11,F11))</f>
        <v>4</v>
      </c>
      <c r="J11" s="65"/>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c r="BK11" s="72"/>
      <c r="BL11" s="72"/>
      <c r="BM11" s="72"/>
      <c r="BN11" s="72"/>
    </row>
    <row r="12" spans="1:66" s="39" customFormat="1" ht="18" x14ac:dyDescent="0.2">
      <c r="A12"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2" s="47" t="s">
        <v>138</v>
      </c>
      <c r="C12" s="47" t="s">
        <v>139</v>
      </c>
      <c r="D12" s="48"/>
      <c r="E12" s="66">
        <v>44460</v>
      </c>
      <c r="F12" s="67">
        <f t="shared" ref="F12" si="8">IF(ISBLANK(E12)," - ",IF(G12=0,E12,E12+G12-1))</f>
        <v>44463</v>
      </c>
      <c r="G12" s="32">
        <v>4</v>
      </c>
      <c r="H12" s="33">
        <v>0</v>
      </c>
      <c r="I12" s="49">
        <f>IF(OR(F12=0,E12=0)," - ",NETWORKDAYS(E12,F12))</f>
        <v>4</v>
      </c>
      <c r="J12" s="65"/>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c r="BN12" s="72"/>
    </row>
    <row r="13" spans="1:66" s="39" customFormat="1" ht="18" x14ac:dyDescent="0.2">
      <c r="A13"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13" s="47" t="s">
        <v>105</v>
      </c>
      <c r="C13" s="47" t="s">
        <v>139</v>
      </c>
      <c r="D13" s="48"/>
      <c r="E13" s="66">
        <v>44460</v>
      </c>
      <c r="F13" s="67">
        <f>IF(ISBLANK(E13)," - ",IF(G13=0,E13,E13+G13-1))</f>
        <v>44461</v>
      </c>
      <c r="G13" s="32">
        <v>2</v>
      </c>
      <c r="H13" s="33">
        <v>0</v>
      </c>
      <c r="I13" s="49">
        <f>IF(OR(F13=0,E13=0)," - ",NETWORKDAYS(E13,F13))</f>
        <v>2</v>
      </c>
      <c r="J13" s="65"/>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72"/>
      <c r="AX13" s="72"/>
      <c r="AY13" s="72"/>
      <c r="AZ13" s="72"/>
      <c r="BA13" s="72"/>
      <c r="BB13" s="72"/>
      <c r="BC13" s="72"/>
      <c r="BD13" s="72"/>
      <c r="BE13" s="72"/>
      <c r="BF13" s="72"/>
      <c r="BG13" s="72"/>
      <c r="BH13" s="72"/>
      <c r="BI13" s="72"/>
      <c r="BJ13" s="72"/>
      <c r="BK13" s="72"/>
      <c r="BL13" s="72"/>
      <c r="BM13" s="72"/>
      <c r="BN13" s="72"/>
    </row>
    <row r="14" spans="1:66" s="39" customFormat="1" ht="18" x14ac:dyDescent="0.2">
      <c r="A14"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14" s="50" t="s">
        <v>116</v>
      </c>
      <c r="C14" s="47" t="s">
        <v>139</v>
      </c>
      <c r="D14" s="48"/>
      <c r="E14" s="66">
        <v>44460</v>
      </c>
      <c r="F14" s="67">
        <f>IF(ISBLANK(E14)," - ",IF(G14=0,E14,E14+G14-1))</f>
        <v>44461</v>
      </c>
      <c r="G14" s="32">
        <v>2</v>
      </c>
      <c r="H14" s="33">
        <v>0</v>
      </c>
      <c r="I14" s="49">
        <f t="shared" ref="I14" si="9">IF(OR(F14=0,E14=0)," - ",NETWORKDAYS(E14,F14))</f>
        <v>2</v>
      </c>
      <c r="J14" s="65"/>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c r="BM14" s="72"/>
      <c r="BN14" s="72"/>
    </row>
    <row r="15" spans="1:66" s="39" customFormat="1" ht="18" x14ac:dyDescent="0.2">
      <c r="A15"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15" s="50" t="s">
        <v>117</v>
      </c>
      <c r="C15" s="47" t="s">
        <v>139</v>
      </c>
      <c r="D15" s="48"/>
      <c r="E15" s="66">
        <v>44460</v>
      </c>
      <c r="F15" s="67">
        <f t="shared" ref="F15" si="10">IF(ISBLANK(E15)," - ",IF(G15=0,E15,E15+G15-1))</f>
        <v>44461</v>
      </c>
      <c r="G15" s="32">
        <v>2</v>
      </c>
      <c r="H15" s="33">
        <v>0</v>
      </c>
      <c r="I15" s="49">
        <f t="shared" ref="I15" si="11">IF(OR(F15=0,E15=0)," - ",NETWORKDAYS(E15,F15))</f>
        <v>2</v>
      </c>
      <c r="J15" s="65"/>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c r="BM15" s="72"/>
      <c r="BN15" s="72"/>
    </row>
    <row r="16" spans="1:66" s="39" customFormat="1" ht="18" x14ac:dyDescent="0.2">
      <c r="A16"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1.5.3</v>
      </c>
      <c r="B16" s="50" t="s">
        <v>118</v>
      </c>
      <c r="C16" s="47" t="s">
        <v>139</v>
      </c>
      <c r="D16" s="48"/>
      <c r="E16" s="66">
        <v>44460</v>
      </c>
      <c r="F16" s="67">
        <f t="shared" ref="F16" si="12">IF(ISBLANK(E16)," - ",IF(G16=0,E16,E16+G16-1))</f>
        <v>44461</v>
      </c>
      <c r="G16" s="32">
        <v>2</v>
      </c>
      <c r="H16" s="33">
        <v>0</v>
      </c>
      <c r="I16" s="49">
        <f t="shared" ref="I16" si="13">IF(OR(F16=0,E16=0)," - ",NETWORKDAYS(E16,F16))</f>
        <v>2</v>
      </c>
      <c r="J16" s="65"/>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c r="BA16" s="72"/>
      <c r="BB16" s="72"/>
      <c r="BC16" s="72"/>
      <c r="BD16" s="72"/>
      <c r="BE16" s="72"/>
      <c r="BF16" s="72"/>
      <c r="BG16" s="72"/>
      <c r="BH16" s="72"/>
      <c r="BI16" s="72"/>
      <c r="BJ16" s="72"/>
      <c r="BK16" s="72"/>
      <c r="BL16" s="72"/>
      <c r="BM16" s="72"/>
      <c r="BN16" s="72"/>
    </row>
    <row r="17" spans="1:66" s="39" customFormat="1" ht="18" x14ac:dyDescent="0.2">
      <c r="A17"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1.5.4</v>
      </c>
      <c r="B17" s="50" t="s">
        <v>119</v>
      </c>
      <c r="C17" s="47" t="s">
        <v>139</v>
      </c>
      <c r="D17" s="48"/>
      <c r="E17" s="66">
        <v>44460</v>
      </c>
      <c r="F17" s="67">
        <f t="shared" ref="F17" si="14">IF(ISBLANK(E17)," - ",IF(G17=0,E17,E17+G17-1))</f>
        <v>44461</v>
      </c>
      <c r="G17" s="32">
        <v>2</v>
      </c>
      <c r="H17" s="33">
        <v>0</v>
      </c>
      <c r="I17" s="49">
        <f t="shared" ref="I17" si="15">IF(OR(F17=0,E17=0)," - ",NETWORKDAYS(E17,F17))</f>
        <v>2</v>
      </c>
      <c r="J17" s="65"/>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c r="BA17" s="72"/>
      <c r="BB17" s="72"/>
      <c r="BC17" s="72"/>
      <c r="BD17" s="72"/>
      <c r="BE17" s="72"/>
      <c r="BF17" s="72"/>
      <c r="BG17" s="72"/>
      <c r="BH17" s="72"/>
      <c r="BI17" s="72"/>
      <c r="BJ17" s="72"/>
      <c r="BK17" s="72"/>
      <c r="BL17" s="72"/>
      <c r="BM17" s="72"/>
      <c r="BN17" s="72"/>
    </row>
    <row r="18" spans="1:66" s="39" customFormat="1" ht="18" x14ac:dyDescent="0.2">
      <c r="A18"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18" s="47" t="s">
        <v>107</v>
      </c>
      <c r="C18" s="47" t="s">
        <v>139</v>
      </c>
      <c r="D18" s="48"/>
      <c r="E18" s="66">
        <v>44459</v>
      </c>
      <c r="F18" s="67">
        <f>IF(ISBLANK(E18)," - ",IF(G18=0,E18,E18+G18-1))</f>
        <v>44459</v>
      </c>
      <c r="G18" s="32">
        <v>1</v>
      </c>
      <c r="H18" s="33">
        <v>0</v>
      </c>
      <c r="I18" s="49">
        <f>IF(OR(F18=0,E18=0)," - ",NETWORKDAYS(E18,F18))</f>
        <v>1</v>
      </c>
      <c r="J18" s="65"/>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row>
    <row r="19" spans="1:66" s="39" customFormat="1" ht="18" x14ac:dyDescent="0.2">
      <c r="A19"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19" s="50" t="s">
        <v>120</v>
      </c>
      <c r="C19" s="47" t="s">
        <v>139</v>
      </c>
      <c r="D19" s="48"/>
      <c r="E19" s="66">
        <v>44459</v>
      </c>
      <c r="F19" s="67">
        <f>IF(ISBLANK(E19)," - ",IF(G19=0,E19,E19+G19-1))</f>
        <v>44459</v>
      </c>
      <c r="G19" s="32">
        <v>1</v>
      </c>
      <c r="H19" s="33">
        <v>0</v>
      </c>
      <c r="I19" s="49">
        <f t="shared" ref="I19:I20" si="16">IF(OR(F19=0,E19=0)," - ",NETWORKDAYS(E19,F19))</f>
        <v>1</v>
      </c>
      <c r="J19" s="65"/>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72"/>
      <c r="BI19" s="72"/>
      <c r="BJ19" s="72"/>
      <c r="BK19" s="72"/>
      <c r="BL19" s="72"/>
      <c r="BM19" s="72"/>
      <c r="BN19" s="72"/>
    </row>
    <row r="20" spans="1:66" s="39" customFormat="1" ht="18" x14ac:dyDescent="0.2">
      <c r="A20"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v>
      </c>
      <c r="B20" s="50" t="s">
        <v>121</v>
      </c>
      <c r="C20" s="47" t="s">
        <v>139</v>
      </c>
      <c r="D20" s="48"/>
      <c r="E20" s="66">
        <v>44459</v>
      </c>
      <c r="F20" s="67">
        <f>IF(ISBLANK(E20)," - ",IF(G20=0,E20,E20+G20-1))</f>
        <v>44459</v>
      </c>
      <c r="G20" s="32"/>
      <c r="H20" s="33">
        <v>0</v>
      </c>
      <c r="I20" s="49">
        <f t="shared" si="16"/>
        <v>1</v>
      </c>
      <c r="J20" s="65"/>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72"/>
      <c r="BF20" s="72"/>
      <c r="BG20" s="72"/>
      <c r="BH20" s="72"/>
      <c r="BI20" s="72"/>
      <c r="BJ20" s="72"/>
      <c r="BK20" s="72"/>
      <c r="BL20" s="72"/>
      <c r="BM20" s="72"/>
      <c r="BN20" s="72"/>
    </row>
    <row r="21" spans="1:66" s="39" customFormat="1" ht="18" x14ac:dyDescent="0.2">
      <c r="A21"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1.7</v>
      </c>
      <c r="B21" s="47" t="s">
        <v>104</v>
      </c>
      <c r="C21" s="47" t="s">
        <v>139</v>
      </c>
      <c r="D21" s="48"/>
      <c r="E21" s="66">
        <v>44463</v>
      </c>
      <c r="F21" s="67">
        <f t="shared" si="6"/>
        <v>44463</v>
      </c>
      <c r="G21" s="32">
        <v>1</v>
      </c>
      <c r="H21" s="33">
        <v>0</v>
      </c>
      <c r="I21" s="49">
        <f>IF(OR(F21=0,E21=0)," - ",NETWORKDAYS(E21,F21))</f>
        <v>1</v>
      </c>
      <c r="J21" s="65"/>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c r="BM21" s="72"/>
      <c r="BN21" s="72"/>
    </row>
    <row r="22" spans="1:66" s="30" customFormat="1" ht="18" x14ac:dyDescent="0.2">
      <c r="A22" s="53" t="str">
        <f t="shared" si="4"/>
        <v>2</v>
      </c>
      <c r="B22" s="54" t="s">
        <v>134</v>
      </c>
      <c r="C22" s="47" t="s">
        <v>139</v>
      </c>
      <c r="D22" s="56"/>
      <c r="E22" s="78">
        <v>44466</v>
      </c>
      <c r="F22" s="78">
        <f>IF(ISBLANK(E22)," - ",IF(G22=0,E22,E22+G22-1))</f>
        <v>44472</v>
      </c>
      <c r="G22" s="57">
        <v>7</v>
      </c>
      <c r="H22" s="58"/>
      <c r="I22" s="59">
        <f t="shared" ref="I22" si="17">IF(OR(F22=0,E22=0)," - ",NETWORKDAYS(E22,F22))</f>
        <v>5</v>
      </c>
      <c r="J22" s="62"/>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row>
    <row r="23" spans="1:66" s="39" customFormat="1" ht="18" x14ac:dyDescent="0.2">
      <c r="A23"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3" s="47" t="s">
        <v>135</v>
      </c>
      <c r="C23" s="47" t="s">
        <v>139</v>
      </c>
      <c r="D23" s="48"/>
      <c r="E23" s="66">
        <v>44468</v>
      </c>
      <c r="F23" s="67">
        <f t="shared" ref="F23" si="18">IF(ISBLANK(E23)," - ",IF(G23=0,E23,E23+G23-1))</f>
        <v>44470</v>
      </c>
      <c r="G23" s="32">
        <v>3</v>
      </c>
      <c r="H23" s="33">
        <v>0</v>
      </c>
      <c r="I23" s="49">
        <f>IF(OR(F23=0,E23=0)," - ",NETWORKDAYS(E23,F23))</f>
        <v>3</v>
      </c>
      <c r="J23" s="65"/>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c r="BM23" s="72"/>
      <c r="BN23" s="72"/>
    </row>
    <row r="24" spans="1:66" s="39" customFormat="1" ht="18" x14ac:dyDescent="0.2">
      <c r="A24"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4" s="47" t="s">
        <v>106</v>
      </c>
      <c r="C24" s="47" t="s">
        <v>139</v>
      </c>
      <c r="D24" s="48"/>
      <c r="E24" s="66">
        <v>44468</v>
      </c>
      <c r="F24" s="67">
        <f t="shared" ref="F24" si="19">IF(ISBLANK(E24)," - ",IF(G24=0,E24,E24+G24-1))</f>
        <v>44470</v>
      </c>
      <c r="G24" s="32">
        <v>3</v>
      </c>
      <c r="H24" s="33"/>
      <c r="I24" s="49">
        <f>IF(OR(F24=0,E24=0)," - ",NETWORKDAYS(E24,F24))</f>
        <v>3</v>
      </c>
      <c r="J24" s="65"/>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c r="BM24" s="72"/>
      <c r="BN24" s="72"/>
    </row>
    <row r="25" spans="1:66" s="39" customFormat="1" ht="18" x14ac:dyDescent="0.2">
      <c r="A25"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5" s="50" t="s">
        <v>122</v>
      </c>
      <c r="C25" s="47" t="s">
        <v>139</v>
      </c>
      <c r="D25" s="48"/>
      <c r="E25" s="66">
        <v>44468</v>
      </c>
      <c r="F25" s="67">
        <f t="shared" ref="F25:F27" si="20">IF(ISBLANK(E25)," - ",IF(G25=0,E25,E25+G25-1))</f>
        <v>44470</v>
      </c>
      <c r="G25" s="32">
        <v>3</v>
      </c>
      <c r="H25" s="33"/>
      <c r="I25" s="49">
        <f t="shared" ref="I25:I27" si="21">IF(OR(F25=0,E25=0)," - ",NETWORKDAYS(E25,F25))</f>
        <v>3</v>
      </c>
      <c r="J25" s="65"/>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72"/>
      <c r="BF25" s="72"/>
      <c r="BG25" s="72"/>
      <c r="BH25" s="72"/>
      <c r="BI25" s="72"/>
      <c r="BJ25" s="72"/>
      <c r="BK25" s="72"/>
      <c r="BL25" s="72"/>
      <c r="BM25" s="72"/>
      <c r="BN25" s="72"/>
    </row>
    <row r="26" spans="1:66" s="39" customFormat="1" ht="18" x14ac:dyDescent="0.2">
      <c r="A26"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26" s="50" t="s">
        <v>123</v>
      </c>
      <c r="C26" s="47" t="s">
        <v>139</v>
      </c>
      <c r="D26" s="48"/>
      <c r="E26" s="66">
        <v>44468</v>
      </c>
      <c r="F26" s="67">
        <f t="shared" si="20"/>
        <v>44470</v>
      </c>
      <c r="G26" s="32">
        <v>3</v>
      </c>
      <c r="H26" s="33"/>
      <c r="I26" s="49">
        <f t="shared" si="21"/>
        <v>3</v>
      </c>
      <c r="J26" s="65"/>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c r="BM26" s="72"/>
      <c r="BN26" s="72"/>
    </row>
    <row r="27" spans="1:66" s="39" customFormat="1" ht="18" x14ac:dyDescent="0.2">
      <c r="A27"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27" s="50" t="s">
        <v>124</v>
      </c>
      <c r="C27" s="47" t="s">
        <v>139</v>
      </c>
      <c r="D27" s="48"/>
      <c r="E27" s="66">
        <v>44468</v>
      </c>
      <c r="F27" s="67">
        <f t="shared" si="20"/>
        <v>44470</v>
      </c>
      <c r="G27" s="32">
        <v>3</v>
      </c>
      <c r="H27" s="33"/>
      <c r="I27" s="49">
        <f t="shared" si="21"/>
        <v>3</v>
      </c>
      <c r="J27" s="65"/>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c r="BN27" s="72"/>
    </row>
    <row r="28" spans="1:66" s="39" customFormat="1" ht="18" x14ac:dyDescent="0.2">
      <c r="A28"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8" s="47" t="s">
        <v>104</v>
      </c>
      <c r="C28" s="47" t="s">
        <v>139</v>
      </c>
      <c r="D28" s="48"/>
      <c r="E28" s="66">
        <v>44470</v>
      </c>
      <c r="F28" s="67">
        <f t="shared" ref="F28" si="22">IF(ISBLANK(E28)," - ",IF(G28=0,E28,E28+G28-1))</f>
        <v>44470</v>
      </c>
      <c r="G28" s="32">
        <v>1</v>
      </c>
      <c r="H28" s="33"/>
      <c r="I28" s="49">
        <f>IF(OR(F28=0,E28=0)," - ",NETWORKDAYS(E28,F28))</f>
        <v>1</v>
      </c>
      <c r="J28" s="65"/>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c r="BA28" s="72"/>
      <c r="BB28" s="72"/>
      <c r="BC28" s="72"/>
      <c r="BD28" s="72"/>
      <c r="BE28" s="72"/>
      <c r="BF28" s="72"/>
      <c r="BG28" s="72"/>
      <c r="BH28" s="72"/>
      <c r="BI28" s="72"/>
      <c r="BJ28" s="72"/>
      <c r="BK28" s="72"/>
      <c r="BL28" s="72"/>
      <c r="BM28" s="72"/>
      <c r="BN28" s="72"/>
    </row>
    <row r="29" spans="1:66" s="30" customFormat="1" ht="18" x14ac:dyDescent="0.2">
      <c r="A29" s="53" t="str">
        <f t="shared" si="4"/>
        <v>3</v>
      </c>
      <c r="B29" s="54" t="s">
        <v>97</v>
      </c>
      <c r="C29" s="47" t="s">
        <v>139</v>
      </c>
      <c r="D29" s="56"/>
      <c r="E29" s="78">
        <v>44487</v>
      </c>
      <c r="F29" s="78">
        <f>IF(ISBLANK(E29)," - ",IF(G29=0,E29,E29+G29-1))</f>
        <v>44500</v>
      </c>
      <c r="G29" s="57">
        <v>14</v>
      </c>
      <c r="H29" s="58"/>
      <c r="I29" s="59">
        <f t="shared" ref="I29:I97" si="23">IF(OR(F29=0,E29=0)," - ",NETWORKDAYS(E29,F29))</f>
        <v>10</v>
      </c>
      <c r="J29" s="62"/>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c r="BM29" s="71"/>
      <c r="BN29" s="71"/>
    </row>
    <row r="30" spans="1:66" s="39" customFormat="1" ht="18" x14ac:dyDescent="0.2">
      <c r="A30"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0" s="47" t="s">
        <v>110</v>
      </c>
      <c r="C30" s="47" t="s">
        <v>139</v>
      </c>
      <c r="D30" s="48"/>
      <c r="E30" s="66">
        <v>44487</v>
      </c>
      <c r="F30" s="67">
        <f>IF(ISBLANK(E30)," - ",IF(G30=0,E30,E30+G30-1))</f>
        <v>44489</v>
      </c>
      <c r="G30" s="32">
        <v>3</v>
      </c>
      <c r="H30" s="33"/>
      <c r="I30" s="49">
        <f>IF(OR(F30=0,E30=0)," - ",NETWORKDAYS(E30,F30))</f>
        <v>3</v>
      </c>
      <c r="J30" s="65"/>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72"/>
      <c r="BF30" s="72"/>
      <c r="BG30" s="72"/>
      <c r="BH30" s="72"/>
      <c r="BI30" s="72"/>
      <c r="BJ30" s="72"/>
      <c r="BK30" s="72"/>
      <c r="BL30" s="72"/>
      <c r="BM30" s="72"/>
      <c r="BN30" s="72"/>
    </row>
    <row r="31" spans="1:66" s="39" customFormat="1" ht="18" x14ac:dyDescent="0.2">
      <c r="A31"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31" s="50" t="s">
        <v>127</v>
      </c>
      <c r="C31" s="47" t="s">
        <v>139</v>
      </c>
      <c r="D31" s="48"/>
      <c r="E31" s="66">
        <v>44487</v>
      </c>
      <c r="F31" s="67">
        <f>IF(ISBLANK(E31)," - ",IF(G31=0,E31,E31+G31-1))</f>
        <v>44489</v>
      </c>
      <c r="G31" s="32">
        <v>3</v>
      </c>
      <c r="H31" s="33"/>
      <c r="I31" s="49">
        <f t="shared" ref="I31" si="24">IF(OR(F31=0,E31=0)," - ",NETWORKDAYS(E31,F31))</f>
        <v>3</v>
      </c>
      <c r="J31" s="65"/>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M31" s="72"/>
      <c r="AN31" s="72"/>
      <c r="AO31" s="72"/>
      <c r="AP31" s="72"/>
      <c r="AQ31" s="72"/>
      <c r="AR31" s="72"/>
      <c r="AS31" s="72"/>
      <c r="AT31" s="72"/>
      <c r="AU31" s="72"/>
      <c r="AV31" s="72"/>
      <c r="AW31" s="72"/>
      <c r="AX31" s="72"/>
      <c r="AY31" s="72"/>
      <c r="AZ31" s="72"/>
      <c r="BA31" s="72"/>
      <c r="BB31" s="72"/>
      <c r="BC31" s="72"/>
      <c r="BD31" s="72"/>
      <c r="BE31" s="72"/>
      <c r="BF31" s="72"/>
      <c r="BG31" s="72"/>
      <c r="BH31" s="72"/>
      <c r="BI31" s="72"/>
      <c r="BJ31" s="72"/>
      <c r="BK31" s="72"/>
      <c r="BL31" s="72"/>
      <c r="BM31" s="72"/>
      <c r="BN31" s="72"/>
    </row>
    <row r="32" spans="1:66" s="39" customFormat="1" ht="18" x14ac:dyDescent="0.2">
      <c r="A32"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2" s="47" t="s">
        <v>109</v>
      </c>
      <c r="C32" s="47" t="s">
        <v>139</v>
      </c>
      <c r="D32" s="48"/>
      <c r="E32" s="66">
        <v>44487</v>
      </c>
      <c r="F32" s="67">
        <f t="shared" ref="F32" si="25">IF(ISBLANK(E32)," - ",IF(G32=0,E32,E32+G32-1))</f>
        <v>44489</v>
      </c>
      <c r="G32" s="32">
        <v>3</v>
      </c>
      <c r="H32" s="33"/>
      <c r="I32" s="49">
        <f>IF(OR(F32=0,E32=0)," - ",NETWORKDAYS(E32,F32))</f>
        <v>3</v>
      </c>
      <c r="J32" s="65"/>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c r="AV32" s="72"/>
      <c r="AW32" s="72"/>
      <c r="AX32" s="72"/>
      <c r="AY32" s="72"/>
      <c r="AZ32" s="72"/>
      <c r="BA32" s="72"/>
      <c r="BB32" s="72"/>
      <c r="BC32" s="72"/>
      <c r="BD32" s="72"/>
      <c r="BE32" s="72"/>
      <c r="BF32" s="72"/>
      <c r="BG32" s="72"/>
      <c r="BH32" s="72"/>
      <c r="BI32" s="72"/>
      <c r="BJ32" s="72"/>
      <c r="BK32" s="72"/>
      <c r="BL32" s="72"/>
      <c r="BM32" s="72"/>
      <c r="BN32" s="72"/>
    </row>
    <row r="33" spans="1:66" s="39" customFormat="1" ht="18" x14ac:dyDescent="0.2">
      <c r="A33"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3" s="50" t="s">
        <v>125</v>
      </c>
      <c r="C33" s="47" t="s">
        <v>139</v>
      </c>
      <c r="D33" s="48"/>
      <c r="E33" s="66">
        <v>44487</v>
      </c>
      <c r="F33" s="67">
        <f t="shared" ref="F33" si="26">IF(ISBLANK(E33)," - ",IF(G33=0,E33,E33+G33-1))</f>
        <v>44489</v>
      </c>
      <c r="G33" s="32">
        <v>3</v>
      </c>
      <c r="H33" s="33"/>
      <c r="I33" s="49">
        <f t="shared" ref="I33" si="27">IF(OR(F33=0,E33=0)," - ",NETWORKDAYS(E33,F33))</f>
        <v>3</v>
      </c>
      <c r="J33" s="65"/>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L33" s="72"/>
      <c r="BM33" s="72"/>
      <c r="BN33" s="72"/>
    </row>
    <row r="34" spans="1:66" s="39" customFormat="1" ht="18" x14ac:dyDescent="0.2">
      <c r="A34"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34" s="50" t="s">
        <v>126</v>
      </c>
      <c r="C34" s="47" t="s">
        <v>139</v>
      </c>
      <c r="D34" s="48"/>
      <c r="E34" s="66">
        <v>44487</v>
      </c>
      <c r="F34" s="67">
        <f t="shared" ref="F34" si="28">IF(ISBLANK(E34)," - ",IF(G34=0,E34,E34+G34-1))</f>
        <v>44489</v>
      </c>
      <c r="G34" s="32">
        <v>3</v>
      </c>
      <c r="H34" s="33"/>
      <c r="I34" s="49">
        <f t="shared" ref="I34" si="29">IF(OR(F34=0,E34=0)," - ",NETWORKDAYS(E34,F34))</f>
        <v>3</v>
      </c>
      <c r="J34" s="65"/>
      <c r="K34" s="72"/>
      <c r="L34" s="72"/>
      <c r="M34" s="72"/>
      <c r="N34" s="72"/>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L34" s="72"/>
      <c r="BM34" s="72"/>
      <c r="BN34" s="72"/>
    </row>
    <row r="35" spans="1:66" s="39" customFormat="1" ht="18" x14ac:dyDescent="0.2">
      <c r="A35"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5" s="47" t="s">
        <v>133</v>
      </c>
      <c r="C35" s="47" t="s">
        <v>139</v>
      </c>
      <c r="D35" s="48"/>
      <c r="E35" s="66">
        <v>44487</v>
      </c>
      <c r="F35" s="67">
        <f>IF(ISBLANK(E35)," - ",IF(G35=0,E35,E35+G35-1))</f>
        <v>44489</v>
      </c>
      <c r="G35" s="32">
        <v>3</v>
      </c>
      <c r="H35" s="33"/>
      <c r="I35" s="49">
        <f>IF(OR(F35=0,E35=0)," - ",NETWORKDAYS(E35,F35))</f>
        <v>3</v>
      </c>
      <c r="J35" s="65"/>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K35" s="72"/>
      <c r="BL35" s="72"/>
      <c r="BM35" s="72"/>
      <c r="BN35" s="72"/>
    </row>
    <row r="36" spans="1:66" s="39" customFormat="1" ht="18" x14ac:dyDescent="0.2">
      <c r="A36"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6" s="47" t="s">
        <v>136</v>
      </c>
      <c r="C36" s="47" t="s">
        <v>139</v>
      </c>
      <c r="D36" s="48"/>
      <c r="E36" s="66">
        <v>44487</v>
      </c>
      <c r="F36" s="67">
        <f>IF(ISBLANK(E36)," - ",IF(G36=0,E36,E36+G36-1))</f>
        <v>44489</v>
      </c>
      <c r="G36" s="32">
        <v>3</v>
      </c>
      <c r="H36" s="33"/>
      <c r="I36" s="49">
        <f>IF(OR(F36=0,E36=0)," - ",NETWORKDAYS(E36,F36))</f>
        <v>3</v>
      </c>
      <c r="J36" s="65"/>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K36" s="72"/>
      <c r="BL36" s="72"/>
      <c r="BM36" s="72"/>
      <c r="BN36" s="72"/>
    </row>
    <row r="37" spans="1:66" s="39" customFormat="1" ht="18" x14ac:dyDescent="0.2">
      <c r="A37"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7" s="47" t="s">
        <v>140</v>
      </c>
      <c r="C37" s="47" t="s">
        <v>139</v>
      </c>
      <c r="D37" s="48"/>
      <c r="E37" s="66">
        <v>44490</v>
      </c>
      <c r="F37" s="67">
        <f t="shared" ref="F37:F65" si="30">IF(ISBLANK(E37)," - ",IF(G37=0,E37,E37+G37-1))</f>
        <v>44500</v>
      </c>
      <c r="G37" s="32">
        <v>11</v>
      </c>
      <c r="H37" s="33"/>
      <c r="I37" s="49">
        <f>IF(OR(F37=0,E37=0)," - ",NETWORKDAYS(E37,F37))</f>
        <v>7</v>
      </c>
      <c r="J37" s="65"/>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M37" s="72"/>
      <c r="AN37" s="72"/>
      <c r="AO37" s="72"/>
      <c r="AP37" s="72"/>
      <c r="AQ37" s="72"/>
      <c r="AR37" s="72"/>
      <c r="AS37" s="72"/>
      <c r="AT37" s="72"/>
      <c r="AU37" s="72"/>
      <c r="AV37" s="72"/>
      <c r="AW37" s="72"/>
      <c r="AX37" s="72"/>
      <c r="AY37" s="72"/>
      <c r="AZ37" s="72"/>
      <c r="BA37" s="72"/>
      <c r="BB37" s="72"/>
      <c r="BC37" s="72"/>
      <c r="BD37" s="72"/>
      <c r="BE37" s="72"/>
      <c r="BF37" s="72"/>
      <c r="BG37" s="72"/>
      <c r="BH37" s="72"/>
      <c r="BI37" s="72"/>
      <c r="BJ37" s="72"/>
      <c r="BK37" s="72"/>
      <c r="BL37" s="72"/>
      <c r="BM37" s="72"/>
      <c r="BN37" s="72"/>
    </row>
    <row r="38" spans="1:66" s="39" customFormat="1" ht="18" x14ac:dyDescent="0.2">
      <c r="A38"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38" s="50" t="s">
        <v>128</v>
      </c>
      <c r="C38" s="47" t="s">
        <v>139</v>
      </c>
      <c r="D38" s="48"/>
      <c r="E38" s="66">
        <v>44490</v>
      </c>
      <c r="F38" s="67">
        <f t="shared" si="30"/>
        <v>44500</v>
      </c>
      <c r="G38" s="32">
        <v>11</v>
      </c>
      <c r="H38" s="33"/>
      <c r="I38" s="49">
        <f t="shared" ref="I38:I40" si="31">IF(OR(F38=0,E38=0)," - ",NETWORKDAYS(E38,F38))</f>
        <v>7</v>
      </c>
      <c r="J38" s="65"/>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M38" s="72"/>
      <c r="AN38" s="72"/>
      <c r="AO38" s="72"/>
      <c r="AP38" s="72"/>
      <c r="AQ38" s="72"/>
      <c r="AR38" s="72"/>
      <c r="AS38" s="72"/>
      <c r="AT38" s="72"/>
      <c r="AU38" s="72"/>
      <c r="AV38" s="72"/>
      <c r="AW38" s="72"/>
      <c r="AX38" s="72"/>
      <c r="AY38" s="72"/>
      <c r="AZ38" s="72"/>
      <c r="BA38" s="72"/>
      <c r="BB38" s="72"/>
      <c r="BC38" s="72"/>
      <c r="BD38" s="72"/>
      <c r="BE38" s="72"/>
      <c r="BF38" s="72"/>
      <c r="BG38" s="72"/>
      <c r="BH38" s="72"/>
      <c r="BI38" s="72"/>
      <c r="BJ38" s="72"/>
      <c r="BK38" s="72"/>
      <c r="BL38" s="72"/>
      <c r="BM38" s="72"/>
      <c r="BN38" s="72"/>
    </row>
    <row r="39" spans="1:66" s="39" customFormat="1" ht="18" x14ac:dyDescent="0.2">
      <c r="A39"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3.5.2</v>
      </c>
      <c r="B39" s="50" t="s">
        <v>132</v>
      </c>
      <c r="C39" s="47" t="s">
        <v>139</v>
      </c>
      <c r="D39" s="48"/>
      <c r="E39" s="66">
        <v>44490</v>
      </c>
      <c r="F39" s="67">
        <f t="shared" ref="F39" si="32">IF(ISBLANK(E39)," - ",IF(G39=0,E39,E39+G39-1))</f>
        <v>44500</v>
      </c>
      <c r="G39" s="32">
        <v>11</v>
      </c>
      <c r="H39" s="33"/>
      <c r="I39" s="49">
        <f t="shared" ref="I39" si="33">IF(OR(F39=0,E39=0)," - ",NETWORKDAYS(E39,F39))</f>
        <v>7</v>
      </c>
      <c r="J39" s="65"/>
      <c r="K39" s="72"/>
      <c r="L39" s="72"/>
      <c r="M39" s="72"/>
      <c r="N39" s="72"/>
      <c r="O39" s="72"/>
      <c r="P39" s="72"/>
      <c r="Q39" s="72"/>
      <c r="R39" s="72"/>
      <c r="S39" s="72"/>
      <c r="T39" s="72"/>
      <c r="U39" s="72"/>
      <c r="V39" s="72"/>
      <c r="W39" s="72"/>
      <c r="X39" s="72"/>
      <c r="Y39" s="72"/>
      <c r="Z39" s="72"/>
      <c r="AA39" s="72"/>
      <c r="AB39" s="72"/>
      <c r="AC39" s="72"/>
      <c r="AD39" s="72"/>
      <c r="AE39" s="72"/>
      <c r="AF39" s="72"/>
      <c r="AG39" s="72"/>
      <c r="AH39" s="72"/>
      <c r="AI39" s="72"/>
      <c r="AM39" s="72"/>
      <c r="AN39" s="72"/>
      <c r="AO39" s="72"/>
      <c r="AP39" s="72"/>
      <c r="AQ39" s="72"/>
      <c r="AR39" s="72"/>
      <c r="AS39" s="72"/>
      <c r="AT39" s="72"/>
      <c r="AU39" s="72"/>
      <c r="AV39" s="72"/>
      <c r="AW39" s="72"/>
      <c r="AX39" s="72"/>
      <c r="AY39" s="72"/>
      <c r="AZ39" s="72"/>
      <c r="BA39" s="72"/>
      <c r="BB39" s="72"/>
      <c r="BC39" s="72"/>
      <c r="BD39" s="72"/>
      <c r="BE39" s="72"/>
      <c r="BF39" s="72"/>
      <c r="BG39" s="72"/>
      <c r="BH39" s="72"/>
      <c r="BI39" s="72"/>
      <c r="BJ39" s="72"/>
      <c r="BK39" s="72"/>
      <c r="BL39" s="72"/>
      <c r="BM39" s="72"/>
      <c r="BN39" s="72"/>
    </row>
    <row r="40" spans="1:66" s="39" customFormat="1" ht="18" x14ac:dyDescent="0.2">
      <c r="A40"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3.5.3</v>
      </c>
      <c r="B40" s="50" t="s">
        <v>129</v>
      </c>
      <c r="C40" s="47" t="s">
        <v>139</v>
      </c>
      <c r="D40" s="48"/>
      <c r="E40" s="66">
        <v>44490</v>
      </c>
      <c r="F40" s="67">
        <f t="shared" si="30"/>
        <v>44500</v>
      </c>
      <c r="G40" s="32">
        <v>11</v>
      </c>
      <c r="H40" s="33"/>
      <c r="I40" s="49">
        <f t="shared" si="31"/>
        <v>7</v>
      </c>
      <c r="J40" s="65"/>
      <c r="K40" s="72"/>
      <c r="L40" s="72"/>
      <c r="M40" s="72"/>
      <c r="N40" s="72"/>
      <c r="O40" s="72"/>
      <c r="P40" s="72"/>
      <c r="Q40" s="72"/>
      <c r="R40" s="72"/>
      <c r="S40" s="72"/>
      <c r="T40" s="72"/>
      <c r="U40" s="72"/>
      <c r="V40" s="72"/>
      <c r="W40" s="72"/>
      <c r="X40" s="72"/>
      <c r="Y40" s="72"/>
      <c r="Z40" s="72"/>
      <c r="AA40" s="72"/>
      <c r="AB40" s="72"/>
      <c r="AC40" s="72"/>
      <c r="AD40" s="72"/>
      <c r="AE40" s="72"/>
      <c r="AF40" s="72"/>
      <c r="AG40" s="72"/>
      <c r="AH40" s="72"/>
      <c r="AI40" s="72"/>
      <c r="AJ40" s="72"/>
      <c r="AK40" s="72"/>
      <c r="AL40" s="72"/>
      <c r="AM40" s="72"/>
      <c r="AN40" s="72"/>
      <c r="AO40" s="72"/>
      <c r="AP40" s="72"/>
      <c r="AQ40" s="72"/>
      <c r="AR40" s="72"/>
      <c r="AS40" s="72"/>
      <c r="AT40" s="72"/>
      <c r="AU40" s="72"/>
      <c r="AV40" s="72"/>
      <c r="AW40" s="72"/>
      <c r="AX40" s="72"/>
      <c r="AY40" s="72"/>
      <c r="AZ40" s="72"/>
      <c r="BA40" s="72"/>
      <c r="BB40" s="72"/>
      <c r="BC40" s="72"/>
      <c r="BD40" s="72"/>
      <c r="BE40" s="72"/>
      <c r="BF40" s="72"/>
      <c r="BG40" s="72"/>
      <c r="BH40" s="72"/>
      <c r="BI40" s="72"/>
      <c r="BJ40" s="72"/>
      <c r="BK40" s="72"/>
      <c r="BL40" s="72"/>
      <c r="BM40" s="72"/>
      <c r="BN40" s="72"/>
    </row>
    <row r="41" spans="1:66" s="39" customFormat="1" ht="18" x14ac:dyDescent="0.2">
      <c r="A41"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41" s="47" t="s">
        <v>141</v>
      </c>
      <c r="C41" s="47" t="s">
        <v>139</v>
      </c>
      <c r="D41" s="48"/>
      <c r="E41" s="66">
        <v>44490</v>
      </c>
      <c r="F41" s="67">
        <f t="shared" si="30"/>
        <v>44500</v>
      </c>
      <c r="G41" s="32">
        <v>11</v>
      </c>
      <c r="H41" s="33"/>
      <c r="I41" s="49">
        <f>IF(OR(F41=0,E41=0)," - ",NETWORKDAYS(E41,F41))</f>
        <v>7</v>
      </c>
      <c r="J41" s="65"/>
      <c r="K41" s="72"/>
      <c r="L41" s="72"/>
      <c r="M41" s="72"/>
      <c r="N41" s="72"/>
      <c r="O41" s="72"/>
      <c r="P41" s="72"/>
      <c r="Q41" s="72"/>
      <c r="R41" s="72"/>
      <c r="S41" s="72"/>
      <c r="T41" s="72"/>
      <c r="U41" s="72"/>
      <c r="V41" s="72"/>
      <c r="W41" s="72"/>
      <c r="X41" s="72"/>
      <c r="Y41" s="72"/>
      <c r="Z41" s="72"/>
      <c r="AA41" s="72"/>
      <c r="AB41" s="72"/>
      <c r="AC41" s="72"/>
      <c r="AD41" s="72"/>
      <c r="AE41" s="72"/>
      <c r="AF41" s="72"/>
      <c r="AG41" s="72"/>
      <c r="AH41" s="72"/>
      <c r="AI41" s="72"/>
      <c r="AJ41" s="72"/>
      <c r="AK41" s="72"/>
      <c r="AL41" s="72"/>
      <c r="AM41" s="72"/>
      <c r="AN41" s="72"/>
      <c r="AO41" s="72"/>
      <c r="AP41" s="72"/>
      <c r="AQ41" s="72"/>
      <c r="AR41" s="72"/>
      <c r="AS41" s="72"/>
      <c r="AT41" s="72"/>
      <c r="AU41" s="72"/>
      <c r="AV41" s="72"/>
      <c r="AW41" s="72"/>
      <c r="AX41" s="72"/>
      <c r="AY41" s="72"/>
      <c r="AZ41" s="72"/>
      <c r="BA41" s="72"/>
      <c r="BB41" s="72"/>
      <c r="BC41" s="72"/>
      <c r="BD41" s="72"/>
      <c r="BE41" s="72"/>
      <c r="BF41" s="72"/>
      <c r="BG41" s="72"/>
      <c r="BH41" s="72"/>
      <c r="BI41" s="72"/>
      <c r="BJ41" s="72"/>
      <c r="BK41" s="72"/>
      <c r="BL41" s="72"/>
      <c r="BM41" s="72"/>
      <c r="BN41" s="72"/>
    </row>
    <row r="42" spans="1:66" s="39" customFormat="1" ht="18" x14ac:dyDescent="0.2">
      <c r="A42"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3.6.1</v>
      </c>
      <c r="B42" s="50" t="s">
        <v>128</v>
      </c>
      <c r="C42" s="47" t="s">
        <v>139</v>
      </c>
      <c r="D42" s="48"/>
      <c r="E42" s="66">
        <v>44490</v>
      </c>
      <c r="F42" s="67">
        <f t="shared" ref="F42:F44" si="34">IF(ISBLANK(E42)," - ",IF(G42=0,E42,E42+G42-1))</f>
        <v>44500</v>
      </c>
      <c r="G42" s="32">
        <v>11</v>
      </c>
      <c r="H42" s="33"/>
      <c r="I42" s="49">
        <f t="shared" ref="I42:I44" si="35">IF(OR(F42=0,E42=0)," - ",NETWORKDAYS(E42,F42))</f>
        <v>7</v>
      </c>
      <c r="J42" s="65"/>
      <c r="K42" s="72"/>
      <c r="L42" s="72"/>
      <c r="M42" s="72"/>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2"/>
      <c r="AY42" s="72"/>
      <c r="AZ42" s="72"/>
      <c r="BA42" s="72"/>
      <c r="BB42" s="72"/>
      <c r="BC42" s="72"/>
      <c r="BD42" s="72"/>
      <c r="BE42" s="72"/>
      <c r="BF42" s="72"/>
      <c r="BG42" s="72"/>
      <c r="BH42" s="72"/>
      <c r="BI42" s="72"/>
      <c r="BJ42" s="72"/>
      <c r="BK42" s="72"/>
      <c r="BL42" s="72"/>
      <c r="BM42" s="72"/>
      <c r="BN42" s="72"/>
    </row>
    <row r="43" spans="1:66" s="39" customFormat="1" ht="18" x14ac:dyDescent="0.2">
      <c r="A43"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3.6.2</v>
      </c>
      <c r="B43" s="50" t="s">
        <v>132</v>
      </c>
      <c r="C43" s="47" t="s">
        <v>139</v>
      </c>
      <c r="D43" s="48"/>
      <c r="E43" s="66">
        <v>44490</v>
      </c>
      <c r="F43" s="67">
        <f t="shared" si="34"/>
        <v>44500</v>
      </c>
      <c r="G43" s="32">
        <v>11</v>
      </c>
      <c r="H43" s="33"/>
      <c r="I43" s="49">
        <f t="shared" si="35"/>
        <v>7</v>
      </c>
      <c r="J43" s="65"/>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M43" s="72"/>
      <c r="AN43" s="72"/>
      <c r="AO43" s="72"/>
      <c r="AP43" s="72"/>
      <c r="AQ43" s="72"/>
      <c r="AR43" s="72"/>
      <c r="AS43" s="72"/>
      <c r="AT43" s="72"/>
      <c r="AU43" s="72"/>
      <c r="AV43" s="72"/>
      <c r="AW43" s="72"/>
      <c r="AX43" s="72"/>
      <c r="AY43" s="72"/>
      <c r="AZ43" s="72"/>
      <c r="BA43" s="72"/>
      <c r="BB43" s="72"/>
      <c r="BC43" s="72"/>
      <c r="BD43" s="72"/>
      <c r="BE43" s="72"/>
      <c r="BF43" s="72"/>
      <c r="BG43" s="72"/>
      <c r="BH43" s="72"/>
      <c r="BI43" s="72"/>
      <c r="BJ43" s="72"/>
      <c r="BK43" s="72"/>
      <c r="BL43" s="72"/>
      <c r="BM43" s="72"/>
      <c r="BN43" s="72"/>
    </row>
    <row r="44" spans="1:66" s="39" customFormat="1" ht="18" x14ac:dyDescent="0.2">
      <c r="A44"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3.6.3</v>
      </c>
      <c r="B44" s="50" t="s">
        <v>129</v>
      </c>
      <c r="C44" s="47" t="s">
        <v>139</v>
      </c>
      <c r="D44" s="48"/>
      <c r="E44" s="66">
        <v>44490</v>
      </c>
      <c r="F44" s="67">
        <f t="shared" si="34"/>
        <v>44500</v>
      </c>
      <c r="G44" s="32">
        <v>11</v>
      </c>
      <c r="H44" s="33"/>
      <c r="I44" s="49">
        <f t="shared" si="35"/>
        <v>7</v>
      </c>
      <c r="J44" s="65"/>
      <c r="K44" s="72"/>
      <c r="L44" s="72"/>
      <c r="M44" s="72"/>
      <c r="N44" s="72"/>
      <c r="O44" s="72"/>
      <c r="P44" s="72"/>
      <c r="Q44" s="72"/>
      <c r="R44" s="72"/>
      <c r="S44" s="72"/>
      <c r="T44" s="72"/>
      <c r="U44" s="72"/>
      <c r="V44" s="72"/>
      <c r="W44" s="72"/>
      <c r="X44" s="72"/>
      <c r="Y44" s="72"/>
      <c r="Z44" s="72"/>
      <c r="AA44" s="72"/>
      <c r="AB44" s="72"/>
      <c r="AC44" s="72"/>
      <c r="AD44" s="72"/>
      <c r="AE44" s="72"/>
      <c r="AF44" s="72"/>
      <c r="AG44" s="72"/>
      <c r="AH44" s="72"/>
      <c r="AI44" s="72"/>
      <c r="AJ44" s="72"/>
      <c r="AK44" s="72"/>
      <c r="AL44" s="72"/>
      <c r="AM44" s="72"/>
      <c r="AN44" s="72"/>
      <c r="AO44" s="72"/>
      <c r="AP44" s="72"/>
      <c r="AQ44" s="72"/>
      <c r="AR44" s="72"/>
      <c r="AS44" s="72"/>
      <c r="AT44" s="72"/>
      <c r="AU44" s="72"/>
      <c r="AV44" s="72"/>
      <c r="AW44" s="72"/>
      <c r="AX44" s="72"/>
      <c r="AY44" s="72"/>
      <c r="AZ44" s="72"/>
      <c r="BA44" s="72"/>
      <c r="BB44" s="72"/>
      <c r="BC44" s="72"/>
      <c r="BD44" s="72"/>
      <c r="BE44" s="72"/>
      <c r="BF44" s="72"/>
      <c r="BG44" s="72"/>
      <c r="BH44" s="72"/>
      <c r="BI44" s="72"/>
      <c r="BJ44" s="72"/>
      <c r="BK44" s="72"/>
      <c r="BL44" s="72"/>
      <c r="BM44" s="72"/>
      <c r="BN44" s="72"/>
    </row>
    <row r="45" spans="1:66" s="39" customFormat="1" ht="18" x14ac:dyDescent="0.2">
      <c r="A45"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45" s="47" t="s">
        <v>142</v>
      </c>
      <c r="C45" s="47" t="s">
        <v>139</v>
      </c>
      <c r="D45" s="48"/>
      <c r="E45" s="66">
        <v>44490</v>
      </c>
      <c r="F45" s="67">
        <f t="shared" si="30"/>
        <v>44500</v>
      </c>
      <c r="G45" s="32">
        <v>11</v>
      </c>
      <c r="H45" s="33"/>
      <c r="I45" s="49">
        <f>IF(OR(F45=0,E45=0)," - ",NETWORKDAYS(E45,F45))</f>
        <v>7</v>
      </c>
      <c r="J45" s="65"/>
      <c r="K45" s="72"/>
      <c r="L45" s="72"/>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row>
    <row r="46" spans="1:66" s="39" customFormat="1" ht="18" x14ac:dyDescent="0.2">
      <c r="A46"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3.7.1</v>
      </c>
      <c r="B46" s="50" t="s">
        <v>128</v>
      </c>
      <c r="C46" s="47" t="s">
        <v>139</v>
      </c>
      <c r="D46" s="48"/>
      <c r="E46" s="66">
        <v>44490</v>
      </c>
      <c r="F46" s="67">
        <f t="shared" ref="F46:F48" si="36">IF(ISBLANK(E46)," - ",IF(G46=0,E46,E46+G46-1))</f>
        <v>44500</v>
      </c>
      <c r="G46" s="32">
        <v>11</v>
      </c>
      <c r="H46" s="33"/>
      <c r="I46" s="49">
        <f t="shared" ref="I46:I48" si="37">IF(OR(F46=0,E46=0)," - ",NETWORKDAYS(E46,F46))</f>
        <v>7</v>
      </c>
      <c r="J46" s="65"/>
      <c r="K46" s="72"/>
      <c r="L46" s="72"/>
      <c r="M46" s="72"/>
      <c r="N46" s="72"/>
      <c r="O46" s="72"/>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M46" s="72"/>
      <c r="BN46" s="72"/>
    </row>
    <row r="47" spans="1:66" s="39" customFormat="1" ht="18" x14ac:dyDescent="0.2">
      <c r="A47"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3.7.2</v>
      </c>
      <c r="B47" s="50" t="s">
        <v>132</v>
      </c>
      <c r="C47" s="47" t="s">
        <v>139</v>
      </c>
      <c r="D47" s="48"/>
      <c r="E47" s="66">
        <v>44490</v>
      </c>
      <c r="F47" s="67">
        <f t="shared" si="36"/>
        <v>44500</v>
      </c>
      <c r="G47" s="32">
        <v>11</v>
      </c>
      <c r="H47" s="33"/>
      <c r="I47" s="49">
        <f t="shared" si="37"/>
        <v>7</v>
      </c>
      <c r="J47" s="65"/>
      <c r="K47" s="72"/>
      <c r="L47" s="72"/>
      <c r="M47" s="72"/>
      <c r="N47" s="72"/>
      <c r="O47" s="72"/>
      <c r="P47" s="72"/>
      <c r="Q47" s="72"/>
      <c r="R47" s="72"/>
      <c r="S47" s="72"/>
      <c r="T47" s="72"/>
      <c r="U47" s="72"/>
      <c r="V47" s="72"/>
      <c r="W47" s="72"/>
      <c r="X47" s="72"/>
      <c r="Y47" s="72"/>
      <c r="Z47" s="72"/>
      <c r="AA47" s="72"/>
      <c r="AB47" s="72"/>
      <c r="AC47" s="72"/>
      <c r="AD47" s="72"/>
      <c r="AE47" s="72"/>
      <c r="AF47" s="72"/>
      <c r="AG47" s="72"/>
      <c r="AH47" s="72"/>
      <c r="AI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M47" s="72"/>
      <c r="BN47" s="72"/>
    </row>
    <row r="48" spans="1:66" s="39" customFormat="1" ht="18" x14ac:dyDescent="0.2">
      <c r="A48"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3.7.3</v>
      </c>
      <c r="B48" s="50" t="s">
        <v>129</v>
      </c>
      <c r="C48" s="47" t="s">
        <v>139</v>
      </c>
      <c r="D48" s="48"/>
      <c r="E48" s="66">
        <v>44490</v>
      </c>
      <c r="F48" s="67">
        <f t="shared" si="36"/>
        <v>44500</v>
      </c>
      <c r="G48" s="32">
        <v>11</v>
      </c>
      <c r="H48" s="33"/>
      <c r="I48" s="49">
        <f t="shared" si="37"/>
        <v>7</v>
      </c>
      <c r="J48" s="65"/>
      <c r="K48" s="72"/>
      <c r="L48" s="72"/>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M48" s="72"/>
      <c r="BN48" s="72"/>
    </row>
    <row r="49" spans="1:66" s="39" customFormat="1" ht="18" x14ac:dyDescent="0.2">
      <c r="A49"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3.8</v>
      </c>
      <c r="B49" s="47" t="s">
        <v>143</v>
      </c>
      <c r="C49" s="47" t="s">
        <v>139</v>
      </c>
      <c r="D49" s="48"/>
      <c r="E49" s="66">
        <v>44490</v>
      </c>
      <c r="F49" s="67">
        <f t="shared" si="30"/>
        <v>44500</v>
      </c>
      <c r="G49" s="32">
        <v>11</v>
      </c>
      <c r="H49" s="33"/>
      <c r="I49" s="49">
        <f>IF(OR(F49=0,E49=0)," - ",NETWORKDAYS(E49,F49))</f>
        <v>7</v>
      </c>
      <c r="J49" s="65"/>
      <c r="K49" s="72"/>
      <c r="L49" s="72"/>
      <c r="M49" s="72"/>
      <c r="N49" s="72"/>
      <c r="O49" s="72"/>
      <c r="P49" s="72"/>
      <c r="Q49" s="72"/>
      <c r="R49" s="72"/>
      <c r="S49" s="72"/>
      <c r="T49" s="72"/>
      <c r="U49" s="72"/>
      <c r="V49" s="72"/>
      <c r="W49" s="72"/>
      <c r="X49" s="72"/>
      <c r="Y49" s="72"/>
      <c r="Z49" s="72"/>
      <c r="AA49" s="72"/>
      <c r="AB49" s="72"/>
      <c r="AC49" s="72"/>
      <c r="AD49" s="72"/>
      <c r="AE49" s="72"/>
      <c r="AF49" s="72"/>
      <c r="AG49" s="72"/>
      <c r="AH49" s="72"/>
      <c r="AI49" s="72"/>
      <c r="AJ49" s="72"/>
      <c r="AK49" s="72"/>
      <c r="AL49" s="72"/>
      <c r="AM49" s="72"/>
      <c r="AN49" s="72"/>
      <c r="AO49" s="72"/>
      <c r="AP49" s="72"/>
      <c r="AQ49" s="72"/>
      <c r="AR49" s="72"/>
      <c r="AS49" s="72"/>
      <c r="AT49" s="72"/>
      <c r="AU49" s="72"/>
      <c r="AV49" s="72"/>
      <c r="AW49" s="72"/>
      <c r="AX49" s="72"/>
      <c r="AY49" s="72"/>
      <c r="AZ49" s="72"/>
      <c r="BA49" s="72"/>
      <c r="BB49" s="72"/>
      <c r="BC49" s="72"/>
      <c r="BD49" s="72"/>
      <c r="BE49" s="72"/>
      <c r="BF49" s="72"/>
      <c r="BG49" s="72"/>
      <c r="BH49" s="72"/>
      <c r="BI49" s="72"/>
      <c r="BJ49" s="72"/>
      <c r="BK49" s="72"/>
      <c r="BL49" s="72"/>
      <c r="BM49" s="72"/>
      <c r="BN49" s="72"/>
    </row>
    <row r="50" spans="1:66" s="39" customFormat="1" ht="18" x14ac:dyDescent="0.2">
      <c r="A50"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3.8.1</v>
      </c>
      <c r="B50" s="50" t="s">
        <v>128</v>
      </c>
      <c r="C50" s="47" t="s">
        <v>139</v>
      </c>
      <c r="D50" s="48"/>
      <c r="E50" s="66">
        <v>44490</v>
      </c>
      <c r="F50" s="67">
        <f t="shared" ref="F50:F52" si="38">IF(ISBLANK(E50)," - ",IF(G50=0,E50,E50+G50-1))</f>
        <v>44500</v>
      </c>
      <c r="G50" s="32">
        <v>11</v>
      </c>
      <c r="H50" s="33"/>
      <c r="I50" s="49">
        <f t="shared" ref="I50:I52" si="39">IF(OR(F50=0,E50=0)," - ",NETWORKDAYS(E50,F50))</f>
        <v>7</v>
      </c>
      <c r="J50" s="65"/>
      <c r="K50" s="72"/>
      <c r="L50" s="72"/>
      <c r="M50" s="72"/>
      <c r="N50" s="72"/>
      <c r="O50" s="72"/>
      <c r="P50" s="72"/>
      <c r="Q50" s="72"/>
      <c r="R50" s="72"/>
      <c r="S50" s="72"/>
      <c r="T50" s="72"/>
      <c r="U50" s="72"/>
      <c r="V50" s="72"/>
      <c r="W50" s="72"/>
      <c r="X50" s="72"/>
      <c r="Y50" s="72"/>
      <c r="Z50" s="72"/>
      <c r="AA50" s="72"/>
      <c r="AB50" s="72"/>
      <c r="AC50" s="72"/>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2"/>
      <c r="BF50" s="72"/>
      <c r="BG50" s="72"/>
      <c r="BH50" s="72"/>
      <c r="BI50" s="72"/>
      <c r="BJ50" s="72"/>
      <c r="BK50" s="72"/>
      <c r="BL50" s="72"/>
      <c r="BM50" s="72"/>
      <c r="BN50" s="72"/>
    </row>
    <row r="51" spans="1:66" s="39" customFormat="1" ht="18" x14ac:dyDescent="0.2">
      <c r="A51"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3.8.2</v>
      </c>
      <c r="B51" s="50" t="s">
        <v>132</v>
      </c>
      <c r="C51" s="47" t="s">
        <v>139</v>
      </c>
      <c r="D51" s="48"/>
      <c r="E51" s="66">
        <v>44490</v>
      </c>
      <c r="F51" s="67">
        <f t="shared" si="38"/>
        <v>44500</v>
      </c>
      <c r="G51" s="32">
        <v>11</v>
      </c>
      <c r="H51" s="33"/>
      <c r="I51" s="49">
        <f t="shared" si="39"/>
        <v>7</v>
      </c>
      <c r="J51" s="65"/>
      <c r="K51" s="72"/>
      <c r="L51" s="72"/>
      <c r="M51" s="72"/>
      <c r="N51" s="72"/>
      <c r="O51" s="72"/>
      <c r="P51" s="72"/>
      <c r="Q51" s="72"/>
      <c r="R51" s="72"/>
      <c r="S51" s="72"/>
      <c r="T51" s="72"/>
      <c r="U51" s="72"/>
      <c r="V51" s="72"/>
      <c r="W51" s="72"/>
      <c r="X51" s="72"/>
      <c r="Y51" s="72"/>
      <c r="Z51" s="72"/>
      <c r="AA51" s="72"/>
      <c r="AB51" s="72"/>
      <c r="AC51" s="72"/>
      <c r="AD51" s="72"/>
      <c r="AE51" s="72"/>
      <c r="AF51" s="72"/>
      <c r="AG51" s="72"/>
      <c r="AH51" s="72"/>
      <c r="AI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row>
    <row r="52" spans="1:66" s="39" customFormat="1" ht="18" x14ac:dyDescent="0.2">
      <c r="A52"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3.8.3</v>
      </c>
      <c r="B52" s="50" t="s">
        <v>129</v>
      </c>
      <c r="C52" s="47" t="s">
        <v>139</v>
      </c>
      <c r="D52" s="48"/>
      <c r="E52" s="66">
        <v>44490</v>
      </c>
      <c r="F52" s="67">
        <f t="shared" si="38"/>
        <v>44500</v>
      </c>
      <c r="G52" s="32">
        <v>11</v>
      </c>
      <c r="H52" s="33"/>
      <c r="I52" s="49">
        <f t="shared" si="39"/>
        <v>7</v>
      </c>
      <c r="J52" s="65"/>
      <c r="K52" s="72"/>
      <c r="L52" s="72"/>
      <c r="M52" s="72"/>
      <c r="N52" s="72"/>
      <c r="O52" s="72"/>
      <c r="P52" s="72"/>
      <c r="Q52" s="72"/>
      <c r="R52" s="72"/>
      <c r="S52" s="72"/>
      <c r="T52" s="72"/>
      <c r="U52" s="72"/>
      <c r="V52" s="72"/>
      <c r="W52" s="72"/>
      <c r="X52" s="72"/>
      <c r="Y52" s="72"/>
      <c r="Z52" s="72"/>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2"/>
      <c r="AY52" s="72"/>
      <c r="AZ52" s="72"/>
      <c r="BA52" s="72"/>
      <c r="BB52" s="72"/>
      <c r="BC52" s="72"/>
      <c r="BD52" s="72"/>
      <c r="BE52" s="72"/>
      <c r="BF52" s="72"/>
      <c r="BG52" s="72"/>
      <c r="BH52" s="72"/>
      <c r="BI52" s="72"/>
      <c r="BJ52" s="72"/>
      <c r="BK52" s="72"/>
      <c r="BL52" s="72"/>
      <c r="BM52" s="72"/>
      <c r="BN52" s="72"/>
    </row>
    <row r="53" spans="1:66" s="39" customFormat="1" ht="18" x14ac:dyDescent="0.2">
      <c r="A53"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3.9</v>
      </c>
      <c r="B53" s="47" t="s">
        <v>144</v>
      </c>
      <c r="C53" s="47" t="s">
        <v>139</v>
      </c>
      <c r="D53" s="48"/>
      <c r="E53" s="66">
        <v>44490</v>
      </c>
      <c r="F53" s="67">
        <f t="shared" si="30"/>
        <v>44500</v>
      </c>
      <c r="G53" s="32">
        <v>11</v>
      </c>
      <c r="H53" s="33"/>
      <c r="I53" s="49">
        <f>IF(OR(F53=0,E53=0)," - ",NETWORKDAYS(E53,F53))</f>
        <v>7</v>
      </c>
      <c r="J53" s="65"/>
      <c r="K53" s="72"/>
      <c r="L53" s="72"/>
      <c r="M53" s="72"/>
      <c r="N53" s="72"/>
      <c r="O53" s="72"/>
      <c r="P53" s="72"/>
      <c r="Q53" s="72"/>
      <c r="R53" s="72"/>
      <c r="S53" s="72"/>
      <c r="T53" s="72"/>
      <c r="U53" s="72"/>
      <c r="V53" s="72"/>
      <c r="W53" s="72"/>
      <c r="X53" s="72"/>
      <c r="Y53" s="72"/>
      <c r="Z53" s="72"/>
      <c r="AA53" s="72"/>
      <c r="AB53" s="72"/>
      <c r="AC53" s="72"/>
      <c r="AD53" s="72"/>
      <c r="AE53" s="72"/>
      <c r="AF53" s="72"/>
      <c r="AG53" s="72"/>
      <c r="AH53" s="72"/>
      <c r="AI53" s="72"/>
      <c r="AJ53" s="72"/>
      <c r="AK53" s="72"/>
      <c r="AL53" s="72"/>
      <c r="AM53" s="72"/>
      <c r="AN53" s="72"/>
      <c r="AO53" s="72"/>
      <c r="AP53" s="72"/>
      <c r="AQ53" s="72"/>
      <c r="AR53" s="72"/>
      <c r="AS53" s="72"/>
      <c r="AT53" s="72"/>
      <c r="AU53" s="72"/>
      <c r="AV53" s="72"/>
      <c r="AW53" s="72"/>
      <c r="AX53" s="72"/>
      <c r="AY53" s="72"/>
      <c r="AZ53" s="72"/>
      <c r="BA53" s="72"/>
      <c r="BB53" s="72"/>
      <c r="BC53" s="72"/>
      <c r="BD53" s="72"/>
      <c r="BE53" s="72"/>
      <c r="BF53" s="72"/>
      <c r="BG53" s="72"/>
      <c r="BH53" s="72"/>
      <c r="BI53" s="72"/>
      <c r="BJ53" s="72"/>
      <c r="BK53" s="72"/>
      <c r="BL53" s="72"/>
      <c r="BM53" s="72"/>
      <c r="BN53" s="72"/>
    </row>
    <row r="54" spans="1:66" s="39" customFormat="1" ht="18" x14ac:dyDescent="0.2">
      <c r="A54"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3.9.1</v>
      </c>
      <c r="B54" s="50" t="s">
        <v>128</v>
      </c>
      <c r="C54" s="47" t="s">
        <v>139</v>
      </c>
      <c r="D54" s="48"/>
      <c r="E54" s="66">
        <v>44490</v>
      </c>
      <c r="F54" s="67">
        <f t="shared" ref="F54:F56" si="40">IF(ISBLANK(E54)," - ",IF(G54=0,E54,E54+G54-1))</f>
        <v>44500</v>
      </c>
      <c r="G54" s="32">
        <v>11</v>
      </c>
      <c r="H54" s="33"/>
      <c r="I54" s="49">
        <f t="shared" ref="I54:I56" si="41">IF(OR(F54=0,E54=0)," - ",NETWORKDAYS(E54,F54))</f>
        <v>7</v>
      </c>
      <c r="J54" s="65"/>
      <c r="K54" s="72"/>
      <c r="L54" s="72"/>
      <c r="M54" s="72"/>
      <c r="N54" s="72"/>
      <c r="O54" s="72"/>
      <c r="P54" s="72"/>
      <c r="Q54" s="72"/>
      <c r="R54" s="72"/>
      <c r="S54" s="72"/>
      <c r="T54" s="72"/>
      <c r="U54" s="72"/>
      <c r="V54" s="72"/>
      <c r="W54" s="72"/>
      <c r="X54" s="72"/>
      <c r="Y54" s="72"/>
      <c r="Z54" s="72"/>
      <c r="AA54" s="72"/>
      <c r="AB54" s="72"/>
      <c r="AC54" s="72"/>
      <c r="AD54" s="72"/>
      <c r="AE54" s="72"/>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row>
    <row r="55" spans="1:66" s="39" customFormat="1" ht="18" x14ac:dyDescent="0.2">
      <c r="A55"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3.9.2</v>
      </c>
      <c r="B55" s="50" t="s">
        <v>132</v>
      </c>
      <c r="C55" s="47" t="s">
        <v>139</v>
      </c>
      <c r="D55" s="48"/>
      <c r="E55" s="66">
        <v>44490</v>
      </c>
      <c r="F55" s="67">
        <f t="shared" si="40"/>
        <v>44500</v>
      </c>
      <c r="G55" s="32">
        <v>11</v>
      </c>
      <c r="H55" s="33"/>
      <c r="I55" s="49">
        <f t="shared" si="41"/>
        <v>7</v>
      </c>
      <c r="J55" s="65"/>
      <c r="K55" s="72"/>
      <c r="L55" s="72"/>
      <c r="M55" s="72"/>
      <c r="N55" s="72"/>
      <c r="O55" s="72"/>
      <c r="P55" s="72"/>
      <c r="Q55" s="72"/>
      <c r="R55" s="72"/>
      <c r="S55" s="72"/>
      <c r="T55" s="72"/>
      <c r="U55" s="72"/>
      <c r="V55" s="72"/>
      <c r="W55" s="72"/>
      <c r="X55" s="72"/>
      <c r="Y55" s="72"/>
      <c r="Z55" s="72"/>
      <c r="AA55" s="72"/>
      <c r="AB55" s="72"/>
      <c r="AC55" s="72"/>
      <c r="AD55" s="72"/>
      <c r="AE55" s="72"/>
      <c r="AF55" s="72"/>
      <c r="AG55" s="72"/>
      <c r="AH55" s="72"/>
      <c r="AI55" s="72"/>
      <c r="AM55" s="72"/>
      <c r="AN55" s="72"/>
      <c r="AO55" s="72"/>
      <c r="AP55" s="72"/>
      <c r="AQ55" s="72"/>
      <c r="AR55" s="72"/>
      <c r="AS55" s="72"/>
      <c r="AT55" s="72"/>
      <c r="AU55" s="72"/>
      <c r="AV55" s="72"/>
      <c r="AW55" s="72"/>
      <c r="AX55" s="72"/>
      <c r="AY55" s="72"/>
      <c r="AZ55" s="72"/>
      <c r="BA55" s="72"/>
      <c r="BB55" s="72"/>
      <c r="BC55" s="72"/>
      <c r="BD55" s="72"/>
      <c r="BE55" s="72"/>
      <c r="BF55" s="72"/>
      <c r="BG55" s="72"/>
      <c r="BH55" s="72"/>
      <c r="BI55" s="72"/>
      <c r="BJ55" s="72"/>
      <c r="BK55" s="72"/>
      <c r="BL55" s="72"/>
      <c r="BM55" s="72"/>
      <c r="BN55" s="72"/>
    </row>
    <row r="56" spans="1:66" s="39" customFormat="1" ht="18" x14ac:dyDescent="0.2">
      <c r="A56"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3.9.3</v>
      </c>
      <c r="B56" s="50" t="s">
        <v>129</v>
      </c>
      <c r="C56" s="47" t="s">
        <v>139</v>
      </c>
      <c r="D56" s="48"/>
      <c r="E56" s="66">
        <v>44490</v>
      </c>
      <c r="F56" s="67">
        <f t="shared" si="40"/>
        <v>44500</v>
      </c>
      <c r="G56" s="32">
        <v>11</v>
      </c>
      <c r="H56" s="33"/>
      <c r="I56" s="49">
        <f t="shared" si="41"/>
        <v>7</v>
      </c>
      <c r="J56" s="65"/>
      <c r="K56" s="72"/>
      <c r="L56" s="72"/>
      <c r="M56" s="72"/>
      <c r="N56" s="72"/>
      <c r="O56" s="72"/>
      <c r="P56" s="72"/>
      <c r="Q56" s="72"/>
      <c r="R56" s="72"/>
      <c r="S56" s="72"/>
      <c r="T56" s="72"/>
      <c r="U56" s="72"/>
      <c r="V56" s="72"/>
      <c r="W56" s="72"/>
      <c r="X56" s="72"/>
      <c r="Y56" s="72"/>
      <c r="Z56" s="72"/>
      <c r="AA56" s="72"/>
      <c r="AB56" s="72"/>
      <c r="AC56" s="72"/>
      <c r="AD56" s="72"/>
      <c r="AE56" s="72"/>
      <c r="AF56" s="72"/>
      <c r="AG56" s="72"/>
      <c r="AH56" s="72"/>
      <c r="AI56" s="72"/>
      <c r="AJ56" s="72"/>
      <c r="AK56" s="72"/>
      <c r="AL56" s="72"/>
      <c r="AM56" s="72"/>
      <c r="AN56" s="72"/>
      <c r="AO56" s="72"/>
      <c r="AP56" s="72"/>
      <c r="AQ56" s="72"/>
      <c r="AR56" s="72"/>
      <c r="AS56" s="72"/>
      <c r="AT56" s="72"/>
      <c r="AU56" s="72"/>
      <c r="AV56" s="72"/>
      <c r="AW56" s="72"/>
      <c r="AX56" s="72"/>
      <c r="AY56" s="72"/>
      <c r="AZ56" s="72"/>
      <c r="BA56" s="72"/>
      <c r="BB56" s="72"/>
      <c r="BC56" s="72"/>
      <c r="BD56" s="72"/>
      <c r="BE56" s="72"/>
      <c r="BF56" s="72"/>
      <c r="BG56" s="72"/>
      <c r="BH56" s="72"/>
      <c r="BI56" s="72"/>
      <c r="BJ56" s="72"/>
      <c r="BK56" s="72"/>
      <c r="BL56" s="72"/>
      <c r="BM56" s="72"/>
      <c r="BN56" s="72"/>
    </row>
    <row r="57" spans="1:66" s="39" customFormat="1" ht="18" x14ac:dyDescent="0.2">
      <c r="A57"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3.10</v>
      </c>
      <c r="B57" s="47" t="s">
        <v>145</v>
      </c>
      <c r="C57" s="47" t="s">
        <v>139</v>
      </c>
      <c r="D57" s="48"/>
      <c r="E57" s="66">
        <v>44490</v>
      </c>
      <c r="F57" s="67">
        <f t="shared" si="30"/>
        <v>44500</v>
      </c>
      <c r="G57" s="32">
        <v>11</v>
      </c>
      <c r="H57" s="33"/>
      <c r="I57" s="49">
        <f>IF(OR(F57=0,E57=0)," - ",NETWORKDAYS(E57,F57))</f>
        <v>7</v>
      </c>
      <c r="J57" s="65"/>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c r="AR57" s="72"/>
      <c r="AS57" s="72"/>
      <c r="AT57" s="72"/>
      <c r="AU57" s="72"/>
      <c r="AV57" s="72"/>
      <c r="AW57" s="72"/>
      <c r="AX57" s="72"/>
      <c r="AY57" s="72"/>
      <c r="AZ57" s="72"/>
      <c r="BA57" s="72"/>
      <c r="BB57" s="72"/>
      <c r="BC57" s="72"/>
      <c r="BD57" s="72"/>
      <c r="BE57" s="72"/>
      <c r="BF57" s="72"/>
      <c r="BG57" s="72"/>
      <c r="BH57" s="72"/>
      <c r="BI57" s="72"/>
      <c r="BJ57" s="72"/>
      <c r="BK57" s="72"/>
      <c r="BL57" s="72"/>
      <c r="BM57" s="72"/>
      <c r="BN57" s="72"/>
    </row>
    <row r="58" spans="1:66" s="39" customFormat="1" ht="18" x14ac:dyDescent="0.2">
      <c r="A58"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3.10.1</v>
      </c>
      <c r="B58" s="50" t="s">
        <v>128</v>
      </c>
      <c r="C58" s="47" t="s">
        <v>139</v>
      </c>
      <c r="D58" s="48"/>
      <c r="E58" s="66">
        <v>44490</v>
      </c>
      <c r="F58" s="67">
        <f t="shared" ref="F58:F60" si="42">IF(ISBLANK(E58)," - ",IF(G58=0,E58,E58+G58-1))</f>
        <v>44500</v>
      </c>
      <c r="G58" s="32">
        <v>11</v>
      </c>
      <c r="H58" s="33"/>
      <c r="I58" s="49">
        <f t="shared" ref="I58:I60" si="43">IF(OR(F58=0,E58=0)," - ",NETWORKDAYS(E58,F58))</f>
        <v>7</v>
      </c>
      <c r="J58" s="65"/>
      <c r="K58" s="72"/>
      <c r="L58" s="72"/>
      <c r="M58" s="72"/>
      <c r="N58" s="72"/>
      <c r="O58" s="72"/>
      <c r="P58" s="72"/>
      <c r="Q58" s="72"/>
      <c r="R58" s="72"/>
      <c r="S58" s="72"/>
      <c r="T58" s="72"/>
      <c r="U58" s="72"/>
      <c r="V58" s="72"/>
      <c r="W58" s="72"/>
      <c r="X58" s="72"/>
      <c r="Y58" s="72"/>
      <c r="Z58" s="72"/>
      <c r="AA58" s="72"/>
      <c r="AB58" s="72"/>
      <c r="AC58" s="72"/>
      <c r="AD58" s="72"/>
      <c r="AE58" s="72"/>
      <c r="AF58" s="72"/>
      <c r="AG58" s="72"/>
      <c r="AH58" s="72"/>
      <c r="AI58" s="72"/>
      <c r="AJ58" s="72"/>
      <c r="AK58" s="72"/>
      <c r="AL58" s="72"/>
      <c r="AM58" s="72"/>
      <c r="AN58" s="72"/>
      <c r="AO58" s="72"/>
      <c r="AP58" s="72"/>
      <c r="AQ58" s="72"/>
      <c r="AR58" s="72"/>
      <c r="AS58" s="72"/>
      <c r="AT58" s="72"/>
      <c r="AU58" s="72"/>
      <c r="AV58" s="72"/>
      <c r="AW58" s="72"/>
      <c r="AX58" s="72"/>
      <c r="AY58" s="72"/>
      <c r="AZ58" s="72"/>
      <c r="BA58" s="72"/>
      <c r="BB58" s="72"/>
      <c r="BC58" s="72"/>
      <c r="BD58" s="72"/>
      <c r="BE58" s="72"/>
      <c r="BF58" s="72"/>
      <c r="BG58" s="72"/>
      <c r="BH58" s="72"/>
      <c r="BI58" s="72"/>
      <c r="BJ58" s="72"/>
      <c r="BK58" s="72"/>
      <c r="BL58" s="72"/>
      <c r="BM58" s="72"/>
      <c r="BN58" s="72"/>
    </row>
    <row r="59" spans="1:66" s="39" customFormat="1" ht="18" x14ac:dyDescent="0.2">
      <c r="A59"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3.10.2</v>
      </c>
      <c r="B59" s="50" t="s">
        <v>132</v>
      </c>
      <c r="C59" s="47" t="s">
        <v>139</v>
      </c>
      <c r="D59" s="48"/>
      <c r="E59" s="66">
        <v>44490</v>
      </c>
      <c r="F59" s="67">
        <f t="shared" si="42"/>
        <v>44500</v>
      </c>
      <c r="G59" s="32">
        <v>11</v>
      </c>
      <c r="H59" s="33"/>
      <c r="I59" s="49">
        <f t="shared" si="43"/>
        <v>7</v>
      </c>
      <c r="J59" s="65"/>
      <c r="K59" s="72"/>
      <c r="L59" s="72"/>
      <c r="M59" s="72"/>
      <c r="N59" s="72"/>
      <c r="O59" s="72"/>
      <c r="P59" s="72"/>
      <c r="Q59" s="72"/>
      <c r="R59" s="72"/>
      <c r="S59" s="72"/>
      <c r="T59" s="72"/>
      <c r="U59" s="72"/>
      <c r="V59" s="72"/>
      <c r="W59" s="72"/>
      <c r="X59" s="72"/>
      <c r="Y59" s="72"/>
      <c r="Z59" s="72"/>
      <c r="AA59" s="72"/>
      <c r="AB59" s="72"/>
      <c r="AC59" s="72"/>
      <c r="AD59" s="72"/>
      <c r="AE59" s="72"/>
      <c r="AF59" s="72"/>
      <c r="AG59" s="72"/>
      <c r="AH59" s="72"/>
      <c r="AI59" s="72"/>
      <c r="AM59" s="72"/>
      <c r="AN59" s="72"/>
      <c r="AO59" s="72"/>
      <c r="AP59" s="72"/>
      <c r="AQ59" s="72"/>
      <c r="AR59" s="72"/>
      <c r="AS59" s="72"/>
      <c r="AT59" s="72"/>
      <c r="AU59" s="72"/>
      <c r="AV59" s="72"/>
      <c r="AW59" s="72"/>
      <c r="AX59" s="72"/>
      <c r="AY59" s="72"/>
      <c r="AZ59" s="72"/>
      <c r="BA59" s="72"/>
      <c r="BB59" s="72"/>
      <c r="BC59" s="72"/>
      <c r="BD59" s="72"/>
      <c r="BE59" s="72"/>
      <c r="BF59" s="72"/>
      <c r="BG59" s="72"/>
      <c r="BH59" s="72"/>
      <c r="BI59" s="72"/>
      <c r="BJ59" s="72"/>
      <c r="BK59" s="72"/>
      <c r="BL59" s="72"/>
      <c r="BM59" s="72"/>
      <c r="BN59" s="72"/>
    </row>
    <row r="60" spans="1:66" s="39" customFormat="1" ht="18" x14ac:dyDescent="0.2">
      <c r="A60"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3.10.3</v>
      </c>
      <c r="B60" s="50" t="s">
        <v>129</v>
      </c>
      <c r="C60" s="47" t="s">
        <v>139</v>
      </c>
      <c r="D60" s="48"/>
      <c r="E60" s="66">
        <v>44490</v>
      </c>
      <c r="F60" s="67">
        <f t="shared" si="42"/>
        <v>44500</v>
      </c>
      <c r="G60" s="32">
        <v>11</v>
      </c>
      <c r="H60" s="33"/>
      <c r="I60" s="49">
        <f t="shared" si="43"/>
        <v>7</v>
      </c>
      <c r="J60" s="65"/>
      <c r="K60" s="72"/>
      <c r="L60" s="72"/>
      <c r="M60" s="72"/>
      <c r="N60" s="72"/>
      <c r="O60" s="72"/>
      <c r="P60" s="72"/>
      <c r="Q60" s="72"/>
      <c r="R60" s="72"/>
      <c r="S60" s="72"/>
      <c r="T60" s="72"/>
      <c r="U60" s="72"/>
      <c r="V60" s="72"/>
      <c r="W60" s="72"/>
      <c r="X60" s="72"/>
      <c r="Y60" s="72"/>
      <c r="Z60" s="72"/>
      <c r="AA60" s="72"/>
      <c r="AB60" s="72"/>
      <c r="AC60" s="72"/>
      <c r="AD60" s="72"/>
      <c r="AE60" s="72"/>
      <c r="AF60" s="72"/>
      <c r="AG60" s="72"/>
      <c r="AH60" s="72"/>
      <c r="AI60" s="72"/>
      <c r="AJ60" s="72"/>
      <c r="AK60" s="72"/>
      <c r="AL60" s="72"/>
      <c r="AM60" s="72"/>
      <c r="AN60" s="72"/>
      <c r="AO60" s="72"/>
      <c r="AP60" s="72"/>
      <c r="AQ60" s="72"/>
      <c r="AR60" s="72"/>
      <c r="AS60" s="72"/>
      <c r="AT60" s="72"/>
      <c r="AU60" s="72"/>
      <c r="AV60" s="72"/>
      <c r="AW60" s="72"/>
      <c r="AX60" s="72"/>
      <c r="AY60" s="72"/>
      <c r="AZ60" s="72"/>
      <c r="BA60" s="72"/>
      <c r="BB60" s="72"/>
      <c r="BC60" s="72"/>
      <c r="BD60" s="72"/>
      <c r="BE60" s="72"/>
      <c r="BF60" s="72"/>
      <c r="BG60" s="72"/>
      <c r="BH60" s="72"/>
      <c r="BI60" s="72"/>
      <c r="BJ60" s="72"/>
      <c r="BK60" s="72"/>
      <c r="BL60" s="72"/>
      <c r="BM60" s="72"/>
      <c r="BN60" s="72"/>
    </row>
    <row r="61" spans="1:66" s="39" customFormat="1" ht="18" x14ac:dyDescent="0.2">
      <c r="A61"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3.11</v>
      </c>
      <c r="B61" s="47" t="s">
        <v>146</v>
      </c>
      <c r="C61" s="47" t="s">
        <v>139</v>
      </c>
      <c r="D61" s="48"/>
      <c r="E61" s="66">
        <v>44490</v>
      </c>
      <c r="F61" s="67">
        <f t="shared" si="30"/>
        <v>44500</v>
      </c>
      <c r="G61" s="32">
        <v>11</v>
      </c>
      <c r="H61" s="33"/>
      <c r="I61" s="49">
        <f>IF(OR(F61=0,E61=0)," - ",NETWORKDAYS(E61,F61))</f>
        <v>7</v>
      </c>
      <c r="J61" s="65"/>
      <c r="K61" s="72"/>
      <c r="L61" s="72"/>
      <c r="M61" s="72"/>
      <c r="N61" s="72"/>
      <c r="O61" s="72"/>
      <c r="P61" s="72"/>
      <c r="Q61" s="72"/>
      <c r="R61" s="72"/>
      <c r="S61" s="72"/>
      <c r="T61" s="72"/>
      <c r="U61" s="72"/>
      <c r="V61" s="72"/>
      <c r="W61" s="72"/>
      <c r="X61" s="72"/>
      <c r="Y61" s="72"/>
      <c r="Z61" s="72"/>
      <c r="AA61" s="72"/>
      <c r="AB61" s="72"/>
      <c r="AC61" s="72"/>
      <c r="AD61" s="72"/>
      <c r="AE61" s="72"/>
      <c r="AF61" s="72"/>
      <c r="AG61" s="72"/>
      <c r="AH61" s="72"/>
      <c r="AI61" s="72"/>
      <c r="AJ61" s="72"/>
      <c r="AK61" s="72"/>
      <c r="AL61" s="72"/>
      <c r="AM61" s="72"/>
      <c r="AN61" s="72"/>
      <c r="AO61" s="72"/>
      <c r="AP61" s="72"/>
      <c r="AQ61" s="72"/>
      <c r="AR61" s="72"/>
      <c r="AS61" s="72"/>
      <c r="AT61" s="72"/>
      <c r="AU61" s="72"/>
      <c r="AV61" s="72"/>
      <c r="AW61" s="72"/>
      <c r="AX61" s="72"/>
      <c r="AY61" s="72"/>
      <c r="AZ61" s="72"/>
      <c r="BA61" s="72"/>
      <c r="BB61" s="72"/>
      <c r="BC61" s="72"/>
      <c r="BD61" s="72"/>
      <c r="BE61" s="72"/>
      <c r="BF61" s="72"/>
      <c r="BG61" s="72"/>
      <c r="BH61" s="72"/>
      <c r="BI61" s="72"/>
      <c r="BJ61" s="72"/>
      <c r="BK61" s="72"/>
      <c r="BL61" s="72"/>
      <c r="BM61" s="72"/>
      <c r="BN61" s="72"/>
    </row>
    <row r="62" spans="1:66" s="39" customFormat="1" ht="18" x14ac:dyDescent="0.2">
      <c r="A62"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3.11.1</v>
      </c>
      <c r="B62" s="50" t="s">
        <v>128</v>
      </c>
      <c r="C62" s="47" t="s">
        <v>139</v>
      </c>
      <c r="D62" s="48"/>
      <c r="E62" s="66">
        <v>44490</v>
      </c>
      <c r="F62" s="67">
        <f t="shared" ref="F62:F64" si="44">IF(ISBLANK(E62)," - ",IF(G62=0,E62,E62+G62-1))</f>
        <v>44500</v>
      </c>
      <c r="G62" s="32">
        <v>11</v>
      </c>
      <c r="H62" s="33"/>
      <c r="I62" s="49">
        <f t="shared" ref="I62:I64" si="45">IF(OR(F62=0,E62=0)," - ",NETWORKDAYS(E62,F62))</f>
        <v>7</v>
      </c>
      <c r="J62" s="65"/>
      <c r="K62" s="72"/>
      <c r="L62" s="72"/>
      <c r="M62" s="72"/>
      <c r="N62" s="72"/>
      <c r="O62" s="72"/>
      <c r="P62" s="72"/>
      <c r="Q62" s="72"/>
      <c r="R62" s="72"/>
      <c r="S62" s="72"/>
      <c r="T62" s="72"/>
      <c r="U62" s="72"/>
      <c r="V62" s="72"/>
      <c r="W62" s="72"/>
      <c r="X62" s="72"/>
      <c r="Y62" s="72"/>
      <c r="Z62" s="72"/>
      <c r="AA62" s="72"/>
      <c r="AB62" s="72"/>
      <c r="AC62" s="72"/>
      <c r="AD62" s="72"/>
      <c r="AE62" s="72"/>
      <c r="AF62" s="72"/>
      <c r="AG62" s="72"/>
      <c r="AH62" s="72"/>
      <c r="AI62" s="72"/>
      <c r="AJ62" s="72"/>
      <c r="AK62" s="72"/>
      <c r="AL62" s="72"/>
      <c r="AM62" s="72"/>
      <c r="AN62" s="72"/>
      <c r="AO62" s="72"/>
      <c r="AP62" s="72"/>
      <c r="AQ62" s="72"/>
      <c r="AR62" s="72"/>
      <c r="AS62" s="72"/>
      <c r="AT62" s="72"/>
      <c r="AU62" s="72"/>
      <c r="AV62" s="72"/>
      <c r="AW62" s="72"/>
      <c r="AX62" s="72"/>
      <c r="AY62" s="72"/>
      <c r="AZ62" s="72"/>
      <c r="BA62" s="72"/>
      <c r="BB62" s="72"/>
      <c r="BC62" s="72"/>
      <c r="BD62" s="72"/>
      <c r="BE62" s="72"/>
      <c r="BF62" s="72"/>
      <c r="BG62" s="72"/>
      <c r="BH62" s="72"/>
      <c r="BI62" s="72"/>
      <c r="BJ62" s="72"/>
      <c r="BK62" s="72"/>
      <c r="BL62" s="72"/>
      <c r="BM62" s="72"/>
      <c r="BN62" s="72"/>
    </row>
    <row r="63" spans="1:66" s="39" customFormat="1" ht="18" x14ac:dyDescent="0.2">
      <c r="A63"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3.11.2</v>
      </c>
      <c r="B63" s="50" t="s">
        <v>132</v>
      </c>
      <c r="C63" s="47" t="s">
        <v>139</v>
      </c>
      <c r="D63" s="48"/>
      <c r="E63" s="66">
        <v>44490</v>
      </c>
      <c r="F63" s="67">
        <f t="shared" si="44"/>
        <v>44500</v>
      </c>
      <c r="G63" s="32">
        <v>11</v>
      </c>
      <c r="H63" s="33"/>
      <c r="I63" s="49">
        <f t="shared" si="45"/>
        <v>7</v>
      </c>
      <c r="J63" s="65"/>
      <c r="K63" s="72"/>
      <c r="L63" s="72"/>
      <c r="M63" s="72"/>
      <c r="N63" s="72"/>
      <c r="O63" s="72"/>
      <c r="P63" s="72"/>
      <c r="Q63" s="72"/>
      <c r="R63" s="72"/>
      <c r="S63" s="72"/>
      <c r="T63" s="72"/>
      <c r="U63" s="72"/>
      <c r="V63" s="72"/>
      <c r="W63" s="72"/>
      <c r="X63" s="72"/>
      <c r="Y63" s="72"/>
      <c r="Z63" s="72"/>
      <c r="AA63" s="72"/>
      <c r="AB63" s="72"/>
      <c r="AC63" s="72"/>
      <c r="AD63" s="72"/>
      <c r="AE63" s="72"/>
      <c r="AF63" s="72"/>
      <c r="AG63" s="72"/>
      <c r="AH63" s="72"/>
      <c r="AI63" s="72"/>
      <c r="AM63" s="72"/>
      <c r="AN63" s="72"/>
      <c r="AO63" s="72"/>
      <c r="AP63" s="72"/>
      <c r="AQ63" s="72"/>
      <c r="AR63" s="72"/>
      <c r="AS63" s="72"/>
      <c r="AT63" s="72"/>
      <c r="AU63" s="72"/>
      <c r="AV63" s="72"/>
      <c r="AW63" s="72"/>
      <c r="AX63" s="72"/>
      <c r="AY63" s="72"/>
      <c r="AZ63" s="72"/>
      <c r="BA63" s="72"/>
      <c r="BB63" s="72"/>
      <c r="BC63" s="72"/>
      <c r="BD63" s="72"/>
      <c r="BE63" s="72"/>
      <c r="BF63" s="72"/>
      <c r="BG63" s="72"/>
      <c r="BH63" s="72"/>
      <c r="BI63" s="72"/>
      <c r="BJ63" s="72"/>
      <c r="BK63" s="72"/>
      <c r="BL63" s="72"/>
      <c r="BM63" s="72"/>
      <c r="BN63" s="72"/>
    </row>
    <row r="64" spans="1:66" s="39" customFormat="1" ht="18" x14ac:dyDescent="0.2">
      <c r="A64"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3.11.3</v>
      </c>
      <c r="B64" s="50" t="s">
        <v>129</v>
      </c>
      <c r="C64" s="47" t="s">
        <v>139</v>
      </c>
      <c r="D64" s="48"/>
      <c r="E64" s="66">
        <v>44490</v>
      </c>
      <c r="F64" s="67">
        <f t="shared" si="44"/>
        <v>44500</v>
      </c>
      <c r="G64" s="32">
        <v>11</v>
      </c>
      <c r="H64" s="33"/>
      <c r="I64" s="49">
        <f t="shared" si="45"/>
        <v>7</v>
      </c>
      <c r="J64" s="65"/>
      <c r="K64" s="72"/>
      <c r="L64" s="72"/>
      <c r="M64" s="72"/>
      <c r="N64" s="72"/>
      <c r="O64" s="72"/>
      <c r="P64" s="72"/>
      <c r="Q64" s="72"/>
      <c r="R64" s="72"/>
      <c r="S64" s="72"/>
      <c r="T64" s="72"/>
      <c r="U64" s="72"/>
      <c r="V64" s="72"/>
      <c r="W64" s="72"/>
      <c r="X64" s="72"/>
      <c r="Y64" s="72"/>
      <c r="Z64" s="72"/>
      <c r="AA64" s="72"/>
      <c r="AB64" s="72"/>
      <c r="AC64" s="72"/>
      <c r="AD64" s="72"/>
      <c r="AE64" s="72"/>
      <c r="AF64" s="72"/>
      <c r="AG64" s="72"/>
      <c r="AH64" s="72"/>
      <c r="AI64" s="72"/>
      <c r="AJ64" s="72"/>
      <c r="AK64" s="72"/>
      <c r="AL64" s="72"/>
      <c r="AM64" s="72"/>
      <c r="AN64" s="72"/>
      <c r="AO64" s="72"/>
      <c r="AP64" s="72"/>
      <c r="AQ64" s="72"/>
      <c r="AR64" s="72"/>
      <c r="AS64" s="72"/>
      <c r="AT64" s="72"/>
      <c r="AU64" s="72"/>
      <c r="AV64" s="72"/>
      <c r="AW64" s="72"/>
      <c r="AX64" s="72"/>
      <c r="AY64" s="72"/>
      <c r="AZ64" s="72"/>
      <c r="BA64" s="72"/>
      <c r="BB64" s="72"/>
      <c r="BC64" s="72"/>
      <c r="BD64" s="72"/>
      <c r="BE64" s="72"/>
      <c r="BF64" s="72"/>
      <c r="BG64" s="72"/>
      <c r="BH64" s="72"/>
      <c r="BI64" s="72"/>
      <c r="BJ64" s="72"/>
      <c r="BK64" s="72"/>
      <c r="BL64" s="72"/>
      <c r="BM64" s="72"/>
      <c r="BN64" s="72"/>
    </row>
    <row r="65" spans="1:66" s="39" customFormat="1" ht="18" x14ac:dyDescent="0.2">
      <c r="A65"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3.12</v>
      </c>
      <c r="B65" s="47" t="s">
        <v>147</v>
      </c>
      <c r="C65" s="47" t="s">
        <v>139</v>
      </c>
      <c r="D65" s="48"/>
      <c r="E65" s="66">
        <v>44490</v>
      </c>
      <c r="F65" s="67">
        <f t="shared" si="30"/>
        <v>44500</v>
      </c>
      <c r="G65" s="32">
        <v>11</v>
      </c>
      <c r="H65" s="33"/>
      <c r="I65" s="49">
        <f>IF(OR(F65=0,E65=0)," - ",NETWORKDAYS(E65,F65))</f>
        <v>7</v>
      </c>
      <c r="J65" s="65"/>
      <c r="K65" s="72"/>
      <c r="L65" s="72"/>
      <c r="M65" s="72"/>
      <c r="N65" s="72"/>
      <c r="O65" s="72"/>
      <c r="P65" s="72"/>
      <c r="Q65" s="72"/>
      <c r="R65" s="72"/>
      <c r="S65" s="72"/>
      <c r="T65" s="72"/>
      <c r="U65" s="72"/>
      <c r="V65" s="72"/>
      <c r="W65" s="72"/>
      <c r="X65" s="72"/>
      <c r="Y65" s="72"/>
      <c r="Z65" s="72"/>
      <c r="AA65" s="72"/>
      <c r="AB65" s="72"/>
      <c r="AC65" s="72"/>
      <c r="AD65" s="72"/>
      <c r="AE65" s="72"/>
      <c r="AF65" s="72"/>
      <c r="AG65" s="72"/>
      <c r="AH65" s="72"/>
      <c r="AI65" s="72"/>
      <c r="AJ65" s="72"/>
      <c r="AK65" s="72"/>
      <c r="AL65" s="72"/>
      <c r="AM65" s="72"/>
      <c r="AN65" s="72"/>
      <c r="AO65" s="72"/>
      <c r="AP65" s="72"/>
      <c r="AQ65" s="72"/>
      <c r="AR65" s="72"/>
      <c r="AS65" s="72"/>
      <c r="AT65" s="72"/>
      <c r="AU65" s="72"/>
      <c r="AV65" s="72"/>
      <c r="AW65" s="72"/>
      <c r="AX65" s="72"/>
      <c r="AY65" s="72"/>
      <c r="AZ65" s="72"/>
      <c r="BA65" s="72"/>
      <c r="BB65" s="72"/>
      <c r="BC65" s="72"/>
      <c r="BD65" s="72"/>
      <c r="BE65" s="72"/>
      <c r="BF65" s="72"/>
      <c r="BG65" s="72"/>
      <c r="BH65" s="72"/>
      <c r="BI65" s="72"/>
      <c r="BJ65" s="72"/>
      <c r="BK65" s="72"/>
      <c r="BL65" s="72"/>
      <c r="BM65" s="72"/>
      <c r="BN65" s="72"/>
    </row>
    <row r="66" spans="1:66" s="39" customFormat="1" ht="18" x14ac:dyDescent="0.2">
      <c r="A66"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3.12.1</v>
      </c>
      <c r="B66" s="50" t="s">
        <v>128</v>
      </c>
      <c r="C66" s="47" t="s">
        <v>139</v>
      </c>
      <c r="D66" s="48"/>
      <c r="E66" s="66">
        <v>44490</v>
      </c>
      <c r="F66" s="67">
        <f t="shared" ref="F66:F68" si="46">IF(ISBLANK(E66)," - ",IF(G66=0,E66,E66+G66-1))</f>
        <v>44500</v>
      </c>
      <c r="G66" s="32">
        <v>11</v>
      </c>
      <c r="H66" s="33"/>
      <c r="I66" s="49">
        <f t="shared" ref="I66:I68" si="47">IF(OR(F66=0,E66=0)," - ",NETWORKDAYS(E66,F66))</f>
        <v>7</v>
      </c>
      <c r="J66" s="65"/>
      <c r="K66" s="72"/>
      <c r="L66" s="72"/>
      <c r="M66" s="72"/>
      <c r="N66" s="72"/>
      <c r="O66" s="72"/>
      <c r="P66" s="72"/>
      <c r="Q66" s="72"/>
      <c r="R66" s="72"/>
      <c r="S66" s="72"/>
      <c r="T66" s="72"/>
      <c r="U66" s="72"/>
      <c r="V66" s="72"/>
      <c r="W66" s="72"/>
      <c r="X66" s="72"/>
      <c r="Y66" s="72"/>
      <c r="Z66" s="72"/>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2"/>
      <c r="BH66" s="72"/>
      <c r="BI66" s="72"/>
      <c r="BJ66" s="72"/>
      <c r="BK66" s="72"/>
      <c r="BL66" s="72"/>
      <c r="BM66" s="72"/>
      <c r="BN66" s="72"/>
    </row>
    <row r="67" spans="1:66" s="39" customFormat="1" ht="18" x14ac:dyDescent="0.2">
      <c r="A67"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3.12.2</v>
      </c>
      <c r="B67" s="50" t="s">
        <v>132</v>
      </c>
      <c r="C67" s="47" t="s">
        <v>139</v>
      </c>
      <c r="D67" s="48"/>
      <c r="E67" s="66">
        <v>44490</v>
      </c>
      <c r="F67" s="67">
        <f t="shared" si="46"/>
        <v>44500</v>
      </c>
      <c r="G67" s="32">
        <v>11</v>
      </c>
      <c r="H67" s="33"/>
      <c r="I67" s="49">
        <f t="shared" si="47"/>
        <v>7</v>
      </c>
      <c r="J67" s="65"/>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row>
    <row r="68" spans="1:66" s="39" customFormat="1" ht="18" x14ac:dyDescent="0.2">
      <c r="A68"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3.12.3</v>
      </c>
      <c r="B68" s="50" t="s">
        <v>129</v>
      </c>
      <c r="C68" s="47" t="s">
        <v>139</v>
      </c>
      <c r="D68" s="48"/>
      <c r="E68" s="66">
        <v>44490</v>
      </c>
      <c r="F68" s="67">
        <f t="shared" si="46"/>
        <v>44500</v>
      </c>
      <c r="G68" s="32">
        <v>11</v>
      </c>
      <c r="H68" s="33"/>
      <c r="I68" s="49">
        <f t="shared" si="47"/>
        <v>7</v>
      </c>
      <c r="J68" s="65"/>
      <c r="K68" s="72"/>
      <c r="L68" s="72"/>
      <c r="M68" s="72"/>
      <c r="N68" s="72"/>
      <c r="O68" s="72"/>
      <c r="P68" s="72"/>
      <c r="Q68" s="72"/>
      <c r="R68" s="72"/>
      <c r="S68" s="72"/>
      <c r="T68" s="72"/>
      <c r="U68" s="72"/>
      <c r="V68" s="72"/>
      <c r="W68" s="72"/>
      <c r="X68" s="72"/>
      <c r="Y68" s="72"/>
      <c r="Z68" s="72"/>
      <c r="AA68" s="72"/>
      <c r="AB68" s="72"/>
      <c r="AC68" s="72"/>
      <c r="AD68" s="72"/>
      <c r="AE68" s="72"/>
      <c r="AF68" s="72"/>
      <c r="AG68" s="72"/>
      <c r="AH68" s="72"/>
      <c r="AI68" s="72"/>
      <c r="AJ68" s="72"/>
      <c r="AK68" s="72"/>
      <c r="AL68" s="72"/>
      <c r="AM68" s="72"/>
      <c r="AN68" s="72"/>
      <c r="AO68" s="72"/>
      <c r="AP68" s="72"/>
      <c r="AQ68" s="72"/>
      <c r="AR68" s="72"/>
      <c r="AS68" s="72"/>
      <c r="AT68" s="72"/>
      <c r="AU68" s="72"/>
      <c r="AV68" s="72"/>
      <c r="AW68" s="72"/>
      <c r="AX68" s="72"/>
      <c r="AY68" s="72"/>
      <c r="AZ68" s="72"/>
      <c r="BA68" s="72"/>
      <c r="BB68" s="72"/>
      <c r="BC68" s="72"/>
      <c r="BD68" s="72"/>
      <c r="BE68" s="72"/>
      <c r="BF68" s="72"/>
      <c r="BG68" s="72"/>
      <c r="BH68" s="72"/>
      <c r="BI68" s="72"/>
      <c r="BJ68" s="72"/>
      <c r="BK68" s="72"/>
      <c r="BL68" s="72"/>
      <c r="BM68" s="72"/>
      <c r="BN68" s="72"/>
    </row>
    <row r="69" spans="1:66" s="39" customFormat="1" ht="18" x14ac:dyDescent="0.2">
      <c r="A69"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3.13</v>
      </c>
      <c r="B69" s="47" t="s">
        <v>104</v>
      </c>
      <c r="C69" s="47" t="s">
        <v>139</v>
      </c>
      <c r="D69" s="48"/>
      <c r="E69" s="66">
        <v>44490</v>
      </c>
      <c r="F69" s="67">
        <f t="shared" ref="F69" si="48">IF(ISBLANK(E69)," - ",IF(G69=0,E69,E69+G69-1))</f>
        <v>44500</v>
      </c>
      <c r="G69" s="32">
        <v>11</v>
      </c>
      <c r="H69" s="33"/>
      <c r="I69" s="49">
        <f>IF(OR(F69=0,E69=0)," - ",NETWORKDAYS(E69,F69))</f>
        <v>7</v>
      </c>
      <c r="J69" s="65"/>
      <c r="K69" s="72"/>
      <c r="L69" s="72"/>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row>
    <row r="70" spans="1:66" s="30" customFormat="1" ht="18" x14ac:dyDescent="0.2">
      <c r="A70" s="53" t="str">
        <f t="shared" si="4"/>
        <v>4</v>
      </c>
      <c r="B70" s="54" t="s">
        <v>98</v>
      </c>
      <c r="C70" s="47" t="s">
        <v>139</v>
      </c>
      <c r="D70" s="56"/>
      <c r="E70" s="78">
        <v>44501</v>
      </c>
      <c r="F70" s="78">
        <f>IF(ISBLANK(E70)," - ",IF(G70=0,E70,E70+G70-1))</f>
        <v>44514</v>
      </c>
      <c r="G70" s="57">
        <v>14</v>
      </c>
      <c r="H70" s="58"/>
      <c r="I70" s="59">
        <f t="shared" si="23"/>
        <v>10</v>
      </c>
      <c r="J70" s="62"/>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row>
    <row r="71" spans="1:66" s="39" customFormat="1" ht="18" x14ac:dyDescent="0.2">
      <c r="A71"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71" s="47" t="s">
        <v>111</v>
      </c>
      <c r="C71" s="47" t="s">
        <v>139</v>
      </c>
      <c r="D71" s="48"/>
      <c r="E71" s="66">
        <v>44501</v>
      </c>
      <c r="F71" s="67">
        <f t="shared" ref="F71" si="49">IF(ISBLANK(E71)," - ",IF(G71=0,E71,E71+G71-1))</f>
        <v>44503</v>
      </c>
      <c r="G71" s="32">
        <v>3</v>
      </c>
      <c r="H71" s="33"/>
      <c r="I71" s="49">
        <f>IF(OR(F71=0,E71=0)," - ",NETWORKDAYS(E71,F71))</f>
        <v>3</v>
      </c>
      <c r="J71" s="65"/>
      <c r="K71" s="72"/>
      <c r="L71" s="72"/>
      <c r="M71" s="72"/>
      <c r="N71" s="72"/>
      <c r="O71" s="72"/>
      <c r="P71" s="72"/>
      <c r="Q71" s="72"/>
      <c r="R71" s="72"/>
      <c r="S71" s="72"/>
      <c r="T71" s="72"/>
      <c r="U71" s="72"/>
      <c r="V71" s="72"/>
      <c r="W71" s="72"/>
      <c r="X71" s="72"/>
      <c r="Y71" s="72"/>
      <c r="Z71" s="72"/>
      <c r="AA71" s="72"/>
      <c r="AB71" s="72"/>
      <c r="AC71" s="72"/>
      <c r="AD71" s="72"/>
      <c r="AE71" s="72"/>
      <c r="AF71" s="72"/>
      <c r="AG71" s="72"/>
      <c r="AH71" s="72"/>
      <c r="AI71" s="72"/>
      <c r="AJ71" s="72"/>
      <c r="AK71" s="72"/>
      <c r="AL71" s="72"/>
      <c r="AM71" s="72"/>
      <c r="AN71" s="72"/>
      <c r="AO71" s="72"/>
      <c r="AP71" s="72"/>
      <c r="AQ71" s="72"/>
      <c r="AR71" s="72"/>
      <c r="AS71" s="72"/>
      <c r="AT71" s="72"/>
      <c r="AU71" s="72"/>
      <c r="AV71" s="72"/>
      <c r="AW71" s="72"/>
      <c r="AX71" s="72"/>
      <c r="AY71" s="72"/>
      <c r="AZ71" s="72"/>
      <c r="BA71" s="72"/>
      <c r="BB71" s="72"/>
      <c r="BC71" s="72"/>
      <c r="BD71" s="72"/>
      <c r="BE71" s="72"/>
      <c r="BF71" s="72"/>
      <c r="BG71" s="72"/>
      <c r="BH71" s="72"/>
      <c r="BI71" s="72"/>
      <c r="BJ71" s="72"/>
      <c r="BK71" s="72"/>
      <c r="BL71" s="72"/>
      <c r="BM71" s="72"/>
      <c r="BN71" s="72"/>
    </row>
    <row r="72" spans="1:66" s="39" customFormat="1" ht="18" x14ac:dyDescent="0.2">
      <c r="A72"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72" s="47" t="s">
        <v>140</v>
      </c>
      <c r="C72" s="47" t="s">
        <v>139</v>
      </c>
      <c r="D72" s="48"/>
      <c r="E72" s="66">
        <v>44504</v>
      </c>
      <c r="F72" s="67">
        <f t="shared" ref="F72:F96" si="50">IF(ISBLANK(E72)," - ",IF(G72=0,E72,E72+G72-1))</f>
        <v>44514</v>
      </c>
      <c r="G72" s="32">
        <v>11</v>
      </c>
      <c r="H72" s="33"/>
      <c r="I72" s="49">
        <f>IF(OR(F72=0,E72=0)," - ",NETWORKDAYS(E72,F72))</f>
        <v>7</v>
      </c>
      <c r="J72" s="65"/>
      <c r="K72" s="72"/>
      <c r="L72" s="72"/>
      <c r="M72" s="72"/>
      <c r="N72" s="72"/>
      <c r="O72" s="72"/>
      <c r="P72" s="72"/>
      <c r="Q72" s="72"/>
      <c r="R72" s="72"/>
      <c r="S72" s="72"/>
      <c r="T72" s="72"/>
      <c r="U72" s="72"/>
      <c r="V72" s="72"/>
      <c r="W72" s="72"/>
      <c r="X72" s="72"/>
      <c r="Y72" s="72"/>
      <c r="Z72" s="72"/>
      <c r="AA72" s="72"/>
      <c r="AB72" s="72"/>
      <c r="AC72" s="72"/>
      <c r="AD72" s="72"/>
      <c r="AE72" s="72"/>
      <c r="AF72" s="72"/>
      <c r="AG72" s="72"/>
      <c r="AH72" s="72"/>
      <c r="AI72" s="72"/>
      <c r="AJ72" s="72"/>
      <c r="AK72" s="72"/>
      <c r="AL72" s="72"/>
      <c r="AM72" s="72"/>
      <c r="AN72" s="72"/>
      <c r="AO72" s="72"/>
      <c r="AP72" s="72"/>
      <c r="AQ72" s="72"/>
      <c r="AR72" s="72"/>
      <c r="AS72" s="72"/>
      <c r="AT72" s="72"/>
      <c r="AU72" s="72"/>
      <c r="AV72" s="72"/>
      <c r="AW72" s="72"/>
      <c r="AX72" s="72"/>
      <c r="AY72" s="72"/>
      <c r="AZ72" s="72"/>
      <c r="BA72" s="72"/>
      <c r="BB72" s="72"/>
      <c r="BC72" s="72"/>
      <c r="BD72" s="72"/>
      <c r="BE72" s="72"/>
      <c r="BF72" s="72"/>
      <c r="BG72" s="72"/>
      <c r="BH72" s="72"/>
      <c r="BI72" s="72"/>
      <c r="BJ72" s="72"/>
      <c r="BK72" s="72"/>
      <c r="BL72" s="72"/>
      <c r="BM72" s="72"/>
      <c r="BN72" s="72"/>
    </row>
    <row r="73" spans="1:66" s="39" customFormat="1" ht="18" x14ac:dyDescent="0.2">
      <c r="A73"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73" s="50" t="s">
        <v>130</v>
      </c>
      <c r="C73" s="47" t="s">
        <v>139</v>
      </c>
      <c r="D73" s="48"/>
      <c r="E73" s="66">
        <v>44504</v>
      </c>
      <c r="F73" s="67">
        <f t="shared" si="50"/>
        <v>44514</v>
      </c>
      <c r="G73" s="32">
        <v>11</v>
      </c>
      <c r="H73" s="33"/>
      <c r="I73" s="49">
        <f t="shared" ref="I73:I74" si="51">IF(OR(F73=0,E73=0)," - ",NETWORKDAYS(E73,F73))</f>
        <v>7</v>
      </c>
      <c r="J73" s="65"/>
      <c r="K73" s="72"/>
      <c r="L73" s="72"/>
      <c r="M73" s="72"/>
      <c r="N73" s="72"/>
      <c r="O73" s="72"/>
      <c r="P73" s="72"/>
      <c r="Q73" s="72"/>
      <c r="R73" s="72"/>
      <c r="S73" s="72"/>
      <c r="T73" s="72"/>
      <c r="U73" s="72"/>
      <c r="V73" s="72"/>
      <c r="W73" s="72"/>
      <c r="X73" s="72"/>
      <c r="Y73" s="72"/>
      <c r="Z73" s="72"/>
      <c r="AA73" s="72"/>
      <c r="AB73" s="72"/>
      <c r="AC73" s="72"/>
      <c r="AD73" s="72"/>
      <c r="AE73" s="72"/>
      <c r="AF73" s="72"/>
      <c r="AG73" s="72"/>
      <c r="AH73" s="72"/>
      <c r="AI73" s="72"/>
      <c r="AJ73" s="72"/>
      <c r="AK73" s="72"/>
      <c r="AL73" s="72"/>
      <c r="AM73" s="72"/>
      <c r="AN73" s="72"/>
      <c r="AO73" s="72"/>
      <c r="AP73" s="72"/>
      <c r="AQ73" s="72"/>
      <c r="AR73" s="72"/>
      <c r="AS73" s="72"/>
      <c r="AT73" s="72"/>
      <c r="AU73" s="72"/>
      <c r="AV73" s="72"/>
      <c r="AW73" s="72"/>
      <c r="AX73" s="72"/>
      <c r="AY73" s="72"/>
      <c r="AZ73" s="72"/>
      <c r="BA73" s="72"/>
      <c r="BB73" s="72"/>
      <c r="BC73" s="72"/>
      <c r="BD73" s="72"/>
      <c r="BE73" s="72"/>
      <c r="BF73" s="72"/>
      <c r="BG73" s="72"/>
      <c r="BH73" s="72"/>
      <c r="BI73" s="72"/>
      <c r="BJ73" s="72"/>
      <c r="BK73" s="72"/>
      <c r="BL73" s="72"/>
      <c r="BM73" s="72"/>
      <c r="BN73" s="72"/>
    </row>
    <row r="74" spans="1:66" s="39" customFormat="1" ht="18" x14ac:dyDescent="0.2">
      <c r="A74"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74" s="50" t="s">
        <v>131</v>
      </c>
      <c r="C74" s="47" t="s">
        <v>139</v>
      </c>
      <c r="D74" s="48"/>
      <c r="E74" s="66">
        <v>44504</v>
      </c>
      <c r="F74" s="67">
        <f t="shared" si="50"/>
        <v>44514</v>
      </c>
      <c r="G74" s="32">
        <v>11</v>
      </c>
      <c r="H74" s="33"/>
      <c r="I74" s="49">
        <f t="shared" si="51"/>
        <v>7</v>
      </c>
      <c r="J74" s="65"/>
      <c r="K74" s="72"/>
      <c r="L74" s="72"/>
      <c r="M74" s="72"/>
      <c r="N74" s="72"/>
      <c r="O74" s="72"/>
      <c r="P74" s="72"/>
      <c r="Q74" s="72"/>
      <c r="R74" s="72"/>
      <c r="S74" s="72"/>
      <c r="T74" s="72"/>
      <c r="U74" s="72"/>
      <c r="V74" s="72"/>
      <c r="W74" s="72"/>
      <c r="X74" s="72"/>
      <c r="Y74" s="72"/>
      <c r="Z74" s="72"/>
      <c r="AA74" s="72"/>
      <c r="AB74" s="72"/>
      <c r="AC74" s="72"/>
      <c r="AD74" s="72"/>
      <c r="AE74" s="72"/>
      <c r="AF74" s="72"/>
      <c r="AG74" s="72"/>
      <c r="AH74" s="72"/>
      <c r="AI74" s="72"/>
      <c r="AJ74" s="72"/>
      <c r="AK74" s="72"/>
      <c r="AL74" s="72"/>
      <c r="AM74" s="72"/>
      <c r="AN74" s="72"/>
      <c r="AO74" s="72"/>
      <c r="AP74" s="72"/>
      <c r="AQ74" s="72"/>
      <c r="AR74" s="72"/>
      <c r="AS74" s="72"/>
      <c r="AT74" s="72"/>
      <c r="AU74" s="72"/>
      <c r="AV74" s="72"/>
      <c r="AW74" s="72"/>
      <c r="AX74" s="72"/>
      <c r="AY74" s="72"/>
      <c r="AZ74" s="72"/>
      <c r="BA74" s="72"/>
      <c r="BB74" s="72"/>
      <c r="BC74" s="72"/>
      <c r="BD74" s="72"/>
      <c r="BE74" s="72"/>
      <c r="BF74" s="72"/>
      <c r="BG74" s="72"/>
      <c r="BH74" s="72"/>
      <c r="BI74" s="72"/>
      <c r="BJ74" s="72"/>
      <c r="BK74" s="72"/>
      <c r="BL74" s="72"/>
      <c r="BM74" s="72"/>
      <c r="BN74" s="72"/>
    </row>
    <row r="75" spans="1:66" s="39" customFormat="1" ht="18" x14ac:dyDescent="0.2">
      <c r="A75"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75" s="47" t="s">
        <v>141</v>
      </c>
      <c r="C75" s="47" t="s">
        <v>139</v>
      </c>
      <c r="D75" s="48"/>
      <c r="E75" s="66">
        <v>44504</v>
      </c>
      <c r="F75" s="67">
        <f t="shared" si="50"/>
        <v>44514</v>
      </c>
      <c r="G75" s="32">
        <v>11</v>
      </c>
      <c r="H75" s="33"/>
      <c r="I75" s="49">
        <f>IF(OR(F75=0,E75=0)," - ",NETWORKDAYS(E75,F75))</f>
        <v>7</v>
      </c>
      <c r="J75" s="65"/>
      <c r="K75" s="72"/>
      <c r="L75" s="72"/>
      <c r="M75" s="72"/>
      <c r="N75" s="72"/>
      <c r="O75" s="72"/>
      <c r="P75" s="72"/>
      <c r="Q75" s="72"/>
      <c r="R75" s="72"/>
      <c r="S75" s="72"/>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72"/>
      <c r="AY75" s="72"/>
      <c r="AZ75" s="72"/>
      <c r="BA75" s="72"/>
      <c r="BB75" s="72"/>
      <c r="BC75" s="72"/>
      <c r="BD75" s="72"/>
      <c r="BE75" s="72"/>
      <c r="BF75" s="72"/>
      <c r="BG75" s="72"/>
      <c r="BH75" s="72"/>
      <c r="BI75" s="72"/>
      <c r="BJ75" s="72"/>
      <c r="BK75" s="72"/>
      <c r="BL75" s="72"/>
      <c r="BM75" s="72"/>
      <c r="BN75" s="72"/>
    </row>
    <row r="76" spans="1:66" s="39" customFormat="1" ht="18" x14ac:dyDescent="0.2">
      <c r="A76"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76" s="50" t="s">
        <v>130</v>
      </c>
      <c r="C76" s="47" t="s">
        <v>139</v>
      </c>
      <c r="D76" s="48"/>
      <c r="E76" s="66">
        <v>44504</v>
      </c>
      <c r="F76" s="67">
        <f t="shared" ref="F76:F77" si="52">IF(ISBLANK(E76)," - ",IF(G76=0,E76,E76+G76-1))</f>
        <v>44514</v>
      </c>
      <c r="G76" s="32">
        <v>11</v>
      </c>
      <c r="H76" s="33"/>
      <c r="I76" s="49">
        <f t="shared" ref="I76:I77" si="53">IF(OR(F76=0,E76=0)," - ",NETWORKDAYS(E76,F76))</f>
        <v>7</v>
      </c>
      <c r="J76" s="65"/>
      <c r="K76" s="72"/>
      <c r="L76" s="72"/>
      <c r="M76" s="72"/>
      <c r="N76" s="72"/>
      <c r="O76" s="72"/>
      <c r="P76" s="72"/>
      <c r="Q76" s="72"/>
      <c r="R76" s="72"/>
      <c r="S76" s="72"/>
      <c r="T76" s="72"/>
      <c r="U76" s="72"/>
      <c r="V76" s="72"/>
      <c r="W76" s="72"/>
      <c r="X76" s="72"/>
      <c r="Y76" s="72"/>
      <c r="Z76" s="72"/>
      <c r="AA76" s="72"/>
      <c r="AB76" s="72"/>
      <c r="AC76" s="72"/>
      <c r="AD76" s="72"/>
      <c r="AE76" s="72"/>
      <c r="AF76" s="72"/>
      <c r="AG76" s="72"/>
      <c r="AH76" s="72"/>
      <c r="AI76" s="72"/>
      <c r="AJ76" s="72"/>
      <c r="AK76" s="72"/>
      <c r="AL76" s="72"/>
      <c r="AM76" s="72"/>
      <c r="AN76" s="72"/>
      <c r="AO76" s="72"/>
      <c r="AP76" s="72"/>
      <c r="AQ76" s="72"/>
      <c r="AR76" s="72"/>
      <c r="AS76" s="72"/>
      <c r="AT76" s="72"/>
      <c r="AU76" s="72"/>
      <c r="AV76" s="72"/>
      <c r="AW76" s="72"/>
      <c r="AX76" s="72"/>
      <c r="AY76" s="72"/>
      <c r="AZ76" s="72"/>
      <c r="BA76" s="72"/>
      <c r="BB76" s="72"/>
      <c r="BC76" s="72"/>
      <c r="BD76" s="72"/>
      <c r="BE76" s="72"/>
      <c r="BF76" s="72"/>
      <c r="BG76" s="72"/>
      <c r="BH76" s="72"/>
      <c r="BI76" s="72"/>
      <c r="BJ76" s="72"/>
      <c r="BK76" s="72"/>
      <c r="BL76" s="72"/>
      <c r="BM76" s="72"/>
      <c r="BN76" s="72"/>
    </row>
    <row r="77" spans="1:66" s="39" customFormat="1" ht="18" x14ac:dyDescent="0.2">
      <c r="A77"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4.3.2</v>
      </c>
      <c r="B77" s="50" t="s">
        <v>131</v>
      </c>
      <c r="C77" s="47" t="s">
        <v>139</v>
      </c>
      <c r="D77" s="48"/>
      <c r="E77" s="66">
        <v>44504</v>
      </c>
      <c r="F77" s="67">
        <f t="shared" si="52"/>
        <v>44514</v>
      </c>
      <c r="G77" s="32">
        <v>11</v>
      </c>
      <c r="H77" s="33"/>
      <c r="I77" s="49">
        <f t="shared" si="53"/>
        <v>7</v>
      </c>
      <c r="J77" s="65"/>
      <c r="K77" s="72"/>
      <c r="L77" s="72"/>
      <c r="M77" s="72"/>
      <c r="N77" s="72"/>
      <c r="O77" s="72"/>
      <c r="P77" s="72"/>
      <c r="Q77" s="72"/>
      <c r="R77" s="72"/>
      <c r="S77" s="72"/>
      <c r="T77" s="72"/>
      <c r="U77" s="72"/>
      <c r="V77" s="72"/>
      <c r="W77" s="72"/>
      <c r="X77" s="72"/>
      <c r="Y77" s="72"/>
      <c r="Z77" s="72"/>
      <c r="AA77" s="72"/>
      <c r="AB77" s="72"/>
      <c r="AC77" s="72"/>
      <c r="AD77" s="72"/>
      <c r="AE77" s="72"/>
      <c r="AF77" s="72"/>
      <c r="AG77" s="72"/>
      <c r="AH77" s="72"/>
      <c r="AI77" s="72"/>
      <c r="AJ77" s="72"/>
      <c r="AK77" s="72"/>
      <c r="AL77" s="72"/>
      <c r="AM77" s="72"/>
      <c r="AN77" s="72"/>
      <c r="AO77" s="72"/>
      <c r="AP77" s="72"/>
      <c r="AQ77" s="72"/>
      <c r="AR77" s="72"/>
      <c r="AS77" s="72"/>
      <c r="AT77" s="72"/>
      <c r="AU77" s="72"/>
      <c r="AV77" s="72"/>
      <c r="AW77" s="72"/>
      <c r="AX77" s="72"/>
      <c r="AY77" s="72"/>
      <c r="AZ77" s="72"/>
      <c r="BA77" s="72"/>
      <c r="BB77" s="72"/>
      <c r="BC77" s="72"/>
      <c r="BD77" s="72"/>
      <c r="BE77" s="72"/>
      <c r="BF77" s="72"/>
      <c r="BG77" s="72"/>
      <c r="BH77" s="72"/>
      <c r="BI77" s="72"/>
      <c r="BJ77" s="72"/>
      <c r="BK77" s="72"/>
      <c r="BL77" s="72"/>
      <c r="BM77" s="72"/>
      <c r="BN77" s="72"/>
    </row>
    <row r="78" spans="1:66" s="39" customFormat="1" ht="18" x14ac:dyDescent="0.2">
      <c r="A78"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78" s="47" t="s">
        <v>142</v>
      </c>
      <c r="C78" s="47" t="s">
        <v>139</v>
      </c>
      <c r="D78" s="48"/>
      <c r="E78" s="66">
        <v>44504</v>
      </c>
      <c r="F78" s="67">
        <f t="shared" si="50"/>
        <v>44514</v>
      </c>
      <c r="G78" s="32">
        <v>11</v>
      </c>
      <c r="H78" s="33"/>
      <c r="I78" s="49">
        <f>IF(OR(F78=0,E78=0)," - ",NETWORKDAYS(E78,F78))</f>
        <v>7</v>
      </c>
      <c r="J78" s="65"/>
      <c r="K78" s="72"/>
      <c r="L78" s="72"/>
      <c r="M78" s="72"/>
      <c r="N78" s="72"/>
      <c r="O78" s="72"/>
      <c r="P78" s="72"/>
      <c r="Q78" s="72"/>
      <c r="R78" s="72"/>
      <c r="S78" s="72"/>
      <c r="T78" s="72"/>
      <c r="U78" s="72"/>
      <c r="V78" s="72"/>
      <c r="W78" s="72"/>
      <c r="X78" s="72"/>
      <c r="Y78" s="72"/>
      <c r="Z78" s="72"/>
      <c r="AA78" s="72"/>
      <c r="AB78" s="72"/>
      <c r="AC78" s="72"/>
      <c r="AD78" s="72"/>
      <c r="AE78" s="72"/>
      <c r="AF78" s="72"/>
      <c r="AG78" s="72"/>
      <c r="AH78" s="72"/>
      <c r="AI78" s="72"/>
      <c r="AJ78" s="72"/>
      <c r="AK78" s="72"/>
      <c r="AL78" s="72"/>
      <c r="AM78" s="72"/>
      <c r="AN78" s="72"/>
      <c r="AO78" s="72"/>
      <c r="AP78" s="72"/>
      <c r="AQ78" s="72"/>
      <c r="AR78" s="72"/>
      <c r="AS78" s="72"/>
      <c r="AT78" s="72"/>
      <c r="AU78" s="72"/>
      <c r="AV78" s="72"/>
      <c r="AW78" s="72"/>
      <c r="AX78" s="72"/>
      <c r="AY78" s="72"/>
      <c r="AZ78" s="72"/>
      <c r="BA78" s="72"/>
      <c r="BB78" s="72"/>
      <c r="BC78" s="72"/>
      <c r="BD78" s="72"/>
      <c r="BE78" s="72"/>
      <c r="BF78" s="72"/>
      <c r="BG78" s="72"/>
      <c r="BH78" s="72"/>
      <c r="BI78" s="72"/>
      <c r="BJ78" s="72"/>
      <c r="BK78" s="72"/>
      <c r="BL78" s="72"/>
      <c r="BM78" s="72"/>
      <c r="BN78" s="72"/>
    </row>
    <row r="79" spans="1:66" s="39" customFormat="1" ht="18" x14ac:dyDescent="0.2">
      <c r="A79"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4.4.1</v>
      </c>
      <c r="B79" s="50" t="s">
        <v>130</v>
      </c>
      <c r="C79" s="47" t="s">
        <v>139</v>
      </c>
      <c r="D79" s="48"/>
      <c r="E79" s="66">
        <v>44504</v>
      </c>
      <c r="F79" s="67">
        <f t="shared" ref="F79:F80" si="54">IF(ISBLANK(E79)," - ",IF(G79=0,E79,E79+G79-1))</f>
        <v>44514</v>
      </c>
      <c r="G79" s="32">
        <v>11</v>
      </c>
      <c r="H79" s="33"/>
      <c r="I79" s="49">
        <f t="shared" ref="I79:I80" si="55">IF(OR(F79=0,E79=0)," - ",NETWORKDAYS(E79,F79))</f>
        <v>7</v>
      </c>
      <c r="J79" s="65"/>
      <c r="K79" s="72"/>
      <c r="L79" s="72"/>
      <c r="M79" s="72"/>
      <c r="N79" s="72"/>
      <c r="O79" s="72"/>
      <c r="P79" s="72"/>
      <c r="Q79" s="72"/>
      <c r="R79" s="72"/>
      <c r="S79" s="72"/>
      <c r="T79" s="72"/>
      <c r="U79" s="72"/>
      <c r="V79" s="72"/>
      <c r="W79" s="72"/>
      <c r="X79" s="72"/>
      <c r="Y79" s="72"/>
      <c r="Z79" s="72"/>
      <c r="AA79" s="72"/>
      <c r="AB79" s="72"/>
      <c r="AC79" s="72"/>
      <c r="AD79" s="72"/>
      <c r="AE79" s="72"/>
      <c r="AF79" s="72"/>
      <c r="AG79" s="72"/>
      <c r="AH79" s="72"/>
      <c r="AI79" s="72"/>
      <c r="AJ79" s="72"/>
      <c r="AK79" s="72"/>
      <c r="AL79" s="72"/>
      <c r="AM79" s="72"/>
      <c r="AN79" s="72"/>
      <c r="AO79" s="72"/>
      <c r="AP79" s="72"/>
      <c r="AQ79" s="72"/>
      <c r="AR79" s="72"/>
      <c r="AS79" s="72"/>
      <c r="AT79" s="72"/>
      <c r="AU79" s="72"/>
      <c r="AV79" s="72"/>
      <c r="AW79" s="72"/>
      <c r="AX79" s="72"/>
      <c r="AY79" s="72"/>
      <c r="AZ79" s="72"/>
      <c r="BA79" s="72"/>
      <c r="BB79" s="72"/>
      <c r="BC79" s="72"/>
      <c r="BD79" s="72"/>
      <c r="BE79" s="72"/>
      <c r="BF79" s="72"/>
      <c r="BG79" s="72"/>
      <c r="BH79" s="72"/>
      <c r="BI79" s="72"/>
      <c r="BJ79" s="72"/>
      <c r="BK79" s="72"/>
      <c r="BL79" s="72"/>
      <c r="BM79" s="72"/>
      <c r="BN79" s="72"/>
    </row>
    <row r="80" spans="1:66" s="39" customFormat="1" ht="18" x14ac:dyDescent="0.2">
      <c r="A80"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4.4.2</v>
      </c>
      <c r="B80" s="50" t="s">
        <v>131</v>
      </c>
      <c r="C80" s="47" t="s">
        <v>139</v>
      </c>
      <c r="D80" s="48"/>
      <c r="E80" s="66">
        <v>44504</v>
      </c>
      <c r="F80" s="67">
        <f t="shared" si="54"/>
        <v>44514</v>
      </c>
      <c r="G80" s="32">
        <v>11</v>
      </c>
      <c r="H80" s="33"/>
      <c r="I80" s="49">
        <f t="shared" si="55"/>
        <v>7</v>
      </c>
      <c r="J80" s="65"/>
      <c r="K80" s="72"/>
      <c r="L80" s="72"/>
      <c r="M80" s="72"/>
      <c r="N80" s="72"/>
      <c r="O80" s="72"/>
      <c r="P80" s="72"/>
      <c r="Q80" s="72"/>
      <c r="R80" s="72"/>
      <c r="S80" s="72"/>
      <c r="T80" s="72"/>
      <c r="U80" s="72"/>
      <c r="V80" s="72"/>
      <c r="W80" s="72"/>
      <c r="X80" s="72"/>
      <c r="Y80" s="72"/>
      <c r="Z80" s="72"/>
      <c r="AA80" s="72"/>
      <c r="AB80" s="72"/>
      <c r="AC80" s="72"/>
      <c r="AD80" s="72"/>
      <c r="AE80" s="72"/>
      <c r="AF80" s="72"/>
      <c r="AG80" s="72"/>
      <c r="AH80" s="72"/>
      <c r="AI80" s="72"/>
      <c r="AJ80" s="72"/>
      <c r="AK80" s="72"/>
      <c r="AL80" s="72"/>
      <c r="AM80" s="72"/>
      <c r="AN80" s="72"/>
      <c r="AO80" s="72"/>
      <c r="AP80" s="72"/>
      <c r="AQ80" s="72"/>
      <c r="AR80" s="72"/>
      <c r="AS80" s="72"/>
      <c r="AT80" s="72"/>
      <c r="AU80" s="72"/>
      <c r="AV80" s="72"/>
      <c r="AW80" s="72"/>
      <c r="AX80" s="72"/>
      <c r="AY80" s="72"/>
      <c r="AZ80" s="72"/>
      <c r="BA80" s="72"/>
      <c r="BB80" s="72"/>
      <c r="BC80" s="72"/>
      <c r="BD80" s="72"/>
      <c r="BE80" s="72"/>
      <c r="BF80" s="72"/>
      <c r="BG80" s="72"/>
      <c r="BH80" s="72"/>
      <c r="BI80" s="72"/>
      <c r="BJ80" s="72"/>
      <c r="BK80" s="72"/>
      <c r="BL80" s="72"/>
      <c r="BM80" s="72"/>
      <c r="BN80" s="72"/>
    </row>
    <row r="81" spans="1:66" s="39" customFormat="1" ht="18" x14ac:dyDescent="0.2">
      <c r="A81"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81" s="47" t="s">
        <v>143</v>
      </c>
      <c r="C81" s="47" t="s">
        <v>139</v>
      </c>
      <c r="D81" s="48"/>
      <c r="E81" s="66">
        <v>44504</v>
      </c>
      <c r="F81" s="67">
        <f t="shared" si="50"/>
        <v>44514</v>
      </c>
      <c r="G81" s="32">
        <v>11</v>
      </c>
      <c r="H81" s="33"/>
      <c r="I81" s="49">
        <f>IF(OR(F81=0,E81=0)," - ",NETWORKDAYS(E81,F81))</f>
        <v>7</v>
      </c>
      <c r="J81" s="65"/>
      <c r="K81" s="72"/>
      <c r="L81" s="72"/>
      <c r="M81" s="72"/>
      <c r="N81" s="72"/>
      <c r="O81" s="72"/>
      <c r="P81" s="72"/>
      <c r="Q81" s="72"/>
      <c r="R81" s="72"/>
      <c r="S81" s="72"/>
      <c r="T81" s="72"/>
      <c r="U81" s="72"/>
      <c r="V81" s="72"/>
      <c r="W81" s="72"/>
      <c r="X81" s="72"/>
      <c r="Y81" s="72"/>
      <c r="Z81" s="72"/>
      <c r="AA81" s="72"/>
      <c r="AB81" s="72"/>
      <c r="AC81" s="72"/>
      <c r="AD81" s="72"/>
      <c r="AE81" s="72"/>
      <c r="AF81" s="72"/>
      <c r="AG81" s="72"/>
      <c r="AH81" s="72"/>
      <c r="AI81" s="72"/>
      <c r="AJ81" s="72"/>
      <c r="AK81" s="72"/>
      <c r="AL81" s="72"/>
      <c r="AM81" s="72"/>
      <c r="AN81" s="72"/>
      <c r="AO81" s="72"/>
      <c r="AP81" s="72"/>
      <c r="AQ81" s="72"/>
      <c r="AR81" s="72"/>
      <c r="AS81" s="72"/>
      <c r="AT81" s="72"/>
      <c r="AU81" s="72"/>
      <c r="AV81" s="72"/>
      <c r="AW81" s="72"/>
      <c r="AX81" s="72"/>
      <c r="AY81" s="72"/>
      <c r="AZ81" s="72"/>
      <c r="BA81" s="72"/>
      <c r="BB81" s="72"/>
      <c r="BC81" s="72"/>
      <c r="BD81" s="72"/>
      <c r="BE81" s="72"/>
      <c r="BF81" s="72"/>
      <c r="BG81" s="72"/>
      <c r="BH81" s="72"/>
      <c r="BI81" s="72"/>
      <c r="BJ81" s="72"/>
      <c r="BK81" s="72"/>
      <c r="BL81" s="72"/>
      <c r="BM81" s="72"/>
      <c r="BN81" s="72"/>
    </row>
    <row r="82" spans="1:66" s="39" customFormat="1" ht="18" x14ac:dyDescent="0.2">
      <c r="A82"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4.5.1</v>
      </c>
      <c r="B82" s="50" t="s">
        <v>130</v>
      </c>
      <c r="C82" s="47" t="s">
        <v>139</v>
      </c>
      <c r="D82" s="48"/>
      <c r="E82" s="66">
        <v>44504</v>
      </c>
      <c r="F82" s="67">
        <f t="shared" ref="F82:F83" si="56">IF(ISBLANK(E82)," - ",IF(G82=0,E82,E82+G82-1))</f>
        <v>44514</v>
      </c>
      <c r="G82" s="32">
        <v>11</v>
      </c>
      <c r="H82" s="33"/>
      <c r="I82" s="49">
        <f t="shared" ref="I82:I83" si="57">IF(OR(F82=0,E82=0)," - ",NETWORKDAYS(E82,F82))</f>
        <v>7</v>
      </c>
      <c r="J82" s="65"/>
      <c r="K82" s="72"/>
      <c r="L82" s="72"/>
      <c r="M82" s="72"/>
      <c r="N82" s="72"/>
      <c r="O82" s="72"/>
      <c r="P82" s="72"/>
      <c r="Q82" s="72"/>
      <c r="R82" s="72"/>
      <c r="S82" s="72"/>
      <c r="T82" s="72"/>
      <c r="U82" s="72"/>
      <c r="V82" s="72"/>
      <c r="W82" s="72"/>
      <c r="X82" s="72"/>
      <c r="Y82" s="72"/>
      <c r="Z82" s="72"/>
      <c r="AA82" s="72"/>
      <c r="AB82" s="72"/>
      <c r="AC82" s="72"/>
      <c r="AD82" s="72"/>
      <c r="AE82" s="72"/>
      <c r="AF82" s="72"/>
      <c r="AG82" s="72"/>
      <c r="AH82" s="72"/>
      <c r="AI82" s="72"/>
      <c r="AJ82" s="72"/>
      <c r="AK82" s="72"/>
      <c r="AL82" s="72"/>
      <c r="AM82" s="72"/>
      <c r="AN82" s="72"/>
      <c r="AO82" s="72"/>
      <c r="AP82" s="72"/>
      <c r="AQ82" s="72"/>
      <c r="AR82" s="72"/>
      <c r="AS82" s="72"/>
      <c r="AT82" s="72"/>
      <c r="AU82" s="72"/>
      <c r="AV82" s="72"/>
      <c r="AW82" s="72"/>
      <c r="AX82" s="72"/>
      <c r="AY82" s="72"/>
      <c r="AZ82" s="72"/>
      <c r="BA82" s="72"/>
      <c r="BB82" s="72"/>
      <c r="BC82" s="72"/>
      <c r="BD82" s="72"/>
      <c r="BE82" s="72"/>
      <c r="BF82" s="72"/>
      <c r="BG82" s="72"/>
      <c r="BH82" s="72"/>
      <c r="BI82" s="72"/>
      <c r="BJ82" s="72"/>
      <c r="BK82" s="72"/>
      <c r="BL82" s="72"/>
      <c r="BM82" s="72"/>
      <c r="BN82" s="72"/>
    </row>
    <row r="83" spans="1:66" s="39" customFormat="1" ht="18" x14ac:dyDescent="0.2">
      <c r="A83"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4.5.2</v>
      </c>
      <c r="B83" s="50" t="s">
        <v>131</v>
      </c>
      <c r="C83" s="47" t="s">
        <v>139</v>
      </c>
      <c r="D83" s="48"/>
      <c r="E83" s="66">
        <v>44504</v>
      </c>
      <c r="F83" s="67">
        <f t="shared" si="56"/>
        <v>44514</v>
      </c>
      <c r="G83" s="32">
        <v>11</v>
      </c>
      <c r="H83" s="33"/>
      <c r="I83" s="49">
        <f t="shared" si="57"/>
        <v>7</v>
      </c>
      <c r="J83" s="65"/>
      <c r="K83" s="72"/>
      <c r="L83" s="72"/>
      <c r="M83" s="72"/>
      <c r="N83" s="72"/>
      <c r="O83" s="72"/>
      <c r="P83" s="72"/>
      <c r="Q83" s="72"/>
      <c r="R83" s="72"/>
      <c r="S83" s="72"/>
      <c r="T83" s="72"/>
      <c r="U83" s="72"/>
      <c r="V83" s="72"/>
      <c r="W83" s="72"/>
      <c r="X83" s="72"/>
      <c r="Y83" s="72"/>
      <c r="Z83" s="72"/>
      <c r="AA83" s="72"/>
      <c r="AB83" s="72"/>
      <c r="AC83" s="72"/>
      <c r="AD83" s="72"/>
      <c r="AE83" s="72"/>
      <c r="AF83" s="72"/>
      <c r="AG83" s="72"/>
      <c r="AH83" s="72"/>
      <c r="AI83" s="72"/>
      <c r="AJ83" s="72"/>
      <c r="AK83" s="72"/>
      <c r="AL83" s="72"/>
      <c r="AM83" s="72"/>
      <c r="AN83" s="72"/>
      <c r="AO83" s="72"/>
      <c r="AP83" s="72"/>
      <c r="AQ83" s="72"/>
      <c r="AR83" s="72"/>
      <c r="AS83" s="72"/>
      <c r="AT83" s="72"/>
      <c r="AU83" s="72"/>
      <c r="AV83" s="72"/>
      <c r="AW83" s="72"/>
      <c r="AX83" s="72"/>
      <c r="AY83" s="72"/>
      <c r="AZ83" s="72"/>
      <c r="BA83" s="72"/>
      <c r="BB83" s="72"/>
      <c r="BC83" s="72"/>
      <c r="BD83" s="72"/>
      <c r="BE83" s="72"/>
      <c r="BF83" s="72"/>
      <c r="BG83" s="72"/>
      <c r="BH83" s="72"/>
      <c r="BI83" s="72"/>
      <c r="BJ83" s="72"/>
      <c r="BK83" s="72"/>
      <c r="BL83" s="72"/>
      <c r="BM83" s="72"/>
      <c r="BN83" s="72"/>
    </row>
    <row r="84" spans="1:66" s="39" customFormat="1" ht="18" x14ac:dyDescent="0.2">
      <c r="A84"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84" s="47" t="s">
        <v>144</v>
      </c>
      <c r="C84" s="47" t="s">
        <v>139</v>
      </c>
      <c r="D84" s="48"/>
      <c r="E84" s="66">
        <v>44504</v>
      </c>
      <c r="F84" s="67">
        <f t="shared" si="50"/>
        <v>44514</v>
      </c>
      <c r="G84" s="32">
        <v>11</v>
      </c>
      <c r="H84" s="33"/>
      <c r="I84" s="49">
        <f>IF(OR(F84=0,E84=0)," - ",NETWORKDAYS(E84,F84))</f>
        <v>7</v>
      </c>
      <c r="J84" s="65"/>
      <c r="K84" s="72"/>
      <c r="L84" s="72"/>
      <c r="M84" s="72"/>
      <c r="N84" s="72"/>
      <c r="O84" s="72"/>
      <c r="P84" s="72"/>
      <c r="Q84" s="72"/>
      <c r="R84" s="72"/>
      <c r="S84" s="72"/>
      <c r="T84" s="72"/>
      <c r="U84" s="72"/>
      <c r="V84" s="72"/>
      <c r="W84" s="72"/>
      <c r="X84" s="72"/>
      <c r="Y84" s="72"/>
      <c r="Z84" s="72"/>
      <c r="AA84" s="72"/>
      <c r="AB84" s="72"/>
      <c r="AC84" s="72"/>
      <c r="AD84" s="72"/>
      <c r="AE84" s="72"/>
      <c r="AF84" s="72"/>
      <c r="AG84" s="72"/>
      <c r="AH84" s="72"/>
      <c r="AI84" s="72"/>
      <c r="AJ84" s="72"/>
      <c r="AK84" s="72"/>
      <c r="AL84" s="72"/>
      <c r="AM84" s="72"/>
      <c r="AN84" s="72"/>
      <c r="AO84" s="72"/>
      <c r="AP84" s="72"/>
      <c r="AQ84" s="72"/>
      <c r="AR84" s="72"/>
      <c r="AS84" s="72"/>
      <c r="AT84" s="72"/>
      <c r="AU84" s="72"/>
      <c r="AV84" s="72"/>
      <c r="AW84" s="72"/>
      <c r="AX84" s="72"/>
      <c r="AY84" s="72"/>
      <c r="AZ84" s="72"/>
      <c r="BA84" s="72"/>
      <c r="BB84" s="72"/>
      <c r="BC84" s="72"/>
      <c r="BD84" s="72"/>
      <c r="BE84" s="72"/>
      <c r="BF84" s="72"/>
      <c r="BG84" s="72"/>
      <c r="BH84" s="72"/>
      <c r="BI84" s="72"/>
      <c r="BJ84" s="72"/>
      <c r="BK84" s="72"/>
      <c r="BL84" s="72"/>
      <c r="BM84" s="72"/>
      <c r="BN84" s="72"/>
    </row>
    <row r="85" spans="1:66" s="39" customFormat="1" ht="18" x14ac:dyDescent="0.2">
      <c r="A85"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4.6.1</v>
      </c>
      <c r="B85" s="50" t="s">
        <v>130</v>
      </c>
      <c r="C85" s="47" t="s">
        <v>139</v>
      </c>
      <c r="D85" s="48"/>
      <c r="E85" s="66">
        <v>44504</v>
      </c>
      <c r="F85" s="67">
        <f t="shared" ref="F85:F86" si="58">IF(ISBLANK(E85)," - ",IF(G85=0,E85,E85+G85-1))</f>
        <v>44514</v>
      </c>
      <c r="G85" s="32">
        <v>11</v>
      </c>
      <c r="H85" s="33"/>
      <c r="I85" s="49">
        <f t="shared" ref="I85:I86" si="59">IF(OR(F85=0,E85=0)," - ",NETWORKDAYS(E85,F85))</f>
        <v>7</v>
      </c>
      <c r="J85" s="65"/>
      <c r="K85" s="72"/>
      <c r="L85" s="72"/>
      <c r="M85" s="72"/>
      <c r="N85" s="72"/>
      <c r="O85" s="72"/>
      <c r="P85" s="72"/>
      <c r="Q85" s="72"/>
      <c r="R85" s="72"/>
      <c r="S85" s="72"/>
      <c r="T85" s="72"/>
      <c r="U85" s="72"/>
      <c r="V85" s="72"/>
      <c r="W85" s="72"/>
      <c r="X85" s="72"/>
      <c r="Y85" s="72"/>
      <c r="Z85" s="72"/>
      <c r="AA85" s="72"/>
      <c r="AB85" s="72"/>
      <c r="AC85" s="72"/>
      <c r="AD85" s="72"/>
      <c r="AE85" s="72"/>
      <c r="AF85" s="72"/>
      <c r="AG85" s="72"/>
      <c r="AH85" s="72"/>
      <c r="AI85" s="72"/>
      <c r="AJ85" s="72"/>
      <c r="AK85" s="72"/>
      <c r="AL85" s="72"/>
      <c r="AM85" s="72"/>
      <c r="AN85" s="72"/>
      <c r="AO85" s="72"/>
      <c r="AP85" s="72"/>
      <c r="AQ85" s="72"/>
      <c r="AR85" s="72"/>
      <c r="AS85" s="72"/>
      <c r="AT85" s="72"/>
      <c r="AU85" s="72"/>
      <c r="AV85" s="72"/>
      <c r="AW85" s="72"/>
      <c r="AX85" s="72"/>
      <c r="AY85" s="72"/>
      <c r="AZ85" s="72"/>
      <c r="BA85" s="72"/>
      <c r="BB85" s="72"/>
      <c r="BC85" s="72"/>
      <c r="BD85" s="72"/>
      <c r="BE85" s="72"/>
      <c r="BF85" s="72"/>
      <c r="BG85" s="72"/>
      <c r="BH85" s="72"/>
      <c r="BI85" s="72"/>
      <c r="BJ85" s="72"/>
      <c r="BK85" s="72"/>
      <c r="BL85" s="72"/>
      <c r="BM85" s="72"/>
      <c r="BN85" s="72"/>
    </row>
    <row r="86" spans="1:66" s="39" customFormat="1" ht="18" x14ac:dyDescent="0.2">
      <c r="A86"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4.6.2</v>
      </c>
      <c r="B86" s="50" t="s">
        <v>131</v>
      </c>
      <c r="C86" s="47" t="s">
        <v>139</v>
      </c>
      <c r="D86" s="48"/>
      <c r="E86" s="66">
        <v>44504</v>
      </c>
      <c r="F86" s="67">
        <f t="shared" si="58"/>
        <v>44514</v>
      </c>
      <c r="G86" s="32">
        <v>11</v>
      </c>
      <c r="H86" s="33"/>
      <c r="I86" s="49">
        <f t="shared" si="59"/>
        <v>7</v>
      </c>
      <c r="J86" s="65"/>
      <c r="K86" s="72"/>
      <c r="L86" s="72"/>
      <c r="M86" s="72"/>
      <c r="N86" s="72"/>
      <c r="O86" s="72"/>
      <c r="P86" s="72"/>
      <c r="Q86" s="72"/>
      <c r="R86" s="72"/>
      <c r="S86" s="72"/>
      <c r="T86" s="72"/>
      <c r="U86" s="72"/>
      <c r="V86" s="72"/>
      <c r="W86" s="72"/>
      <c r="X86" s="72"/>
      <c r="Y86" s="72"/>
      <c r="Z86" s="72"/>
      <c r="AA86" s="72"/>
      <c r="AB86" s="72"/>
      <c r="AC86" s="72"/>
      <c r="AD86" s="72"/>
      <c r="AE86" s="72"/>
      <c r="AF86" s="72"/>
      <c r="AG86" s="72"/>
      <c r="AH86" s="72"/>
      <c r="AI86" s="72"/>
      <c r="AJ86" s="72"/>
      <c r="AK86" s="72"/>
      <c r="AL86" s="72"/>
      <c r="AM86" s="72"/>
      <c r="AN86" s="72"/>
      <c r="AO86" s="72"/>
      <c r="AP86" s="72"/>
      <c r="AQ86" s="72"/>
      <c r="AR86" s="72"/>
      <c r="AS86" s="72"/>
      <c r="AT86" s="72"/>
      <c r="AU86" s="72"/>
      <c r="AV86" s="72"/>
      <c r="AW86" s="72"/>
      <c r="AX86" s="72"/>
      <c r="AY86" s="72"/>
      <c r="AZ86" s="72"/>
      <c r="BA86" s="72"/>
      <c r="BB86" s="72"/>
      <c r="BC86" s="72"/>
      <c r="BD86" s="72"/>
      <c r="BE86" s="72"/>
      <c r="BF86" s="72"/>
      <c r="BG86" s="72"/>
      <c r="BH86" s="72"/>
      <c r="BI86" s="72"/>
      <c r="BJ86" s="72"/>
      <c r="BK86" s="72"/>
      <c r="BL86" s="72"/>
      <c r="BM86" s="72"/>
      <c r="BN86" s="72"/>
    </row>
    <row r="87" spans="1:66" s="39" customFormat="1" ht="18" x14ac:dyDescent="0.2">
      <c r="A87"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87" s="47" t="s">
        <v>145</v>
      </c>
      <c r="C87" s="47" t="s">
        <v>139</v>
      </c>
      <c r="D87" s="48"/>
      <c r="E87" s="66">
        <v>44504</v>
      </c>
      <c r="F87" s="67">
        <f t="shared" si="50"/>
        <v>44514</v>
      </c>
      <c r="G87" s="32">
        <v>11</v>
      </c>
      <c r="H87" s="33"/>
      <c r="I87" s="49">
        <f>IF(OR(F87=0,E87=0)," - ",NETWORKDAYS(E87,F87))</f>
        <v>7</v>
      </c>
      <c r="J87" s="65"/>
      <c r="K87" s="72"/>
      <c r="L87" s="72"/>
      <c r="M87" s="72"/>
      <c r="N87" s="72"/>
      <c r="O87" s="72"/>
      <c r="P87" s="72"/>
      <c r="Q87" s="72"/>
      <c r="R87" s="72"/>
      <c r="S87" s="72"/>
      <c r="T87" s="72"/>
      <c r="U87" s="72"/>
      <c r="V87" s="72"/>
      <c r="W87" s="72"/>
      <c r="X87" s="72"/>
      <c r="Y87" s="72"/>
      <c r="Z87" s="72"/>
      <c r="AA87" s="72"/>
      <c r="AB87" s="72"/>
      <c r="AC87" s="72"/>
      <c r="AD87" s="72"/>
      <c r="AE87" s="72"/>
      <c r="AF87" s="72"/>
      <c r="AG87" s="72"/>
      <c r="AH87" s="72"/>
      <c r="AI87" s="72"/>
      <c r="AJ87" s="72"/>
      <c r="AK87" s="72"/>
      <c r="AL87" s="72"/>
      <c r="AM87" s="72"/>
      <c r="AN87" s="72"/>
      <c r="AO87" s="72"/>
      <c r="AP87" s="72"/>
      <c r="AQ87" s="72"/>
      <c r="AR87" s="72"/>
      <c r="AS87" s="72"/>
      <c r="AT87" s="72"/>
      <c r="AU87" s="72"/>
      <c r="AV87" s="72"/>
      <c r="AW87" s="72"/>
      <c r="AX87" s="72"/>
      <c r="AY87" s="72"/>
      <c r="AZ87" s="72"/>
      <c r="BA87" s="72"/>
      <c r="BB87" s="72"/>
      <c r="BC87" s="72"/>
      <c r="BD87" s="72"/>
      <c r="BE87" s="72"/>
      <c r="BF87" s="72"/>
      <c r="BG87" s="72"/>
      <c r="BH87" s="72"/>
      <c r="BI87" s="72"/>
      <c r="BJ87" s="72"/>
      <c r="BK87" s="72"/>
      <c r="BL87" s="72"/>
      <c r="BM87" s="72"/>
      <c r="BN87" s="72"/>
    </row>
    <row r="88" spans="1:66" s="39" customFormat="1" ht="18" x14ac:dyDescent="0.2">
      <c r="A88"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4.7.1</v>
      </c>
      <c r="B88" s="50" t="s">
        <v>130</v>
      </c>
      <c r="C88" s="47" t="s">
        <v>139</v>
      </c>
      <c r="D88" s="48"/>
      <c r="E88" s="66">
        <v>44504</v>
      </c>
      <c r="F88" s="67">
        <f t="shared" ref="F88:F89" si="60">IF(ISBLANK(E88)," - ",IF(G88=0,E88,E88+G88-1))</f>
        <v>44514</v>
      </c>
      <c r="G88" s="32">
        <v>11</v>
      </c>
      <c r="H88" s="33"/>
      <c r="I88" s="49">
        <f t="shared" ref="I88:I89" si="61">IF(OR(F88=0,E88=0)," - ",NETWORKDAYS(E88,F88))</f>
        <v>7</v>
      </c>
      <c r="J88" s="65"/>
      <c r="K88" s="72"/>
      <c r="L88" s="72"/>
      <c r="M88" s="72"/>
      <c r="N88" s="72"/>
      <c r="O88" s="72"/>
      <c r="P88" s="72"/>
      <c r="Q88" s="72"/>
      <c r="R88" s="72"/>
      <c r="S88" s="72"/>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72"/>
      <c r="AY88" s="72"/>
      <c r="AZ88" s="72"/>
      <c r="BA88" s="72"/>
      <c r="BB88" s="72"/>
      <c r="BC88" s="72"/>
      <c r="BD88" s="72"/>
      <c r="BE88" s="72"/>
      <c r="BF88" s="72"/>
      <c r="BG88" s="72"/>
      <c r="BH88" s="72"/>
      <c r="BI88" s="72"/>
      <c r="BJ88" s="72"/>
      <c r="BK88" s="72"/>
      <c r="BL88" s="72"/>
      <c r="BM88" s="72"/>
      <c r="BN88" s="72"/>
    </row>
    <row r="89" spans="1:66" s="39" customFormat="1" ht="18" x14ac:dyDescent="0.2">
      <c r="A89"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4.7.2</v>
      </c>
      <c r="B89" s="50" t="s">
        <v>131</v>
      </c>
      <c r="C89" s="47" t="s">
        <v>139</v>
      </c>
      <c r="D89" s="48"/>
      <c r="E89" s="66">
        <v>44504</v>
      </c>
      <c r="F89" s="67">
        <f t="shared" si="60"/>
        <v>44514</v>
      </c>
      <c r="G89" s="32">
        <v>11</v>
      </c>
      <c r="H89" s="33"/>
      <c r="I89" s="49">
        <f t="shared" si="61"/>
        <v>7</v>
      </c>
      <c r="J89" s="65"/>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S89" s="72"/>
      <c r="AT89" s="72"/>
      <c r="AU89" s="72"/>
      <c r="AV89" s="72"/>
      <c r="AW89" s="72"/>
      <c r="AX89" s="72"/>
      <c r="AY89" s="72"/>
      <c r="AZ89" s="72"/>
      <c r="BA89" s="72"/>
      <c r="BB89" s="72"/>
      <c r="BC89" s="72"/>
      <c r="BD89" s="72"/>
      <c r="BE89" s="72"/>
      <c r="BF89" s="72"/>
      <c r="BG89" s="72"/>
      <c r="BH89" s="72"/>
      <c r="BI89" s="72"/>
      <c r="BJ89" s="72"/>
      <c r="BK89" s="72"/>
      <c r="BL89" s="72"/>
      <c r="BM89" s="72"/>
      <c r="BN89" s="72"/>
    </row>
    <row r="90" spans="1:66" s="39" customFormat="1" ht="18" x14ac:dyDescent="0.2">
      <c r="A90"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4.8</v>
      </c>
      <c r="B90" s="47" t="s">
        <v>146</v>
      </c>
      <c r="C90" s="47" t="s">
        <v>139</v>
      </c>
      <c r="D90" s="48"/>
      <c r="E90" s="66">
        <v>44504</v>
      </c>
      <c r="F90" s="67">
        <f t="shared" si="50"/>
        <v>44514</v>
      </c>
      <c r="G90" s="32">
        <v>11</v>
      </c>
      <c r="H90" s="33"/>
      <c r="I90" s="49">
        <f>IF(OR(F90=0,E90=0)," - ",NETWORKDAYS(E90,F90))</f>
        <v>7</v>
      </c>
      <c r="J90" s="65"/>
      <c r="K90" s="72"/>
      <c r="L90" s="72"/>
      <c r="M90" s="72"/>
      <c r="N90" s="72"/>
      <c r="O90" s="72"/>
      <c r="P90" s="72"/>
      <c r="Q90" s="72"/>
      <c r="R90" s="72"/>
      <c r="S90" s="72"/>
      <c r="T90" s="72"/>
      <c r="U90" s="72"/>
      <c r="V90" s="72"/>
      <c r="W90" s="72"/>
      <c r="X90" s="72"/>
      <c r="Y90" s="72"/>
      <c r="Z90" s="72"/>
      <c r="AA90" s="72"/>
      <c r="AB90" s="72"/>
      <c r="AC90" s="72"/>
      <c r="AD90" s="72"/>
      <c r="AE90" s="72"/>
      <c r="AF90" s="72"/>
      <c r="AG90" s="72"/>
      <c r="AH90" s="72"/>
      <c r="AI90" s="72"/>
      <c r="AJ90" s="72"/>
      <c r="AK90" s="72"/>
      <c r="AL90" s="72"/>
      <c r="AM90" s="72"/>
      <c r="AN90" s="72"/>
      <c r="AO90" s="72"/>
      <c r="AP90" s="72"/>
      <c r="AQ90" s="72"/>
      <c r="AR90" s="72"/>
      <c r="AS90" s="72"/>
      <c r="AT90" s="72"/>
      <c r="AU90" s="72"/>
      <c r="AV90" s="72"/>
      <c r="AW90" s="72"/>
      <c r="AX90" s="72"/>
      <c r="AY90" s="72"/>
      <c r="AZ90" s="72"/>
      <c r="BA90" s="72"/>
      <c r="BB90" s="72"/>
      <c r="BC90" s="72"/>
      <c r="BD90" s="72"/>
      <c r="BE90" s="72"/>
      <c r="BF90" s="72"/>
      <c r="BG90" s="72"/>
      <c r="BH90" s="72"/>
      <c r="BI90" s="72"/>
      <c r="BJ90" s="72"/>
      <c r="BK90" s="72"/>
      <c r="BL90" s="72"/>
      <c r="BM90" s="72"/>
      <c r="BN90" s="72"/>
    </row>
    <row r="91" spans="1:66" s="39" customFormat="1" ht="18" x14ac:dyDescent="0.2">
      <c r="A91"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4.8.1</v>
      </c>
      <c r="B91" s="50" t="s">
        <v>130</v>
      </c>
      <c r="C91" s="47" t="s">
        <v>139</v>
      </c>
      <c r="D91" s="48"/>
      <c r="E91" s="66">
        <v>44504</v>
      </c>
      <c r="F91" s="67">
        <f t="shared" ref="F91:F92" si="62">IF(ISBLANK(E91)," - ",IF(G91=0,E91,E91+G91-1))</f>
        <v>44514</v>
      </c>
      <c r="G91" s="32">
        <v>11</v>
      </c>
      <c r="H91" s="33"/>
      <c r="I91" s="49">
        <f t="shared" ref="I91:I92" si="63">IF(OR(F91=0,E91=0)," - ",NETWORKDAYS(E91,F91))</f>
        <v>7</v>
      </c>
      <c r="J91" s="65"/>
      <c r="K91" s="72"/>
      <c r="L91" s="72"/>
      <c r="M91" s="72"/>
      <c r="N91" s="72"/>
      <c r="O91" s="72"/>
      <c r="P91" s="72"/>
      <c r="Q91" s="72"/>
      <c r="R91" s="72"/>
      <c r="S91" s="72"/>
      <c r="T91" s="72"/>
      <c r="U91" s="72"/>
      <c r="V91" s="72"/>
      <c r="W91" s="72"/>
      <c r="X91" s="72"/>
      <c r="Y91" s="72"/>
      <c r="Z91" s="72"/>
      <c r="AA91" s="72"/>
      <c r="AB91" s="72"/>
      <c r="AC91" s="72"/>
      <c r="AD91" s="72"/>
      <c r="AE91" s="72"/>
      <c r="AF91" s="72"/>
      <c r="AG91" s="72"/>
      <c r="AH91" s="72"/>
      <c r="AI91" s="72"/>
      <c r="AJ91" s="72"/>
      <c r="AK91" s="72"/>
      <c r="AL91" s="72"/>
      <c r="AM91" s="72"/>
      <c r="AN91" s="72"/>
      <c r="AO91" s="72"/>
      <c r="AP91" s="72"/>
      <c r="AQ91" s="72"/>
      <c r="AR91" s="72"/>
      <c r="AS91" s="72"/>
      <c r="AT91" s="72"/>
      <c r="AU91" s="72"/>
      <c r="AV91" s="72"/>
      <c r="AW91" s="72"/>
      <c r="AX91" s="72"/>
      <c r="AY91" s="72"/>
      <c r="AZ91" s="72"/>
      <c r="BA91" s="72"/>
      <c r="BB91" s="72"/>
      <c r="BC91" s="72"/>
      <c r="BD91" s="72"/>
      <c r="BE91" s="72"/>
      <c r="BF91" s="72"/>
      <c r="BG91" s="72"/>
      <c r="BH91" s="72"/>
      <c r="BI91" s="72"/>
      <c r="BJ91" s="72"/>
      <c r="BK91" s="72"/>
      <c r="BL91" s="72"/>
      <c r="BM91" s="72"/>
      <c r="BN91" s="72"/>
    </row>
    <row r="92" spans="1:66" s="39" customFormat="1" ht="18" x14ac:dyDescent="0.2">
      <c r="A92"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4.8.2</v>
      </c>
      <c r="B92" s="50" t="s">
        <v>131</v>
      </c>
      <c r="C92" s="47" t="s">
        <v>139</v>
      </c>
      <c r="D92" s="48"/>
      <c r="E92" s="66">
        <v>44504</v>
      </c>
      <c r="F92" s="67">
        <f t="shared" si="62"/>
        <v>44514</v>
      </c>
      <c r="G92" s="32">
        <v>11</v>
      </c>
      <c r="H92" s="33"/>
      <c r="I92" s="49">
        <f t="shared" si="63"/>
        <v>7</v>
      </c>
      <c r="J92" s="65"/>
      <c r="K92" s="72"/>
      <c r="L92" s="72"/>
      <c r="M92" s="72"/>
      <c r="N92" s="72"/>
      <c r="O92" s="72"/>
      <c r="P92" s="72"/>
      <c r="Q92" s="72"/>
      <c r="R92" s="72"/>
      <c r="S92" s="72"/>
      <c r="T92" s="72"/>
      <c r="U92" s="72"/>
      <c r="V92" s="72"/>
      <c r="W92" s="72"/>
      <c r="X92" s="72"/>
      <c r="Y92" s="72"/>
      <c r="Z92" s="72"/>
      <c r="AA92" s="72"/>
      <c r="AB92" s="72"/>
      <c r="AC92" s="72"/>
      <c r="AD92" s="72"/>
      <c r="AE92" s="72"/>
      <c r="AF92" s="72"/>
      <c r="AG92" s="72"/>
      <c r="AH92" s="72"/>
      <c r="AI92" s="72"/>
      <c r="AJ92" s="72"/>
      <c r="AK92" s="72"/>
      <c r="AL92" s="72"/>
      <c r="AM92" s="72"/>
      <c r="AN92" s="72"/>
      <c r="AO92" s="72"/>
      <c r="AP92" s="72"/>
      <c r="AQ92" s="72"/>
      <c r="AR92" s="72"/>
      <c r="AS92" s="72"/>
      <c r="AT92" s="72"/>
      <c r="AU92" s="72"/>
      <c r="AV92" s="72"/>
      <c r="AW92" s="72"/>
      <c r="AX92" s="72"/>
      <c r="AY92" s="72"/>
      <c r="AZ92" s="72"/>
      <c r="BA92" s="72"/>
      <c r="BB92" s="72"/>
      <c r="BC92" s="72"/>
      <c r="BD92" s="72"/>
      <c r="BE92" s="72"/>
      <c r="BF92" s="72"/>
      <c r="BG92" s="72"/>
      <c r="BH92" s="72"/>
      <c r="BI92" s="72"/>
      <c r="BJ92" s="72"/>
      <c r="BK92" s="72"/>
      <c r="BL92" s="72"/>
      <c r="BM92" s="72"/>
      <c r="BN92" s="72"/>
    </row>
    <row r="93" spans="1:66" s="39" customFormat="1" ht="18" x14ac:dyDescent="0.2">
      <c r="A93"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4.9</v>
      </c>
      <c r="B93" s="47" t="s">
        <v>148</v>
      </c>
      <c r="C93" s="47" t="s">
        <v>139</v>
      </c>
      <c r="D93" s="48"/>
      <c r="E93" s="66">
        <v>44504</v>
      </c>
      <c r="F93" s="67">
        <f t="shared" si="50"/>
        <v>44514</v>
      </c>
      <c r="G93" s="32">
        <v>11</v>
      </c>
      <c r="H93" s="33"/>
      <c r="I93" s="49">
        <f>IF(OR(F93=0,E93=0)," - ",NETWORKDAYS(E93,F93))</f>
        <v>7</v>
      </c>
      <c r="J93" s="65"/>
      <c r="K93" s="72"/>
      <c r="L93" s="72"/>
      <c r="M93" s="72"/>
      <c r="N93" s="72"/>
      <c r="O93" s="72"/>
      <c r="P93" s="72"/>
      <c r="Q93" s="72"/>
      <c r="R93" s="72"/>
      <c r="S93" s="72"/>
      <c r="T93" s="72"/>
      <c r="U93" s="72"/>
      <c r="V93" s="72"/>
      <c r="W93" s="72"/>
      <c r="X93" s="72"/>
      <c r="Y93" s="72"/>
      <c r="Z93" s="72"/>
      <c r="AA93" s="72"/>
      <c r="AB93" s="72"/>
      <c r="AC93" s="72"/>
      <c r="AD93" s="72"/>
      <c r="AE93" s="72"/>
      <c r="AF93" s="72"/>
      <c r="AG93" s="72"/>
      <c r="AH93" s="72"/>
      <c r="AI93" s="72"/>
      <c r="AJ93" s="72"/>
      <c r="AK93" s="72"/>
      <c r="AL93" s="72"/>
      <c r="AM93" s="72"/>
      <c r="AN93" s="72"/>
      <c r="AO93" s="72"/>
      <c r="AP93" s="72"/>
      <c r="AQ93" s="72"/>
      <c r="AR93" s="72"/>
      <c r="AS93" s="72"/>
      <c r="AT93" s="72"/>
      <c r="AU93" s="72"/>
      <c r="AV93" s="72"/>
      <c r="AW93" s="72"/>
      <c r="AX93" s="72"/>
      <c r="AY93" s="72"/>
      <c r="AZ93" s="72"/>
      <c r="BA93" s="72"/>
      <c r="BB93" s="72"/>
      <c r="BC93" s="72"/>
      <c r="BD93" s="72"/>
      <c r="BE93" s="72"/>
      <c r="BF93" s="72"/>
      <c r="BG93" s="72"/>
      <c r="BH93" s="72"/>
      <c r="BI93" s="72"/>
      <c r="BJ93" s="72"/>
      <c r="BK93" s="72"/>
      <c r="BL93" s="72"/>
      <c r="BM93" s="72"/>
      <c r="BN93" s="72"/>
    </row>
    <row r="94" spans="1:66" s="39" customFormat="1" ht="18" x14ac:dyDescent="0.2">
      <c r="A94"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4.9.1</v>
      </c>
      <c r="B94" s="50" t="s">
        <v>130</v>
      </c>
      <c r="C94" s="47" t="s">
        <v>139</v>
      </c>
      <c r="D94" s="48"/>
      <c r="E94" s="66">
        <v>44504</v>
      </c>
      <c r="F94" s="67">
        <f t="shared" ref="F94:F95" si="64">IF(ISBLANK(E94)," - ",IF(G94=0,E94,E94+G94-1))</f>
        <v>44514</v>
      </c>
      <c r="G94" s="32">
        <v>11</v>
      </c>
      <c r="H94" s="33"/>
      <c r="I94" s="49">
        <f t="shared" ref="I94:I95" si="65">IF(OR(F94=0,E94=0)," - ",NETWORKDAYS(E94,F94))</f>
        <v>7</v>
      </c>
      <c r="J94" s="65"/>
      <c r="K94" s="72"/>
      <c r="L94" s="72"/>
      <c r="M94" s="72"/>
      <c r="N94" s="72"/>
      <c r="O94" s="72"/>
      <c r="P94" s="72"/>
      <c r="Q94" s="72"/>
      <c r="R94" s="72"/>
      <c r="S94" s="72"/>
      <c r="T94" s="72"/>
      <c r="U94" s="72"/>
      <c r="V94" s="72"/>
      <c r="W94" s="72"/>
      <c r="X94" s="72"/>
      <c r="Y94" s="72"/>
      <c r="Z94" s="72"/>
      <c r="AA94" s="72"/>
      <c r="AB94" s="72"/>
      <c r="AC94" s="72"/>
      <c r="AD94" s="72"/>
      <c r="AE94" s="72"/>
      <c r="AF94" s="72"/>
      <c r="AG94" s="72"/>
      <c r="AH94" s="72"/>
      <c r="AI94" s="72"/>
      <c r="AJ94" s="72"/>
      <c r="AK94" s="72"/>
      <c r="AL94" s="72"/>
      <c r="AM94" s="72"/>
      <c r="AN94" s="72"/>
      <c r="AO94" s="72"/>
      <c r="AP94" s="72"/>
      <c r="AQ94" s="72"/>
      <c r="AR94" s="72"/>
      <c r="AS94" s="72"/>
      <c r="AT94" s="72"/>
      <c r="AU94" s="72"/>
      <c r="AV94" s="72"/>
      <c r="AW94" s="72"/>
      <c r="AX94" s="72"/>
      <c r="AY94" s="72"/>
      <c r="AZ94" s="72"/>
      <c r="BA94" s="72"/>
      <c r="BB94" s="72"/>
      <c r="BC94" s="72"/>
      <c r="BD94" s="72"/>
      <c r="BE94" s="72"/>
      <c r="BF94" s="72"/>
      <c r="BG94" s="72"/>
      <c r="BH94" s="72"/>
      <c r="BI94" s="72"/>
      <c r="BJ94" s="72"/>
      <c r="BK94" s="72"/>
      <c r="BL94" s="72"/>
      <c r="BM94" s="72"/>
      <c r="BN94" s="72"/>
    </row>
    <row r="95" spans="1:66" s="39" customFormat="1" ht="18" x14ac:dyDescent="0.2">
      <c r="A95"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4.9.2</v>
      </c>
      <c r="B95" s="50" t="s">
        <v>131</v>
      </c>
      <c r="C95" s="47" t="s">
        <v>139</v>
      </c>
      <c r="D95" s="48"/>
      <c r="E95" s="66">
        <v>44504</v>
      </c>
      <c r="F95" s="67">
        <f t="shared" si="64"/>
        <v>44514</v>
      </c>
      <c r="G95" s="32">
        <v>11</v>
      </c>
      <c r="H95" s="33"/>
      <c r="I95" s="49">
        <f t="shared" si="65"/>
        <v>7</v>
      </c>
      <c r="J95" s="65"/>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c r="AK95" s="72"/>
      <c r="AL95" s="72"/>
      <c r="AM95" s="72"/>
      <c r="AN95" s="72"/>
      <c r="AO95" s="72"/>
      <c r="AP95" s="72"/>
      <c r="AQ95" s="72"/>
      <c r="AR95" s="72"/>
      <c r="AS95" s="72"/>
      <c r="AT95" s="72"/>
      <c r="AU95" s="72"/>
      <c r="AV95" s="72"/>
      <c r="AW95" s="72"/>
      <c r="AX95" s="72"/>
      <c r="AY95" s="72"/>
      <c r="AZ95" s="72"/>
      <c r="BA95" s="72"/>
      <c r="BB95" s="72"/>
      <c r="BC95" s="72"/>
      <c r="BD95" s="72"/>
      <c r="BE95" s="72"/>
      <c r="BF95" s="72"/>
      <c r="BG95" s="72"/>
      <c r="BH95" s="72"/>
      <c r="BI95" s="72"/>
      <c r="BJ95" s="72"/>
      <c r="BK95" s="72"/>
      <c r="BL95" s="72"/>
      <c r="BM95" s="72"/>
      <c r="BN95" s="72"/>
    </row>
    <row r="96" spans="1:66" s="39" customFormat="1" ht="18" x14ac:dyDescent="0.2">
      <c r="A96"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4.10</v>
      </c>
      <c r="B96" s="47" t="s">
        <v>104</v>
      </c>
      <c r="C96" s="47" t="s">
        <v>139</v>
      </c>
      <c r="D96" s="48"/>
      <c r="E96" s="66">
        <v>44504</v>
      </c>
      <c r="F96" s="67">
        <f t="shared" si="50"/>
        <v>44514</v>
      </c>
      <c r="G96" s="32">
        <v>11</v>
      </c>
      <c r="H96" s="33"/>
      <c r="I96" s="49">
        <f>IF(OR(F96=0,E96=0)," - ",NETWORKDAYS(E96,F96))</f>
        <v>7</v>
      </c>
      <c r="J96" s="65"/>
      <c r="K96" s="72"/>
      <c r="L96" s="72"/>
      <c r="M96" s="72"/>
      <c r="N96" s="72"/>
      <c r="O96" s="72"/>
      <c r="P96" s="72"/>
      <c r="Q96" s="72"/>
      <c r="R96" s="72"/>
      <c r="S96" s="72"/>
      <c r="T96" s="72"/>
      <c r="U96" s="72"/>
      <c r="V96" s="72"/>
      <c r="W96" s="72"/>
      <c r="X96" s="72"/>
      <c r="Y96" s="72"/>
      <c r="Z96" s="72"/>
      <c r="AA96" s="72"/>
      <c r="AB96" s="72"/>
      <c r="AC96" s="72"/>
      <c r="AD96" s="72"/>
      <c r="AE96" s="72"/>
      <c r="AF96" s="72"/>
      <c r="AG96" s="72"/>
      <c r="AH96" s="72"/>
      <c r="AI96" s="72"/>
      <c r="AJ96" s="72"/>
      <c r="AK96" s="72"/>
      <c r="AL96" s="72"/>
      <c r="AM96" s="72"/>
      <c r="AN96" s="72"/>
      <c r="AO96" s="72"/>
      <c r="AP96" s="72"/>
      <c r="AQ96" s="72"/>
      <c r="AR96" s="72"/>
      <c r="AS96" s="72"/>
      <c r="AT96" s="72"/>
      <c r="AU96" s="72"/>
      <c r="AV96" s="72"/>
      <c r="AW96" s="72"/>
      <c r="AX96" s="72"/>
      <c r="AY96" s="72"/>
      <c r="AZ96" s="72"/>
      <c r="BA96" s="72"/>
      <c r="BB96" s="72"/>
      <c r="BC96" s="72"/>
      <c r="BD96" s="72"/>
      <c r="BE96" s="72"/>
      <c r="BF96" s="72"/>
      <c r="BG96" s="72"/>
      <c r="BH96" s="72"/>
      <c r="BI96" s="72"/>
      <c r="BJ96" s="72"/>
      <c r="BK96" s="72"/>
      <c r="BL96" s="72"/>
      <c r="BM96" s="72"/>
      <c r="BN96" s="72"/>
    </row>
    <row r="97" spans="1:66" s="30" customFormat="1" ht="18" x14ac:dyDescent="0.2">
      <c r="A97" s="53" t="str">
        <f t="shared" si="4"/>
        <v>5</v>
      </c>
      <c r="B97" s="54" t="s">
        <v>99</v>
      </c>
      <c r="C97" s="47" t="s">
        <v>139</v>
      </c>
      <c r="D97" s="56"/>
      <c r="E97" s="78">
        <v>44515</v>
      </c>
      <c r="F97" s="78">
        <f>IF(ISBLANK(E97)," - ",IF(G97=0,E97,E97+G97-1))</f>
        <v>44521</v>
      </c>
      <c r="G97" s="57">
        <v>7</v>
      </c>
      <c r="H97" s="58"/>
      <c r="I97" s="59">
        <f t="shared" si="23"/>
        <v>5</v>
      </c>
      <c r="J97" s="62"/>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1"/>
      <c r="BL97" s="71"/>
      <c r="BM97" s="71"/>
      <c r="BN97" s="71"/>
    </row>
    <row r="98" spans="1:66" s="39" customFormat="1" ht="18" x14ac:dyDescent="0.2">
      <c r="A98"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v>
      </c>
      <c r="B98" s="50" t="s">
        <v>115</v>
      </c>
      <c r="C98" s="47" t="s">
        <v>139</v>
      </c>
      <c r="D98" s="48"/>
      <c r="E98" s="66">
        <v>44515</v>
      </c>
      <c r="F98" s="67">
        <f t="shared" ref="F98" si="66">IF(ISBLANK(E98)," - ",IF(G98=0,E98,E98+G98-1))</f>
        <v>44521</v>
      </c>
      <c r="G98" s="32">
        <v>7</v>
      </c>
      <c r="H98" s="33"/>
      <c r="I98" s="49">
        <f t="shared" ref="I98" si="67">IF(OR(F98=0,E98=0)," - ",NETWORKDAYS(E98,F98))</f>
        <v>5</v>
      </c>
      <c r="J98" s="65"/>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c r="AK98" s="72"/>
      <c r="AL98" s="72"/>
      <c r="AM98" s="72"/>
      <c r="AN98" s="72"/>
      <c r="AO98" s="72"/>
      <c r="AP98" s="72"/>
      <c r="AQ98" s="72"/>
      <c r="AR98" s="72"/>
      <c r="AS98" s="72"/>
      <c r="AT98" s="72"/>
      <c r="AU98" s="72"/>
      <c r="AV98" s="72"/>
      <c r="AW98" s="72"/>
      <c r="AX98" s="72"/>
      <c r="AY98" s="72"/>
      <c r="AZ98" s="72"/>
      <c r="BA98" s="72"/>
      <c r="BB98" s="72"/>
      <c r="BC98" s="72"/>
      <c r="BD98" s="72"/>
      <c r="BE98" s="72"/>
      <c r="BF98" s="72"/>
      <c r="BG98" s="72"/>
      <c r="BH98" s="72"/>
      <c r="BI98" s="72"/>
      <c r="BJ98" s="72"/>
      <c r="BK98" s="72"/>
      <c r="BL98" s="72"/>
      <c r="BM98" s="72"/>
      <c r="BN98" s="72"/>
    </row>
    <row r="99" spans="1:66" s="39" customFormat="1" ht="18" x14ac:dyDescent="0.2">
      <c r="A99"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99" s="47" t="s">
        <v>103</v>
      </c>
      <c r="C99" s="47" t="s">
        <v>139</v>
      </c>
      <c r="D99" s="48"/>
      <c r="E99" s="66">
        <v>44515</v>
      </c>
      <c r="F99" s="67">
        <f t="shared" ref="F99:F101" si="68">IF(ISBLANK(E99)," - ",IF(G99=0,E99,E99+G99-1))</f>
        <v>44521</v>
      </c>
      <c r="G99" s="32">
        <v>7</v>
      </c>
      <c r="H99" s="33"/>
      <c r="I99" s="49">
        <f>IF(OR(F99=0,E99=0)," - ",NETWORKDAYS(E99,F99))</f>
        <v>5</v>
      </c>
      <c r="J99" s="65"/>
      <c r="K99" s="72"/>
      <c r="L99" s="72"/>
      <c r="M99" s="72"/>
      <c r="N99" s="72"/>
      <c r="O99" s="72"/>
      <c r="P99" s="72"/>
      <c r="Q99" s="72"/>
      <c r="R99" s="72"/>
      <c r="S99" s="72"/>
      <c r="T99" s="72"/>
      <c r="U99" s="72"/>
      <c r="V99" s="72"/>
      <c r="W99" s="72"/>
      <c r="X99" s="72"/>
      <c r="Y99" s="72"/>
      <c r="Z99" s="72"/>
      <c r="AA99" s="72"/>
      <c r="AB99" s="72"/>
      <c r="AC99" s="72"/>
      <c r="AD99" s="72"/>
      <c r="AE99" s="72"/>
      <c r="AF99" s="72"/>
      <c r="AG99" s="72"/>
      <c r="AH99" s="72"/>
      <c r="AI99" s="72"/>
      <c r="AJ99" s="72"/>
      <c r="AK99" s="72"/>
      <c r="AL99" s="72"/>
      <c r="AM99" s="72"/>
      <c r="AN99" s="72"/>
      <c r="AO99" s="72"/>
      <c r="AP99" s="72"/>
      <c r="AQ99" s="72"/>
      <c r="AR99" s="72"/>
      <c r="AS99" s="72"/>
      <c r="AT99" s="72"/>
      <c r="AU99" s="72"/>
      <c r="AV99" s="72"/>
      <c r="AW99" s="72"/>
      <c r="AX99" s="72"/>
      <c r="AY99" s="72"/>
      <c r="AZ99" s="72"/>
      <c r="BA99" s="72"/>
      <c r="BB99" s="72"/>
      <c r="BC99" s="72"/>
      <c r="BD99" s="72"/>
      <c r="BE99" s="72"/>
      <c r="BF99" s="72"/>
      <c r="BG99" s="72"/>
      <c r="BH99" s="72"/>
      <c r="BI99" s="72"/>
      <c r="BJ99" s="72"/>
      <c r="BK99" s="72"/>
      <c r="BL99" s="72"/>
      <c r="BM99" s="72"/>
      <c r="BN99" s="72"/>
    </row>
    <row r="100" spans="1:66" s="39" customFormat="1" ht="18" x14ac:dyDescent="0.2">
      <c r="A100"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100" s="47" t="s">
        <v>102</v>
      </c>
      <c r="C100" s="47" t="s">
        <v>139</v>
      </c>
      <c r="D100" s="48"/>
      <c r="E100" s="66">
        <v>44515</v>
      </c>
      <c r="F100" s="67">
        <f t="shared" si="68"/>
        <v>44521</v>
      </c>
      <c r="G100" s="32">
        <v>7</v>
      </c>
      <c r="H100" s="33"/>
      <c r="I100" s="49">
        <f>IF(OR(F100=0,E100=0)," - ",NETWORKDAYS(E100,F100))</f>
        <v>5</v>
      </c>
      <c r="J100" s="65"/>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c r="AJ100" s="72"/>
      <c r="AK100" s="72"/>
      <c r="AL100" s="72"/>
      <c r="AM100" s="72"/>
      <c r="AN100" s="72"/>
      <c r="AO100" s="72"/>
      <c r="AP100" s="72"/>
      <c r="AQ100" s="72"/>
      <c r="AR100" s="72"/>
      <c r="AS100" s="72"/>
      <c r="AT100" s="72"/>
      <c r="AU100" s="72"/>
      <c r="AV100" s="72"/>
      <c r="AW100" s="72"/>
      <c r="AX100" s="72"/>
      <c r="AY100" s="72"/>
      <c r="AZ100" s="72"/>
      <c r="BA100" s="72"/>
      <c r="BB100" s="72"/>
      <c r="BC100" s="72"/>
      <c r="BD100" s="72"/>
      <c r="BE100" s="72"/>
      <c r="BF100" s="72"/>
      <c r="BG100" s="72"/>
      <c r="BH100" s="72"/>
      <c r="BI100" s="72"/>
      <c r="BJ100" s="72"/>
      <c r="BK100" s="72"/>
      <c r="BL100" s="72"/>
      <c r="BM100" s="72"/>
      <c r="BN100" s="72"/>
    </row>
    <row r="101" spans="1:66" s="39" customFormat="1" ht="18" x14ac:dyDescent="0.2">
      <c r="A101"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101" s="47" t="s">
        <v>104</v>
      </c>
      <c r="C101" s="47" t="s">
        <v>139</v>
      </c>
      <c r="D101" s="48"/>
      <c r="E101" s="66">
        <v>44519</v>
      </c>
      <c r="F101" s="67">
        <f t="shared" si="68"/>
        <v>44519</v>
      </c>
      <c r="G101" s="32">
        <v>1</v>
      </c>
      <c r="H101" s="33"/>
      <c r="I101" s="49">
        <f>IF(OR(F101=0,E101=0)," - ",NETWORKDAYS(E101,F101))</f>
        <v>1</v>
      </c>
      <c r="J101" s="65"/>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2"/>
      <c r="AI101" s="72"/>
      <c r="AJ101" s="72"/>
      <c r="AK101" s="72"/>
      <c r="AL101" s="72"/>
      <c r="AM101" s="72"/>
      <c r="AN101" s="72"/>
      <c r="AO101" s="72"/>
      <c r="AP101" s="72"/>
      <c r="AQ101" s="72"/>
      <c r="AR101" s="72"/>
      <c r="AS101" s="72"/>
      <c r="AT101" s="72"/>
      <c r="AU101" s="72"/>
      <c r="AV101" s="72"/>
      <c r="AW101" s="72"/>
      <c r="AX101" s="72"/>
      <c r="AY101" s="72"/>
      <c r="AZ101" s="72"/>
      <c r="BA101" s="72"/>
      <c r="BB101" s="72"/>
      <c r="BC101" s="72"/>
      <c r="BD101" s="72"/>
      <c r="BE101" s="72"/>
      <c r="BF101" s="72"/>
      <c r="BG101" s="72"/>
      <c r="BH101" s="72"/>
      <c r="BI101" s="72"/>
      <c r="BJ101" s="72"/>
      <c r="BK101" s="72"/>
      <c r="BL101" s="72"/>
      <c r="BM101" s="72"/>
      <c r="BN101" s="72"/>
    </row>
    <row r="102" spans="1:66" s="30" customFormat="1" ht="18" x14ac:dyDescent="0.2">
      <c r="A102" s="53" t="str">
        <f t="shared" ref="A102" si="69">IF(ISERROR(VALUE(SUBSTITUTE(prevWBS,".",""))),"1",IF(ISERROR(FIND("`",SUBSTITUTE(prevWBS,".","`",1))),TEXT(VALUE(prevWBS)+1,"#"),TEXT(VALUE(LEFT(prevWBS,FIND("`",SUBSTITUTE(prevWBS,".","`",1))-1))+1,"#")))</f>
        <v>6</v>
      </c>
      <c r="B102" s="54" t="s">
        <v>112</v>
      </c>
      <c r="C102" s="47" t="s">
        <v>139</v>
      </c>
      <c r="D102" s="56"/>
      <c r="E102" s="78">
        <v>44515</v>
      </c>
      <c r="F102" s="78">
        <f>IF(ISBLANK(E102)," - ",IF(G102=0,E102,E102+G102-1))</f>
        <v>44521</v>
      </c>
      <c r="G102" s="57">
        <v>7</v>
      </c>
      <c r="H102" s="58"/>
      <c r="I102" s="59">
        <f t="shared" ref="I102" si="70">IF(OR(F102=0,E102=0)," - ",NETWORKDAYS(E102,F102))</f>
        <v>5</v>
      </c>
      <c r="J102" s="62"/>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row>
    <row r="103" spans="1:66" s="39" customFormat="1" ht="18" x14ac:dyDescent="0.2">
      <c r="A103"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103" s="47" t="s">
        <v>114</v>
      </c>
      <c r="C103" s="47" t="s">
        <v>139</v>
      </c>
      <c r="D103" s="48"/>
      <c r="E103" s="66">
        <v>44515</v>
      </c>
      <c r="F103" s="67">
        <f t="shared" ref="F103:F105" si="71">IF(ISBLANK(E103)," - ",IF(G103=0,E103,E103+G103-1))</f>
        <v>44521</v>
      </c>
      <c r="G103" s="32">
        <v>7</v>
      </c>
      <c r="H103" s="33"/>
      <c r="I103" s="49">
        <f>IF(OR(F103=0,E103=0)," - ",NETWORKDAYS(E103,F103))</f>
        <v>5</v>
      </c>
      <c r="J103" s="65"/>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2"/>
      <c r="AI103" s="72"/>
      <c r="AJ103" s="72"/>
      <c r="AK103" s="72"/>
      <c r="AL103" s="72"/>
      <c r="AM103" s="72"/>
      <c r="AN103" s="72"/>
      <c r="AO103" s="72"/>
      <c r="AP103" s="72"/>
      <c r="AQ103" s="72"/>
      <c r="AR103" s="72"/>
      <c r="AS103" s="72"/>
      <c r="AT103" s="72"/>
      <c r="AU103" s="72"/>
      <c r="AV103" s="72"/>
      <c r="AW103" s="72"/>
      <c r="AX103" s="72"/>
      <c r="AY103" s="72"/>
      <c r="AZ103" s="72"/>
      <c r="BA103" s="72"/>
      <c r="BB103" s="72"/>
      <c r="BC103" s="72"/>
      <c r="BD103" s="72"/>
      <c r="BE103" s="72"/>
      <c r="BF103" s="72"/>
      <c r="BG103" s="72"/>
      <c r="BH103" s="72"/>
      <c r="BI103" s="72"/>
      <c r="BJ103" s="72"/>
      <c r="BK103" s="72"/>
      <c r="BL103" s="72"/>
      <c r="BM103" s="72"/>
      <c r="BN103" s="72"/>
    </row>
    <row r="104" spans="1:66" s="39" customFormat="1" ht="18" x14ac:dyDescent="0.2">
      <c r="A104"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104" s="47" t="s">
        <v>113</v>
      </c>
      <c r="C104" s="47" t="s">
        <v>139</v>
      </c>
      <c r="D104" s="48"/>
      <c r="E104" s="66">
        <v>44515</v>
      </c>
      <c r="F104" s="67">
        <f t="shared" si="71"/>
        <v>44521</v>
      </c>
      <c r="G104" s="32">
        <v>7</v>
      </c>
      <c r="H104" s="33"/>
      <c r="I104" s="49">
        <f>IF(OR(F104=0,E104=0)," - ",NETWORKDAYS(E104,F104))</f>
        <v>5</v>
      </c>
      <c r="J104" s="65"/>
      <c r="K104" s="72"/>
      <c r="L104" s="72"/>
      <c r="M104" s="72"/>
      <c r="N104" s="72"/>
      <c r="O104" s="72"/>
      <c r="P104" s="72"/>
      <c r="Q104" s="72"/>
      <c r="R104" s="72"/>
      <c r="S104" s="72"/>
      <c r="T104" s="72"/>
      <c r="U104" s="72"/>
      <c r="V104" s="72"/>
      <c r="W104" s="72"/>
      <c r="X104" s="72"/>
      <c r="Y104" s="72"/>
      <c r="Z104" s="72"/>
      <c r="AA104" s="72"/>
      <c r="AB104" s="72"/>
      <c r="AC104" s="72"/>
      <c r="AD104" s="72"/>
      <c r="AE104" s="72"/>
      <c r="AF104" s="72"/>
      <c r="AG104" s="72"/>
      <c r="AH104" s="72"/>
      <c r="AI104" s="72"/>
      <c r="AJ104" s="72"/>
      <c r="AK104" s="72"/>
      <c r="AL104" s="72"/>
      <c r="AM104" s="72"/>
      <c r="AN104" s="72"/>
      <c r="AO104" s="72"/>
      <c r="AP104" s="72"/>
      <c r="AQ104" s="72"/>
      <c r="AR104" s="72"/>
      <c r="AS104" s="72"/>
      <c r="AT104" s="72"/>
      <c r="AU104" s="72"/>
      <c r="AV104" s="72"/>
      <c r="AW104" s="72"/>
      <c r="AX104" s="72"/>
      <c r="AY104" s="72"/>
      <c r="AZ104" s="72"/>
      <c r="BA104" s="72"/>
      <c r="BB104" s="72"/>
      <c r="BC104" s="72"/>
      <c r="BD104" s="72"/>
      <c r="BE104" s="72"/>
      <c r="BF104" s="72"/>
      <c r="BG104" s="72"/>
      <c r="BH104" s="72"/>
      <c r="BI104" s="72"/>
      <c r="BJ104" s="72"/>
      <c r="BK104" s="72"/>
      <c r="BL104" s="72"/>
      <c r="BM104" s="72"/>
      <c r="BN104" s="72"/>
    </row>
    <row r="105" spans="1:66" s="39" customFormat="1" ht="18" x14ac:dyDescent="0.2">
      <c r="A105"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105" s="47" t="s">
        <v>104</v>
      </c>
      <c r="C105" s="47" t="s">
        <v>139</v>
      </c>
      <c r="D105" s="48"/>
      <c r="E105" s="66">
        <v>44519</v>
      </c>
      <c r="F105" s="67">
        <f t="shared" si="71"/>
        <v>44519</v>
      </c>
      <c r="G105" s="32">
        <v>1</v>
      </c>
      <c r="H105" s="33"/>
      <c r="I105" s="49">
        <f>IF(OR(F105=0,E105=0)," - ",NETWORKDAYS(E105,F105))</f>
        <v>1</v>
      </c>
      <c r="J105" s="65"/>
      <c r="K105" s="72"/>
      <c r="L105" s="72"/>
      <c r="M105" s="72"/>
      <c r="N105" s="72"/>
      <c r="O105" s="72"/>
      <c r="P105" s="72"/>
      <c r="Q105" s="72"/>
      <c r="R105" s="72"/>
      <c r="S105" s="72"/>
      <c r="T105" s="72"/>
      <c r="U105" s="72"/>
      <c r="V105" s="72"/>
      <c r="W105" s="72"/>
      <c r="X105" s="72"/>
      <c r="Y105" s="72"/>
      <c r="Z105" s="72"/>
      <c r="AA105" s="72"/>
      <c r="AB105" s="72"/>
      <c r="AC105" s="72"/>
      <c r="AD105" s="72"/>
      <c r="AE105" s="72"/>
      <c r="AF105" s="72"/>
      <c r="AG105" s="72"/>
      <c r="AH105" s="72"/>
      <c r="AI105" s="72"/>
      <c r="AJ105" s="72"/>
      <c r="AK105" s="72"/>
      <c r="AL105" s="72"/>
      <c r="AM105" s="72"/>
      <c r="AN105" s="72"/>
      <c r="AO105" s="72"/>
      <c r="AP105" s="72"/>
      <c r="AQ105" s="72"/>
      <c r="AR105" s="72"/>
      <c r="AS105" s="72"/>
      <c r="AT105" s="72"/>
      <c r="AU105" s="72"/>
      <c r="AV105" s="72"/>
      <c r="AW105" s="72"/>
      <c r="AX105" s="72"/>
      <c r="AY105" s="72"/>
      <c r="AZ105" s="72"/>
      <c r="BA105" s="72"/>
      <c r="BB105" s="72"/>
      <c r="BC105" s="72"/>
      <c r="BD105" s="72"/>
      <c r="BE105" s="72"/>
      <c r="BF105" s="72"/>
      <c r="BG105" s="72"/>
      <c r="BH105" s="72"/>
      <c r="BI105" s="72"/>
      <c r="BJ105" s="72"/>
      <c r="BK105" s="72"/>
      <c r="BL105" s="72"/>
      <c r="BM105" s="72"/>
      <c r="BN105" s="72"/>
    </row>
    <row r="106" spans="1:66" s="39" customFormat="1" ht="18" x14ac:dyDescent="0.2">
      <c r="A106" s="31"/>
      <c r="B106" s="34"/>
      <c r="C106" s="34"/>
      <c r="D106" s="35"/>
      <c r="E106" s="68"/>
      <c r="F106" s="68"/>
      <c r="G106" s="36"/>
      <c r="H106" s="37"/>
      <c r="I106" s="38" t="str">
        <f t="shared" si="5"/>
        <v xml:space="preserve"> - </v>
      </c>
      <c r="J106" s="63"/>
      <c r="K106" s="72"/>
      <c r="L106" s="72"/>
      <c r="M106" s="72"/>
      <c r="N106" s="72"/>
      <c r="O106" s="72"/>
      <c r="P106" s="72"/>
      <c r="Q106" s="72"/>
      <c r="R106" s="72"/>
      <c r="S106" s="72"/>
      <c r="T106" s="72"/>
      <c r="U106" s="72"/>
      <c r="V106" s="72"/>
      <c r="W106" s="72"/>
      <c r="X106" s="72"/>
      <c r="Y106" s="72"/>
      <c r="Z106" s="72"/>
      <c r="AA106" s="72"/>
      <c r="AB106" s="72"/>
      <c r="AC106" s="72"/>
      <c r="AD106" s="72"/>
      <c r="AE106" s="72"/>
      <c r="AF106" s="72"/>
      <c r="AG106" s="72"/>
      <c r="AH106" s="72"/>
      <c r="AI106" s="72"/>
      <c r="AJ106" s="72"/>
      <c r="AK106" s="72"/>
      <c r="AL106" s="72"/>
      <c r="AM106" s="72"/>
      <c r="AN106" s="72"/>
      <c r="AO106" s="72"/>
      <c r="AP106" s="72"/>
      <c r="AQ106" s="72"/>
      <c r="AR106" s="72"/>
      <c r="AS106" s="72"/>
      <c r="AT106" s="72"/>
      <c r="AU106" s="72"/>
      <c r="AV106" s="72"/>
      <c r="AW106" s="72"/>
      <c r="AX106" s="72"/>
      <c r="AY106" s="72"/>
      <c r="AZ106" s="72"/>
      <c r="BA106" s="72"/>
      <c r="BB106" s="72"/>
      <c r="BC106" s="72"/>
      <c r="BD106" s="72"/>
      <c r="BE106" s="72"/>
      <c r="BF106" s="72"/>
      <c r="BG106" s="72"/>
      <c r="BH106" s="72"/>
      <c r="BI106" s="72"/>
      <c r="BJ106" s="72"/>
      <c r="BK106" s="72"/>
      <c r="BL106" s="72"/>
      <c r="BM106" s="72"/>
      <c r="BN106" s="72"/>
    </row>
    <row r="107" spans="1:66" s="39" customFormat="1" ht="18" x14ac:dyDescent="0.2">
      <c r="A107" s="31"/>
      <c r="B107" s="34"/>
      <c r="C107" s="34"/>
      <c r="D107" s="35"/>
      <c r="E107" s="68"/>
      <c r="F107" s="68"/>
      <c r="G107" s="36"/>
      <c r="H107" s="37"/>
      <c r="I107" s="38" t="str">
        <f t="shared" si="5"/>
        <v xml:space="preserve"> - </v>
      </c>
      <c r="J107" s="63"/>
      <c r="K107" s="72"/>
      <c r="L107" s="72"/>
      <c r="M107" s="72"/>
      <c r="N107" s="72"/>
      <c r="O107" s="72"/>
      <c r="P107" s="72"/>
      <c r="Q107" s="72"/>
      <c r="R107" s="72"/>
      <c r="S107" s="72"/>
      <c r="T107" s="72"/>
      <c r="U107" s="72"/>
      <c r="V107" s="72"/>
      <c r="W107" s="72"/>
      <c r="X107" s="72"/>
      <c r="Y107" s="72"/>
      <c r="Z107" s="72"/>
      <c r="AA107" s="72"/>
      <c r="AB107" s="72"/>
      <c r="AC107" s="72"/>
      <c r="AD107" s="72"/>
      <c r="AE107" s="72"/>
      <c r="AF107" s="72"/>
      <c r="AG107" s="72"/>
      <c r="AH107" s="72"/>
      <c r="AI107" s="72"/>
      <c r="AJ107" s="72"/>
      <c r="AK107" s="72"/>
      <c r="AL107" s="72"/>
      <c r="AM107" s="72"/>
      <c r="AN107" s="72"/>
      <c r="AO107" s="72"/>
      <c r="AP107" s="72"/>
      <c r="AQ107" s="72"/>
      <c r="AR107" s="72"/>
      <c r="AS107" s="72"/>
      <c r="AT107" s="72"/>
      <c r="AU107" s="72"/>
      <c r="AV107" s="72"/>
      <c r="AW107" s="72"/>
      <c r="AX107" s="72"/>
      <c r="AY107" s="72"/>
      <c r="AZ107" s="72"/>
      <c r="BA107" s="72"/>
      <c r="BB107" s="72"/>
      <c r="BC107" s="72"/>
      <c r="BD107" s="72"/>
      <c r="BE107" s="72"/>
      <c r="BF107" s="72"/>
      <c r="BG107" s="72"/>
      <c r="BH107" s="72"/>
      <c r="BI107" s="72"/>
      <c r="BJ107" s="72"/>
      <c r="BK107" s="72"/>
      <c r="BL107" s="72"/>
      <c r="BM107" s="72"/>
      <c r="BN107" s="72"/>
    </row>
    <row r="108" spans="1:66" s="44" customFormat="1" ht="18" x14ac:dyDescent="0.2">
      <c r="A108" s="40" t="s">
        <v>1</v>
      </c>
      <c r="B108" s="41"/>
      <c r="C108" s="42"/>
      <c r="D108" s="42"/>
      <c r="E108" s="69"/>
      <c r="F108" s="69"/>
      <c r="G108" s="43"/>
      <c r="H108" s="43"/>
      <c r="I108" s="43"/>
      <c r="J108" s="64"/>
      <c r="K108" s="72"/>
      <c r="L108" s="72"/>
      <c r="M108" s="72"/>
      <c r="N108" s="72"/>
      <c r="O108" s="72"/>
      <c r="P108" s="72"/>
      <c r="Q108" s="72"/>
      <c r="R108" s="72"/>
      <c r="S108" s="72"/>
      <c r="T108" s="72"/>
      <c r="U108" s="72"/>
      <c r="V108" s="72"/>
      <c r="W108" s="72"/>
      <c r="X108" s="72"/>
      <c r="Y108" s="72"/>
      <c r="Z108" s="72"/>
      <c r="AA108" s="72"/>
      <c r="AB108" s="72"/>
      <c r="AC108" s="72"/>
      <c r="AD108" s="72"/>
      <c r="AE108" s="72"/>
      <c r="AF108" s="72"/>
      <c r="AG108" s="72"/>
      <c r="AH108" s="72"/>
      <c r="AI108" s="72"/>
      <c r="AJ108" s="72"/>
      <c r="AK108" s="72"/>
      <c r="AL108" s="72"/>
      <c r="AM108" s="72"/>
      <c r="AN108" s="72"/>
      <c r="AO108" s="72"/>
      <c r="AP108" s="72"/>
      <c r="AQ108" s="72"/>
      <c r="AR108" s="72"/>
      <c r="AS108" s="72"/>
      <c r="AT108" s="72"/>
      <c r="AU108" s="72"/>
      <c r="AV108" s="72"/>
      <c r="AW108" s="72"/>
      <c r="AX108" s="72"/>
      <c r="AY108" s="72"/>
      <c r="AZ108" s="72"/>
      <c r="BA108" s="72"/>
      <c r="BB108" s="72"/>
      <c r="BC108" s="72"/>
      <c r="BD108" s="72"/>
      <c r="BE108" s="72"/>
      <c r="BF108" s="72"/>
      <c r="BG108" s="72"/>
      <c r="BH108" s="72"/>
      <c r="BI108" s="72"/>
      <c r="BJ108" s="72"/>
      <c r="BK108" s="72"/>
      <c r="BL108" s="72"/>
      <c r="BM108" s="72"/>
      <c r="BN108" s="72"/>
    </row>
    <row r="109" spans="1:66" s="39" customFormat="1" ht="18" x14ac:dyDescent="0.2">
      <c r="A109" s="45" t="s">
        <v>21</v>
      </c>
      <c r="B109" s="46"/>
      <c r="C109" s="46"/>
      <c r="D109" s="46"/>
      <c r="E109" s="70"/>
      <c r="F109" s="70"/>
      <c r="G109" s="46"/>
      <c r="H109" s="46"/>
      <c r="I109" s="46"/>
      <c r="J109" s="64"/>
      <c r="K109" s="72"/>
      <c r="L109" s="72"/>
      <c r="M109" s="72"/>
      <c r="N109" s="72"/>
      <c r="O109" s="72"/>
      <c r="P109" s="72"/>
      <c r="Q109" s="72"/>
      <c r="R109" s="72"/>
      <c r="S109" s="72"/>
      <c r="T109" s="72"/>
      <c r="U109" s="72"/>
      <c r="V109" s="72"/>
      <c r="W109" s="72"/>
      <c r="X109" s="72"/>
      <c r="Y109" s="72"/>
      <c r="Z109" s="72"/>
      <c r="AA109" s="72"/>
      <c r="AB109" s="72"/>
      <c r="AC109" s="72"/>
      <c r="AD109" s="72"/>
      <c r="AE109" s="72"/>
      <c r="AF109" s="72"/>
      <c r="AG109" s="72"/>
      <c r="AH109" s="72"/>
      <c r="AI109" s="72"/>
      <c r="AJ109" s="72"/>
      <c r="AK109" s="72"/>
      <c r="AL109" s="72"/>
      <c r="AM109" s="72"/>
      <c r="AN109" s="72"/>
      <c r="AO109" s="72"/>
      <c r="AP109" s="72"/>
      <c r="AQ109" s="72"/>
      <c r="AR109" s="72"/>
      <c r="AS109" s="72"/>
      <c r="AT109" s="72"/>
      <c r="AU109" s="72"/>
      <c r="AV109" s="72"/>
      <c r="AW109" s="72"/>
      <c r="AX109" s="72"/>
      <c r="AY109" s="72"/>
      <c r="AZ109" s="72"/>
      <c r="BA109" s="72"/>
      <c r="BB109" s="72"/>
      <c r="BC109" s="72"/>
      <c r="BD109" s="72"/>
      <c r="BE109" s="72"/>
      <c r="BF109" s="72"/>
      <c r="BG109" s="72"/>
      <c r="BH109" s="72"/>
      <c r="BI109" s="72"/>
      <c r="BJ109" s="72"/>
      <c r="BK109" s="72"/>
      <c r="BL109" s="72"/>
      <c r="BM109" s="72"/>
      <c r="BN109" s="72"/>
    </row>
    <row r="110" spans="1:66" s="39" customFormat="1" ht="18" x14ac:dyDescent="0.2">
      <c r="A110" s="90" t="str">
        <f>IF(ISERROR(VALUE(SUBSTITUTE(prevWBS,".",""))),"1",IF(ISERROR(FIND("`",SUBSTITUTE(prevWBS,".","`",1))),TEXT(VALUE(prevWBS)+1,"#"),TEXT(VALUE(LEFT(prevWBS,FIND("`",SUBSTITUTE(prevWBS,".","`",1))-1))+1,"#")))</f>
        <v>1</v>
      </c>
      <c r="B110" s="91" t="s">
        <v>40</v>
      </c>
      <c r="C110" s="47"/>
      <c r="D110" s="48"/>
      <c r="E110" s="66"/>
      <c r="F110" s="67" t="str">
        <f t="shared" ref="F110:F113" si="72">IF(ISBLANK(E110)," - ",IF(G110=0,E110,E110+G110-1))</f>
        <v xml:space="preserve"> - </v>
      </c>
      <c r="G110" s="32"/>
      <c r="H110" s="33"/>
      <c r="I110" s="49" t="str">
        <f>IF(OR(F110=0,E110=0)," - ",NETWORKDAYS(E110,F110))</f>
        <v xml:space="preserve"> - </v>
      </c>
      <c r="J110" s="65"/>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c r="AH110" s="72"/>
      <c r="AI110" s="72"/>
      <c r="AJ110" s="72"/>
      <c r="AK110" s="72"/>
      <c r="AL110" s="72"/>
      <c r="AM110" s="72"/>
      <c r="AN110" s="72"/>
      <c r="AO110" s="72"/>
      <c r="AP110" s="72"/>
      <c r="AQ110" s="72"/>
      <c r="AR110" s="72"/>
      <c r="AS110" s="72"/>
      <c r="AT110" s="72"/>
      <c r="AU110" s="72"/>
      <c r="AV110" s="72"/>
      <c r="AW110" s="72"/>
      <c r="AX110" s="72"/>
      <c r="AY110" s="72"/>
      <c r="AZ110" s="72"/>
      <c r="BA110" s="72"/>
      <c r="BB110" s="72"/>
      <c r="BC110" s="72"/>
      <c r="BD110" s="72"/>
      <c r="BE110" s="72"/>
      <c r="BF110" s="72"/>
      <c r="BG110" s="72"/>
      <c r="BH110" s="72"/>
      <c r="BI110" s="72"/>
      <c r="BJ110" s="72"/>
      <c r="BK110" s="72"/>
      <c r="BL110" s="72"/>
      <c r="BM110" s="72"/>
      <c r="BN110" s="72"/>
    </row>
    <row r="111" spans="1:66" s="39" customFormat="1" ht="18" x14ac:dyDescent="0.2">
      <c r="A111"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11" s="50" t="s">
        <v>26</v>
      </c>
      <c r="C111" s="50"/>
      <c r="D111" s="48"/>
      <c r="E111" s="66"/>
      <c r="F111" s="67" t="str">
        <f t="shared" si="72"/>
        <v xml:space="preserve"> - </v>
      </c>
      <c r="G111" s="32"/>
      <c r="H111" s="33"/>
      <c r="I111" s="49" t="str">
        <f t="shared" ref="I111:I113" si="73">IF(OR(F111=0,E111=0)," - ",NETWORKDAYS(E111,F111))</f>
        <v xml:space="preserve"> - </v>
      </c>
      <c r="J111" s="65"/>
      <c r="K111" s="72"/>
      <c r="L111" s="72"/>
      <c r="M111" s="72"/>
      <c r="N111" s="72"/>
      <c r="O111" s="72"/>
      <c r="P111" s="72"/>
      <c r="Q111" s="72"/>
      <c r="R111" s="72"/>
      <c r="S111" s="72"/>
      <c r="T111" s="72"/>
      <c r="U111" s="72"/>
      <c r="V111" s="72"/>
      <c r="W111" s="72"/>
      <c r="X111" s="72"/>
      <c r="Y111" s="72"/>
      <c r="Z111" s="72"/>
      <c r="AA111" s="72"/>
      <c r="AB111" s="72"/>
      <c r="AC111" s="72"/>
      <c r="AD111" s="72"/>
      <c r="AE111" s="72"/>
      <c r="AF111" s="72"/>
      <c r="AG111" s="72"/>
      <c r="AH111" s="72"/>
      <c r="AI111" s="72"/>
      <c r="AJ111" s="72"/>
      <c r="AK111" s="72"/>
      <c r="AL111" s="72"/>
      <c r="AM111" s="72"/>
      <c r="AN111" s="72"/>
      <c r="AO111" s="72"/>
      <c r="AP111" s="72"/>
      <c r="AQ111" s="72"/>
      <c r="AR111" s="72"/>
      <c r="AS111" s="72"/>
      <c r="AT111" s="72"/>
      <c r="AU111" s="72"/>
      <c r="AV111" s="72"/>
      <c r="AW111" s="72"/>
      <c r="AX111" s="72"/>
      <c r="AY111" s="72"/>
      <c r="AZ111" s="72"/>
      <c r="BA111" s="72"/>
      <c r="BB111" s="72"/>
      <c r="BC111" s="72"/>
      <c r="BD111" s="72"/>
      <c r="BE111" s="72"/>
      <c r="BF111" s="72"/>
      <c r="BG111" s="72"/>
      <c r="BH111" s="72"/>
      <c r="BI111" s="72"/>
      <c r="BJ111" s="72"/>
      <c r="BK111" s="72"/>
      <c r="BL111" s="72"/>
      <c r="BM111" s="72"/>
      <c r="BN111" s="72"/>
    </row>
    <row r="112" spans="1:66" s="39" customFormat="1" ht="18" x14ac:dyDescent="0.2">
      <c r="A112"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12" s="51" t="s">
        <v>27</v>
      </c>
      <c r="C112" s="50"/>
      <c r="D112" s="48"/>
      <c r="E112" s="66"/>
      <c r="F112" s="67" t="str">
        <f t="shared" si="72"/>
        <v xml:space="preserve"> - </v>
      </c>
      <c r="G112" s="32"/>
      <c r="H112" s="33"/>
      <c r="I112" s="49" t="str">
        <f t="shared" si="73"/>
        <v xml:space="preserve"> - </v>
      </c>
      <c r="J112" s="65"/>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c r="AH112" s="72"/>
      <c r="AI112" s="72"/>
      <c r="AJ112" s="72"/>
      <c r="AK112" s="72"/>
      <c r="AL112" s="72"/>
      <c r="AM112" s="72"/>
      <c r="AN112" s="72"/>
      <c r="AO112" s="72"/>
      <c r="AP112" s="72"/>
      <c r="AQ112" s="72"/>
      <c r="AR112" s="72"/>
      <c r="AS112" s="72"/>
      <c r="AT112" s="72"/>
      <c r="AU112" s="72"/>
      <c r="AV112" s="72"/>
      <c r="AW112" s="72"/>
      <c r="AX112" s="72"/>
      <c r="AY112" s="72"/>
      <c r="AZ112" s="72"/>
      <c r="BA112" s="72"/>
      <c r="BB112" s="72"/>
      <c r="BC112" s="72"/>
      <c r="BD112" s="72"/>
      <c r="BE112" s="72"/>
      <c r="BF112" s="72"/>
      <c r="BG112" s="72"/>
      <c r="BH112" s="72"/>
      <c r="BI112" s="72"/>
      <c r="BJ112" s="72"/>
      <c r="BK112" s="72"/>
      <c r="BL112" s="72"/>
      <c r="BM112" s="72"/>
      <c r="BN112" s="72"/>
    </row>
    <row r="113" spans="1:66" s="39" customFormat="1" ht="18" x14ac:dyDescent="0.2">
      <c r="A113" s="3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113" s="51" t="s">
        <v>28</v>
      </c>
      <c r="C113" s="50"/>
      <c r="D113" s="48"/>
      <c r="E113" s="66"/>
      <c r="F113" s="67" t="str">
        <f t="shared" si="72"/>
        <v xml:space="preserve"> - </v>
      </c>
      <c r="G113" s="32"/>
      <c r="H113" s="33"/>
      <c r="I113" s="49" t="str">
        <f t="shared" si="73"/>
        <v xml:space="preserve"> - </v>
      </c>
      <c r="J113" s="65"/>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c r="AH113" s="72"/>
      <c r="AI113" s="72"/>
      <c r="AJ113" s="72"/>
      <c r="AK113" s="72"/>
      <c r="AL113" s="72"/>
      <c r="AM113" s="72"/>
      <c r="AN113" s="72"/>
      <c r="AO113" s="72"/>
      <c r="AP113" s="72"/>
      <c r="AQ113" s="72"/>
      <c r="AR113" s="72"/>
      <c r="AS113" s="72"/>
      <c r="AT113" s="72"/>
      <c r="AU113" s="72"/>
      <c r="AV113" s="72"/>
      <c r="AW113" s="72"/>
      <c r="AX113" s="72"/>
      <c r="AY113" s="72"/>
      <c r="AZ113" s="72"/>
      <c r="BA113" s="72"/>
      <c r="BB113" s="72"/>
      <c r="BC113" s="72"/>
      <c r="BD113" s="72"/>
      <c r="BE113" s="72"/>
      <c r="BF113" s="72"/>
      <c r="BG113" s="72"/>
      <c r="BH113" s="72"/>
      <c r="BI113" s="72"/>
      <c r="BJ113" s="72"/>
      <c r="BK113" s="72"/>
      <c r="BL113" s="72"/>
      <c r="BM113" s="72"/>
      <c r="BN113" s="72"/>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106:H113 H8 H22 H30:H31 H13:H20">
    <cfRule type="dataBar" priority="533">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38" priority="576">
      <formula>K$6=TODAY()</formula>
    </cfRule>
  </conditionalFormatting>
  <conditionalFormatting sqref="K8:BN8 K13:BN22 K31:AG31 AM31:BN31 K24:BN30 K32:BN33 K37:AG37 K40:BN42 K38:AI39 AM37:BN39 K35:BN35 K44:BN46 K48:BN50 K52:BN54 K56:BN58 K60:BN62 K64:BN66 K68:BN113">
    <cfRule type="expression" dxfId="137" priority="579">
      <formula>AND($E8&lt;=K$6,ROUNDDOWN(($F8-$E8+1)*$H8,0)+$E8-1&gt;=K$6)</formula>
    </cfRule>
    <cfRule type="expression" dxfId="136" priority="580">
      <formula>AND(NOT(ISBLANK($E8)),$E8&lt;=K$6,$F8&gt;=K$6)</formula>
    </cfRule>
  </conditionalFormatting>
  <conditionalFormatting sqref="K6:BN8 K106:BN113 K38:AI38 K37:AG37 AM37:BN38 K22:BN22 K13:BN20 K30:BN31">
    <cfRule type="expression" dxfId="135" priority="539">
      <formula>K$6=TODAY()</formula>
    </cfRule>
  </conditionalFormatting>
  <conditionalFormatting sqref="H29:H31">
    <cfRule type="dataBar" priority="524">
      <dataBar>
        <cfvo type="num" val="0"/>
        <cfvo type="num" val="1"/>
        <color theme="0" tint="-0.34998626667073579"/>
      </dataBar>
      <extLst>
        <ext xmlns:x14="http://schemas.microsoft.com/office/spreadsheetml/2009/9/main" uri="{B025F937-C7B1-47D3-B67F-A62EFF666E3E}">
          <x14:id>{690D6DA3-3C54-4758-B7F8-EB8F85575AFE}</x14:id>
        </ext>
      </extLst>
    </cfRule>
  </conditionalFormatting>
  <conditionalFormatting sqref="K29:BN31">
    <cfRule type="expression" dxfId="134" priority="525">
      <formula>K$6=TODAY()</formula>
    </cfRule>
  </conditionalFormatting>
  <conditionalFormatting sqref="H70">
    <cfRule type="dataBar" priority="520">
      <dataBar>
        <cfvo type="num" val="0"/>
        <cfvo type="num" val="1"/>
        <color theme="0" tint="-0.34998626667073579"/>
      </dataBar>
      <extLst>
        <ext xmlns:x14="http://schemas.microsoft.com/office/spreadsheetml/2009/9/main" uri="{B025F937-C7B1-47D3-B67F-A62EFF666E3E}">
          <x14:id>{0672A0F4-82B3-4F37-83DE-50CAE911772F}</x14:id>
        </ext>
      </extLst>
    </cfRule>
  </conditionalFormatting>
  <conditionalFormatting sqref="K70:BN70">
    <cfRule type="expression" dxfId="133" priority="521">
      <formula>K$6=TODAY()</formula>
    </cfRule>
  </conditionalFormatting>
  <conditionalFormatting sqref="H97:H98">
    <cfRule type="dataBar" priority="516">
      <dataBar>
        <cfvo type="num" val="0"/>
        <cfvo type="num" val="1"/>
        <color theme="0" tint="-0.34998626667073579"/>
      </dataBar>
      <extLst>
        <ext xmlns:x14="http://schemas.microsoft.com/office/spreadsheetml/2009/9/main" uri="{B025F937-C7B1-47D3-B67F-A62EFF666E3E}">
          <x14:id>{07111FC4-1571-41B1-9B8A-2784A5AC08B0}</x14:id>
        </ext>
      </extLst>
    </cfRule>
  </conditionalFormatting>
  <conditionalFormatting sqref="K97:BN98">
    <cfRule type="expression" dxfId="132" priority="517">
      <formula>K$6=TODAY()</formula>
    </cfRule>
  </conditionalFormatting>
  <conditionalFormatting sqref="H9">
    <cfRule type="dataBar" priority="508">
      <dataBar>
        <cfvo type="num" val="0"/>
        <cfvo type="num" val="1"/>
        <color theme="0" tint="-0.34998626667073579"/>
      </dataBar>
      <extLst>
        <ext xmlns:x14="http://schemas.microsoft.com/office/spreadsheetml/2009/9/main" uri="{B025F937-C7B1-47D3-B67F-A62EFF666E3E}">
          <x14:id>{7CB81CD9-8356-4D76-A4F8-A3998C02A2B8}</x14:id>
        </ext>
      </extLst>
    </cfRule>
  </conditionalFormatting>
  <conditionalFormatting sqref="K9:BN9">
    <cfRule type="expression" dxfId="131" priority="510">
      <formula>AND($E9&lt;=K$6,ROUNDDOWN(($F9-$E9+1)*$H9,0)+$E9-1&gt;=K$6)</formula>
    </cfRule>
    <cfRule type="expression" dxfId="130" priority="511">
      <formula>AND(NOT(ISBLANK($E9)),$E9&lt;=K$6,$F9&gt;=K$6)</formula>
    </cfRule>
  </conditionalFormatting>
  <conditionalFormatting sqref="K9:BN9">
    <cfRule type="expression" dxfId="129" priority="509">
      <formula>K$6=TODAY()</formula>
    </cfRule>
  </conditionalFormatting>
  <conditionalFormatting sqref="H10">
    <cfRule type="dataBar" priority="504">
      <dataBar>
        <cfvo type="num" val="0"/>
        <cfvo type="num" val="1"/>
        <color theme="0" tint="-0.34998626667073579"/>
      </dataBar>
      <extLst>
        <ext xmlns:x14="http://schemas.microsoft.com/office/spreadsheetml/2009/9/main" uri="{B025F937-C7B1-47D3-B67F-A62EFF666E3E}">
          <x14:id>{DB50A28D-66FF-462C-90F7-AA6A6176E769}</x14:id>
        </ext>
      </extLst>
    </cfRule>
  </conditionalFormatting>
  <conditionalFormatting sqref="K10:BN10">
    <cfRule type="expression" dxfId="128" priority="506">
      <formula>AND($E10&lt;=K$6,ROUNDDOWN(($F10-$E10+1)*$H10,0)+$E10-1&gt;=K$6)</formula>
    </cfRule>
    <cfRule type="expression" dxfId="127" priority="507">
      <formula>AND(NOT(ISBLANK($E10)),$E10&lt;=K$6,$F10&gt;=K$6)</formula>
    </cfRule>
  </conditionalFormatting>
  <conditionalFormatting sqref="K10:BN10">
    <cfRule type="expression" dxfId="126" priority="505">
      <formula>K$6=TODAY()</formula>
    </cfRule>
  </conditionalFormatting>
  <conditionalFormatting sqref="H99">
    <cfRule type="dataBar" priority="464">
      <dataBar>
        <cfvo type="num" val="0"/>
        <cfvo type="num" val="1"/>
        <color theme="0" tint="-0.34998626667073579"/>
      </dataBar>
      <extLst>
        <ext xmlns:x14="http://schemas.microsoft.com/office/spreadsheetml/2009/9/main" uri="{B025F937-C7B1-47D3-B67F-A62EFF666E3E}">
          <x14:id>{BB9524EE-31AD-43B1-8DE4-7F97FAF0382E}</x14:id>
        </ext>
      </extLst>
    </cfRule>
  </conditionalFormatting>
  <conditionalFormatting sqref="K99:BN99">
    <cfRule type="expression" dxfId="125" priority="465">
      <formula>K$6=TODAY()</formula>
    </cfRule>
  </conditionalFormatting>
  <conditionalFormatting sqref="H100">
    <cfRule type="dataBar" priority="452">
      <dataBar>
        <cfvo type="num" val="0"/>
        <cfvo type="num" val="1"/>
        <color theme="0" tint="-0.34998626667073579"/>
      </dataBar>
      <extLst>
        <ext xmlns:x14="http://schemas.microsoft.com/office/spreadsheetml/2009/9/main" uri="{B025F937-C7B1-47D3-B67F-A62EFF666E3E}">
          <x14:id>{30E11AF1-F53A-4C23-A53F-DF313F17A696}</x14:id>
        </ext>
      </extLst>
    </cfRule>
  </conditionalFormatting>
  <conditionalFormatting sqref="K100:BN100">
    <cfRule type="expression" dxfId="124" priority="453">
      <formula>K$6=TODAY()</formula>
    </cfRule>
  </conditionalFormatting>
  <conditionalFormatting sqref="H21">
    <cfRule type="dataBar" priority="448">
      <dataBar>
        <cfvo type="num" val="0"/>
        <cfvo type="num" val="1"/>
        <color theme="0" tint="-0.34998626667073579"/>
      </dataBar>
      <extLst>
        <ext xmlns:x14="http://schemas.microsoft.com/office/spreadsheetml/2009/9/main" uri="{B025F937-C7B1-47D3-B67F-A62EFF666E3E}">
          <x14:id>{312F60D1-40F0-4BE4-936E-AD357802960C}</x14:id>
        </ext>
      </extLst>
    </cfRule>
  </conditionalFormatting>
  <conditionalFormatting sqref="K21:BN21">
    <cfRule type="expression" dxfId="123" priority="449">
      <formula>K$6=TODAY()</formula>
    </cfRule>
  </conditionalFormatting>
  <conditionalFormatting sqref="H28">
    <cfRule type="dataBar" priority="444">
      <dataBar>
        <cfvo type="num" val="0"/>
        <cfvo type="num" val="1"/>
        <color theme="0" tint="-0.34998626667073579"/>
      </dataBar>
      <extLst>
        <ext xmlns:x14="http://schemas.microsoft.com/office/spreadsheetml/2009/9/main" uri="{B025F937-C7B1-47D3-B67F-A62EFF666E3E}">
          <x14:id>{CC6B7C74-405E-41E8-85CD-F64780ADA695}</x14:id>
        </ext>
      </extLst>
    </cfRule>
  </conditionalFormatting>
  <conditionalFormatting sqref="H69">
    <cfRule type="dataBar" priority="440">
      <dataBar>
        <cfvo type="num" val="0"/>
        <cfvo type="num" val="1"/>
        <color theme="0" tint="-0.34998626667073579"/>
      </dataBar>
      <extLst>
        <ext xmlns:x14="http://schemas.microsoft.com/office/spreadsheetml/2009/9/main" uri="{B025F937-C7B1-47D3-B67F-A62EFF666E3E}">
          <x14:id>{73C14D57-3479-4101-B38A-B4F1A434D19B}</x14:id>
        </ext>
      </extLst>
    </cfRule>
  </conditionalFormatting>
  <conditionalFormatting sqref="H96">
    <cfRule type="dataBar" priority="436">
      <dataBar>
        <cfvo type="num" val="0"/>
        <cfvo type="num" val="1"/>
        <color theme="0" tint="-0.34998626667073579"/>
      </dataBar>
      <extLst>
        <ext xmlns:x14="http://schemas.microsoft.com/office/spreadsheetml/2009/9/main" uri="{B025F937-C7B1-47D3-B67F-A62EFF666E3E}">
          <x14:id>{398BB20A-A61E-4ACD-83C2-FB08B1EB8745}</x14:id>
        </ext>
      </extLst>
    </cfRule>
  </conditionalFormatting>
  <conditionalFormatting sqref="K28:BN28">
    <cfRule type="expression" dxfId="122" priority="445">
      <formula>K$6=TODAY()</formula>
    </cfRule>
  </conditionalFormatting>
  <conditionalFormatting sqref="H101">
    <cfRule type="dataBar" priority="432">
      <dataBar>
        <cfvo type="num" val="0"/>
        <cfvo type="num" val="1"/>
        <color theme="0" tint="-0.34998626667073579"/>
      </dataBar>
      <extLst>
        <ext xmlns:x14="http://schemas.microsoft.com/office/spreadsheetml/2009/9/main" uri="{B025F937-C7B1-47D3-B67F-A62EFF666E3E}">
          <x14:id>{E04EC440-EAFA-4101-A605-BFCD534D7F11}</x14:id>
        </ext>
      </extLst>
    </cfRule>
  </conditionalFormatting>
  <conditionalFormatting sqref="K69:BN69">
    <cfRule type="expression" dxfId="121" priority="441">
      <formula>K$6=TODAY()</formula>
    </cfRule>
  </conditionalFormatting>
  <conditionalFormatting sqref="K96:BN96">
    <cfRule type="expression" dxfId="120" priority="437">
      <formula>K$6=TODAY()</formula>
    </cfRule>
  </conditionalFormatting>
  <conditionalFormatting sqref="K101:BN101">
    <cfRule type="expression" dxfId="119" priority="433">
      <formula>K$6=TODAY()</formula>
    </cfRule>
  </conditionalFormatting>
  <conditionalFormatting sqref="H13">
    <cfRule type="dataBar" priority="428">
      <dataBar>
        <cfvo type="num" val="0"/>
        <cfvo type="num" val="1"/>
        <color theme="0" tint="-0.34998626667073579"/>
      </dataBar>
      <extLst>
        <ext xmlns:x14="http://schemas.microsoft.com/office/spreadsheetml/2009/9/main" uri="{B025F937-C7B1-47D3-B67F-A62EFF666E3E}">
          <x14:id>{49D44336-32A9-47CD-B3BC-1BCF70E1D30B}</x14:id>
        </ext>
      </extLst>
    </cfRule>
  </conditionalFormatting>
  <conditionalFormatting sqref="K13:BN13">
    <cfRule type="expression" dxfId="118" priority="429">
      <formula>K$6=TODAY()</formula>
    </cfRule>
  </conditionalFormatting>
  <conditionalFormatting sqref="H24">
    <cfRule type="dataBar" priority="424">
      <dataBar>
        <cfvo type="num" val="0"/>
        <cfvo type="num" val="1"/>
        <color theme="0" tint="-0.34998626667073579"/>
      </dataBar>
      <extLst>
        <ext xmlns:x14="http://schemas.microsoft.com/office/spreadsheetml/2009/9/main" uri="{B025F937-C7B1-47D3-B67F-A62EFF666E3E}">
          <x14:id>{39A772F0-98B2-43CB-87D4-3E72715D79AD}</x14:id>
        </ext>
      </extLst>
    </cfRule>
  </conditionalFormatting>
  <conditionalFormatting sqref="K24:BN24">
    <cfRule type="expression" dxfId="117" priority="425">
      <formula>K$6=TODAY()</formula>
    </cfRule>
  </conditionalFormatting>
  <conditionalFormatting sqref="H18">
    <cfRule type="dataBar" priority="420">
      <dataBar>
        <cfvo type="num" val="0"/>
        <cfvo type="num" val="1"/>
        <color theme="0" tint="-0.34998626667073579"/>
      </dataBar>
      <extLst>
        <ext xmlns:x14="http://schemas.microsoft.com/office/spreadsheetml/2009/9/main" uri="{B025F937-C7B1-47D3-B67F-A62EFF666E3E}">
          <x14:id>{FACBAF1B-9C44-48AA-868C-0C68EFEE8869}</x14:id>
        </ext>
      </extLst>
    </cfRule>
  </conditionalFormatting>
  <conditionalFormatting sqref="K18:BN18">
    <cfRule type="expression" dxfId="116" priority="421">
      <formula>K$6=TODAY()</formula>
    </cfRule>
  </conditionalFormatting>
  <conditionalFormatting sqref="H14">
    <cfRule type="dataBar" priority="404">
      <dataBar>
        <cfvo type="num" val="0"/>
        <cfvo type="num" val="1"/>
        <color theme="0" tint="-0.34998626667073579"/>
      </dataBar>
      <extLst>
        <ext xmlns:x14="http://schemas.microsoft.com/office/spreadsheetml/2009/9/main" uri="{B025F937-C7B1-47D3-B67F-A62EFF666E3E}">
          <x14:id>{9F9473F1-AD9B-4138-9F06-2AA243C0B615}</x14:id>
        </ext>
      </extLst>
    </cfRule>
  </conditionalFormatting>
  <conditionalFormatting sqref="K14:BN14">
    <cfRule type="expression" dxfId="115" priority="405">
      <formula>K$6=TODAY()</formula>
    </cfRule>
  </conditionalFormatting>
  <conditionalFormatting sqref="H15">
    <cfRule type="dataBar" priority="400">
      <dataBar>
        <cfvo type="num" val="0"/>
        <cfvo type="num" val="1"/>
        <color theme="0" tint="-0.34998626667073579"/>
      </dataBar>
      <extLst>
        <ext xmlns:x14="http://schemas.microsoft.com/office/spreadsheetml/2009/9/main" uri="{B025F937-C7B1-47D3-B67F-A62EFF666E3E}">
          <x14:id>{17EF69B4-B08F-42CD-A33B-094C2FCE8A36}</x14:id>
        </ext>
      </extLst>
    </cfRule>
  </conditionalFormatting>
  <conditionalFormatting sqref="K15:BN15">
    <cfRule type="expression" dxfId="114" priority="401">
      <formula>K$6=TODAY()</formula>
    </cfRule>
  </conditionalFormatting>
  <conditionalFormatting sqref="H16">
    <cfRule type="dataBar" priority="396">
      <dataBar>
        <cfvo type="num" val="0"/>
        <cfvo type="num" val="1"/>
        <color theme="0" tint="-0.34998626667073579"/>
      </dataBar>
      <extLst>
        <ext xmlns:x14="http://schemas.microsoft.com/office/spreadsheetml/2009/9/main" uri="{B025F937-C7B1-47D3-B67F-A62EFF666E3E}">
          <x14:id>{0F0A53AF-97CD-4C69-9D6D-192DD496B3A8}</x14:id>
        </ext>
      </extLst>
    </cfRule>
  </conditionalFormatting>
  <conditionalFormatting sqref="K16:BN16">
    <cfRule type="expression" dxfId="113" priority="397">
      <formula>K$6=TODAY()</formula>
    </cfRule>
  </conditionalFormatting>
  <conditionalFormatting sqref="H17:H20">
    <cfRule type="dataBar" priority="392">
      <dataBar>
        <cfvo type="num" val="0"/>
        <cfvo type="num" val="1"/>
        <color theme="0" tint="-0.34998626667073579"/>
      </dataBar>
      <extLst>
        <ext xmlns:x14="http://schemas.microsoft.com/office/spreadsheetml/2009/9/main" uri="{B025F937-C7B1-47D3-B67F-A62EFF666E3E}">
          <x14:id>{4D126951-6612-4948-BC0B-C92E0407D9A1}</x14:id>
        </ext>
      </extLst>
    </cfRule>
  </conditionalFormatting>
  <conditionalFormatting sqref="K17:BN20">
    <cfRule type="expression" dxfId="112" priority="393">
      <formula>K$6=TODAY()</formula>
    </cfRule>
  </conditionalFormatting>
  <conditionalFormatting sqref="H25">
    <cfRule type="dataBar" priority="388">
      <dataBar>
        <cfvo type="num" val="0"/>
        <cfvo type="num" val="1"/>
        <color theme="0" tint="-0.34998626667073579"/>
      </dataBar>
      <extLst>
        <ext xmlns:x14="http://schemas.microsoft.com/office/spreadsheetml/2009/9/main" uri="{B025F937-C7B1-47D3-B67F-A62EFF666E3E}">
          <x14:id>{A5C9CB8E-E9B3-4E3B-8409-C1ADEB479A97}</x14:id>
        </ext>
      </extLst>
    </cfRule>
  </conditionalFormatting>
  <conditionalFormatting sqref="K25:BN25">
    <cfRule type="expression" dxfId="111" priority="389">
      <formula>K$6=TODAY()</formula>
    </cfRule>
  </conditionalFormatting>
  <conditionalFormatting sqref="H26">
    <cfRule type="dataBar" priority="384">
      <dataBar>
        <cfvo type="num" val="0"/>
        <cfvo type="num" val="1"/>
        <color theme="0" tint="-0.34998626667073579"/>
      </dataBar>
      <extLst>
        <ext xmlns:x14="http://schemas.microsoft.com/office/spreadsheetml/2009/9/main" uri="{B025F937-C7B1-47D3-B67F-A62EFF666E3E}">
          <x14:id>{9E7E783F-DBCD-41B9-88A0-E6BDBAB020FD}</x14:id>
        </ext>
      </extLst>
    </cfRule>
  </conditionalFormatting>
  <conditionalFormatting sqref="K26:BN26">
    <cfRule type="expression" dxfId="110" priority="385">
      <formula>K$6=TODAY()</formula>
    </cfRule>
  </conditionalFormatting>
  <conditionalFormatting sqref="H27">
    <cfRule type="dataBar" priority="380">
      <dataBar>
        <cfvo type="num" val="0"/>
        <cfvo type="num" val="1"/>
        <color theme="0" tint="-0.34998626667073579"/>
      </dataBar>
      <extLst>
        <ext xmlns:x14="http://schemas.microsoft.com/office/spreadsheetml/2009/9/main" uri="{B025F937-C7B1-47D3-B67F-A62EFF666E3E}">
          <x14:id>{5F82AF97-FA9B-411D-985D-7F792368A16E}</x14:id>
        </ext>
      </extLst>
    </cfRule>
  </conditionalFormatting>
  <conditionalFormatting sqref="K27:BN27">
    <cfRule type="expression" dxfId="109" priority="381">
      <formula>K$6=TODAY()</formula>
    </cfRule>
  </conditionalFormatting>
  <conditionalFormatting sqref="H19">
    <cfRule type="dataBar" priority="372">
      <dataBar>
        <cfvo type="num" val="0"/>
        <cfvo type="num" val="1"/>
        <color theme="0" tint="-0.34998626667073579"/>
      </dataBar>
      <extLst>
        <ext xmlns:x14="http://schemas.microsoft.com/office/spreadsheetml/2009/9/main" uri="{B025F937-C7B1-47D3-B67F-A62EFF666E3E}">
          <x14:id>{316AF0EB-E4CD-4819-A794-4F451162A253}</x14:id>
        </ext>
      </extLst>
    </cfRule>
  </conditionalFormatting>
  <conditionalFormatting sqref="K19:BN19">
    <cfRule type="expression" dxfId="108" priority="373">
      <formula>K$6=TODAY()</formula>
    </cfRule>
  </conditionalFormatting>
  <conditionalFormatting sqref="H20">
    <cfRule type="dataBar" priority="368">
      <dataBar>
        <cfvo type="num" val="0"/>
        <cfvo type="num" val="1"/>
        <color theme="0" tint="-0.34998626667073579"/>
      </dataBar>
      <extLst>
        <ext xmlns:x14="http://schemas.microsoft.com/office/spreadsheetml/2009/9/main" uri="{B025F937-C7B1-47D3-B67F-A62EFF666E3E}">
          <x14:id>{D73A1B4D-150E-499B-A212-CDCD7A3D1BE2}</x14:id>
        </ext>
      </extLst>
    </cfRule>
  </conditionalFormatting>
  <conditionalFormatting sqref="K20:BN20">
    <cfRule type="expression" dxfId="107" priority="369">
      <formula>K$6=TODAY()</formula>
    </cfRule>
  </conditionalFormatting>
  <conditionalFormatting sqref="H37">
    <cfRule type="dataBar" priority="364">
      <dataBar>
        <cfvo type="num" val="0"/>
        <cfvo type="num" val="1"/>
        <color theme="0" tint="-0.34998626667073579"/>
      </dataBar>
      <extLst>
        <ext xmlns:x14="http://schemas.microsoft.com/office/spreadsheetml/2009/9/main" uri="{B025F937-C7B1-47D3-B67F-A62EFF666E3E}">
          <x14:id>{498FDFAD-179E-41AB-82F4-5188E845C01C}</x14:id>
        </ext>
      </extLst>
    </cfRule>
  </conditionalFormatting>
  <conditionalFormatting sqref="H41">
    <cfRule type="dataBar" priority="362">
      <dataBar>
        <cfvo type="num" val="0"/>
        <cfvo type="num" val="1"/>
        <color theme="0" tint="-0.34998626667073579"/>
      </dataBar>
      <extLst>
        <ext xmlns:x14="http://schemas.microsoft.com/office/spreadsheetml/2009/9/main" uri="{B025F937-C7B1-47D3-B67F-A62EFF666E3E}">
          <x14:id>{8DAC6F63-BDF6-485C-B6A9-364487618091}</x14:id>
        </ext>
      </extLst>
    </cfRule>
  </conditionalFormatting>
  <conditionalFormatting sqref="K41:BN41">
    <cfRule type="expression" dxfId="106" priority="363">
      <formula>K$6=TODAY()</formula>
    </cfRule>
  </conditionalFormatting>
  <conditionalFormatting sqref="H45">
    <cfRule type="dataBar" priority="360">
      <dataBar>
        <cfvo type="num" val="0"/>
        <cfvo type="num" val="1"/>
        <color theme="0" tint="-0.34998626667073579"/>
      </dataBar>
      <extLst>
        <ext xmlns:x14="http://schemas.microsoft.com/office/spreadsheetml/2009/9/main" uri="{B025F937-C7B1-47D3-B67F-A62EFF666E3E}">
          <x14:id>{95F172B6-CCC8-447B-926C-82D66625CC4B}</x14:id>
        </ext>
      </extLst>
    </cfRule>
  </conditionalFormatting>
  <conditionalFormatting sqref="K45:BN45">
    <cfRule type="expression" dxfId="105" priority="361">
      <formula>K$6=TODAY()</formula>
    </cfRule>
  </conditionalFormatting>
  <conditionalFormatting sqref="H49">
    <cfRule type="dataBar" priority="358">
      <dataBar>
        <cfvo type="num" val="0"/>
        <cfvo type="num" val="1"/>
        <color theme="0" tint="-0.34998626667073579"/>
      </dataBar>
      <extLst>
        <ext xmlns:x14="http://schemas.microsoft.com/office/spreadsheetml/2009/9/main" uri="{B025F937-C7B1-47D3-B67F-A62EFF666E3E}">
          <x14:id>{57CEB8B5-BD96-447A-A91D-1288F392D968}</x14:id>
        </ext>
      </extLst>
    </cfRule>
  </conditionalFormatting>
  <conditionalFormatting sqref="K49:BN49">
    <cfRule type="expression" dxfId="104" priority="359">
      <formula>K$6=TODAY()</formula>
    </cfRule>
  </conditionalFormatting>
  <conditionalFormatting sqref="H53">
    <cfRule type="dataBar" priority="356">
      <dataBar>
        <cfvo type="num" val="0"/>
        <cfvo type="num" val="1"/>
        <color theme="0" tint="-0.34998626667073579"/>
      </dataBar>
      <extLst>
        <ext xmlns:x14="http://schemas.microsoft.com/office/spreadsheetml/2009/9/main" uri="{B025F937-C7B1-47D3-B67F-A62EFF666E3E}">
          <x14:id>{DDCB196E-BB3A-47D2-BBD6-19FD70F26CA9}</x14:id>
        </ext>
      </extLst>
    </cfRule>
  </conditionalFormatting>
  <conditionalFormatting sqref="K53:BN53">
    <cfRule type="expression" dxfId="103" priority="357">
      <formula>K$6=TODAY()</formula>
    </cfRule>
  </conditionalFormatting>
  <conditionalFormatting sqref="H57">
    <cfRule type="dataBar" priority="354">
      <dataBar>
        <cfvo type="num" val="0"/>
        <cfvo type="num" val="1"/>
        <color theme="0" tint="-0.34998626667073579"/>
      </dataBar>
      <extLst>
        <ext xmlns:x14="http://schemas.microsoft.com/office/spreadsheetml/2009/9/main" uri="{B025F937-C7B1-47D3-B67F-A62EFF666E3E}">
          <x14:id>{30B27F8F-6BF3-4D99-B86B-18819C70714B}</x14:id>
        </ext>
      </extLst>
    </cfRule>
  </conditionalFormatting>
  <conditionalFormatting sqref="K57:BN57">
    <cfRule type="expression" dxfId="102" priority="355">
      <formula>K$6=TODAY()</formula>
    </cfRule>
  </conditionalFormatting>
  <conditionalFormatting sqref="H61">
    <cfRule type="dataBar" priority="352">
      <dataBar>
        <cfvo type="num" val="0"/>
        <cfvo type="num" val="1"/>
        <color theme="0" tint="-0.34998626667073579"/>
      </dataBar>
      <extLst>
        <ext xmlns:x14="http://schemas.microsoft.com/office/spreadsheetml/2009/9/main" uri="{B025F937-C7B1-47D3-B67F-A62EFF666E3E}">
          <x14:id>{EFB87698-D4A6-4DA6-98AF-696F58DB48EA}</x14:id>
        </ext>
      </extLst>
    </cfRule>
  </conditionalFormatting>
  <conditionalFormatting sqref="K61:BN61">
    <cfRule type="expression" dxfId="101" priority="353">
      <formula>K$6=TODAY()</formula>
    </cfRule>
  </conditionalFormatting>
  <conditionalFormatting sqref="H65">
    <cfRule type="dataBar" priority="350">
      <dataBar>
        <cfvo type="num" val="0"/>
        <cfvo type="num" val="1"/>
        <color theme="0" tint="-0.34998626667073579"/>
      </dataBar>
      <extLst>
        <ext xmlns:x14="http://schemas.microsoft.com/office/spreadsheetml/2009/9/main" uri="{B025F937-C7B1-47D3-B67F-A62EFF666E3E}">
          <x14:id>{67F30CAA-9FA3-404F-B17F-8D0005ED66F9}</x14:id>
        </ext>
      </extLst>
    </cfRule>
  </conditionalFormatting>
  <conditionalFormatting sqref="K65:BN65">
    <cfRule type="expression" dxfId="100" priority="351">
      <formula>K$6=TODAY()</formula>
    </cfRule>
  </conditionalFormatting>
  <conditionalFormatting sqref="H40">
    <cfRule type="dataBar" priority="342">
      <dataBar>
        <cfvo type="num" val="0"/>
        <cfvo type="num" val="1"/>
        <color theme="0" tint="-0.34998626667073579"/>
      </dataBar>
      <extLst>
        <ext xmlns:x14="http://schemas.microsoft.com/office/spreadsheetml/2009/9/main" uri="{B025F937-C7B1-47D3-B67F-A62EFF666E3E}">
          <x14:id>{EAF31F02-AF8C-46C3-BBDA-A9BDCEC7D600}</x14:id>
        </ext>
      </extLst>
    </cfRule>
  </conditionalFormatting>
  <conditionalFormatting sqref="H44">
    <cfRule type="dataBar" priority="278">
      <dataBar>
        <cfvo type="num" val="0"/>
        <cfvo type="num" val="1"/>
        <color theme="0" tint="-0.34998626667073579"/>
      </dataBar>
      <extLst>
        <ext xmlns:x14="http://schemas.microsoft.com/office/spreadsheetml/2009/9/main" uri="{B025F937-C7B1-47D3-B67F-A62EFF666E3E}">
          <x14:id>{0134281B-E38F-493D-9116-B76778F43C95}</x14:id>
        </ext>
      </extLst>
    </cfRule>
  </conditionalFormatting>
  <conditionalFormatting sqref="H38">
    <cfRule type="dataBar" priority="346">
      <dataBar>
        <cfvo type="num" val="0"/>
        <cfvo type="num" val="1"/>
        <color theme="0" tint="-0.34998626667073579"/>
      </dataBar>
      <extLst>
        <ext xmlns:x14="http://schemas.microsoft.com/office/spreadsheetml/2009/9/main" uri="{B025F937-C7B1-47D3-B67F-A62EFF666E3E}">
          <x14:id>{39CE8883-9CD2-4092-BE1E-C59936E691FE}</x14:id>
        </ext>
      </extLst>
    </cfRule>
  </conditionalFormatting>
  <conditionalFormatting sqref="K40:BN40">
    <cfRule type="expression" dxfId="99" priority="343">
      <formula>K$6=TODAY()</formula>
    </cfRule>
  </conditionalFormatting>
  <conditionalFormatting sqref="H42">
    <cfRule type="dataBar" priority="282">
      <dataBar>
        <cfvo type="num" val="0"/>
        <cfvo type="num" val="1"/>
        <color theme="0" tint="-0.34998626667073579"/>
      </dataBar>
      <extLst>
        <ext xmlns:x14="http://schemas.microsoft.com/office/spreadsheetml/2009/9/main" uri="{B025F937-C7B1-47D3-B67F-A62EFF666E3E}">
          <x14:id>{3A9C6136-BDC3-4DA2-9C8B-B16F563C7EBD}</x14:id>
        </ext>
      </extLst>
    </cfRule>
  </conditionalFormatting>
  <conditionalFormatting sqref="K42:BN42">
    <cfRule type="expression" dxfId="98" priority="283">
      <formula>K$6=TODAY()</formula>
    </cfRule>
  </conditionalFormatting>
  <conditionalFormatting sqref="K44:BN44">
    <cfRule type="expression" dxfId="97" priority="279">
      <formula>K$6=TODAY()</formula>
    </cfRule>
  </conditionalFormatting>
  <conditionalFormatting sqref="H68">
    <cfRule type="dataBar" priority="230">
      <dataBar>
        <cfvo type="num" val="0"/>
        <cfvo type="num" val="1"/>
        <color theme="0" tint="-0.34998626667073579"/>
      </dataBar>
      <extLst>
        <ext xmlns:x14="http://schemas.microsoft.com/office/spreadsheetml/2009/9/main" uri="{B025F937-C7B1-47D3-B67F-A62EFF666E3E}">
          <x14:id>{33293814-A38A-4523-ACB5-391AA4403704}</x14:id>
        </ext>
      </extLst>
    </cfRule>
  </conditionalFormatting>
  <conditionalFormatting sqref="H48">
    <cfRule type="dataBar" priority="270">
      <dataBar>
        <cfvo type="num" val="0"/>
        <cfvo type="num" val="1"/>
        <color theme="0" tint="-0.34998626667073579"/>
      </dataBar>
      <extLst>
        <ext xmlns:x14="http://schemas.microsoft.com/office/spreadsheetml/2009/9/main" uri="{B025F937-C7B1-47D3-B67F-A62EFF666E3E}">
          <x14:id>{05490608-156B-4D03-B0C0-915B6148F06A}</x14:id>
        </ext>
      </extLst>
    </cfRule>
  </conditionalFormatting>
  <conditionalFormatting sqref="H46">
    <cfRule type="dataBar" priority="274">
      <dataBar>
        <cfvo type="num" val="0"/>
        <cfvo type="num" val="1"/>
        <color theme="0" tint="-0.34998626667073579"/>
      </dataBar>
      <extLst>
        <ext xmlns:x14="http://schemas.microsoft.com/office/spreadsheetml/2009/9/main" uri="{B025F937-C7B1-47D3-B67F-A62EFF666E3E}">
          <x14:id>{2608A3D2-3210-4104-8B9C-DAB32B128F0A}</x14:id>
        </ext>
      </extLst>
    </cfRule>
  </conditionalFormatting>
  <conditionalFormatting sqref="K46:BN46">
    <cfRule type="expression" dxfId="96" priority="275">
      <formula>K$6=TODAY()</formula>
    </cfRule>
  </conditionalFormatting>
  <conditionalFormatting sqref="K48:BN48">
    <cfRule type="expression" dxfId="95" priority="271">
      <formula>K$6=TODAY()</formula>
    </cfRule>
  </conditionalFormatting>
  <conditionalFormatting sqref="H52">
    <cfRule type="dataBar" priority="262">
      <dataBar>
        <cfvo type="num" val="0"/>
        <cfvo type="num" val="1"/>
        <color theme="0" tint="-0.34998626667073579"/>
      </dataBar>
      <extLst>
        <ext xmlns:x14="http://schemas.microsoft.com/office/spreadsheetml/2009/9/main" uri="{B025F937-C7B1-47D3-B67F-A62EFF666E3E}">
          <x14:id>{EBA470F3-C7BE-439F-8D59-7878C54190CA}</x14:id>
        </ext>
      </extLst>
    </cfRule>
  </conditionalFormatting>
  <conditionalFormatting sqref="H50">
    <cfRule type="dataBar" priority="266">
      <dataBar>
        <cfvo type="num" val="0"/>
        <cfvo type="num" val="1"/>
        <color theme="0" tint="-0.34998626667073579"/>
      </dataBar>
      <extLst>
        <ext xmlns:x14="http://schemas.microsoft.com/office/spreadsheetml/2009/9/main" uri="{B025F937-C7B1-47D3-B67F-A62EFF666E3E}">
          <x14:id>{9B4BADD8-6116-49A3-A5E0-B6EEB1DB038D}</x14:id>
        </ext>
      </extLst>
    </cfRule>
  </conditionalFormatting>
  <conditionalFormatting sqref="K50:BN50">
    <cfRule type="expression" dxfId="94" priority="267">
      <formula>K$6=TODAY()</formula>
    </cfRule>
  </conditionalFormatting>
  <conditionalFormatting sqref="K52:BN52">
    <cfRule type="expression" dxfId="93" priority="263">
      <formula>K$6=TODAY()</formula>
    </cfRule>
  </conditionalFormatting>
  <conditionalFormatting sqref="H56">
    <cfRule type="dataBar" priority="254">
      <dataBar>
        <cfvo type="num" val="0"/>
        <cfvo type="num" val="1"/>
        <color theme="0" tint="-0.34998626667073579"/>
      </dataBar>
      <extLst>
        <ext xmlns:x14="http://schemas.microsoft.com/office/spreadsheetml/2009/9/main" uri="{B025F937-C7B1-47D3-B67F-A62EFF666E3E}">
          <x14:id>{ED72938F-03EA-4577-8F41-C3D5E7DBB506}</x14:id>
        </ext>
      </extLst>
    </cfRule>
  </conditionalFormatting>
  <conditionalFormatting sqref="H54">
    <cfRule type="dataBar" priority="258">
      <dataBar>
        <cfvo type="num" val="0"/>
        <cfvo type="num" val="1"/>
        <color theme="0" tint="-0.34998626667073579"/>
      </dataBar>
      <extLst>
        <ext xmlns:x14="http://schemas.microsoft.com/office/spreadsheetml/2009/9/main" uri="{B025F937-C7B1-47D3-B67F-A62EFF666E3E}">
          <x14:id>{B66D5882-2C79-4B8A-B88C-61B984D22363}</x14:id>
        </ext>
      </extLst>
    </cfRule>
  </conditionalFormatting>
  <conditionalFormatting sqref="K54:BN54">
    <cfRule type="expression" dxfId="92" priority="259">
      <formula>K$6=TODAY()</formula>
    </cfRule>
  </conditionalFormatting>
  <conditionalFormatting sqref="K56:BN56">
    <cfRule type="expression" dxfId="91" priority="255">
      <formula>K$6=TODAY()</formula>
    </cfRule>
  </conditionalFormatting>
  <conditionalFormatting sqref="H60">
    <cfRule type="dataBar" priority="246">
      <dataBar>
        <cfvo type="num" val="0"/>
        <cfvo type="num" val="1"/>
        <color theme="0" tint="-0.34998626667073579"/>
      </dataBar>
      <extLst>
        <ext xmlns:x14="http://schemas.microsoft.com/office/spreadsheetml/2009/9/main" uri="{B025F937-C7B1-47D3-B67F-A62EFF666E3E}">
          <x14:id>{458741A7-A6A9-4611-9564-A3FD09DD4B30}</x14:id>
        </ext>
      </extLst>
    </cfRule>
  </conditionalFormatting>
  <conditionalFormatting sqref="H58">
    <cfRule type="dataBar" priority="250">
      <dataBar>
        <cfvo type="num" val="0"/>
        <cfvo type="num" val="1"/>
        <color theme="0" tint="-0.34998626667073579"/>
      </dataBar>
      <extLst>
        <ext xmlns:x14="http://schemas.microsoft.com/office/spreadsheetml/2009/9/main" uri="{B025F937-C7B1-47D3-B67F-A62EFF666E3E}">
          <x14:id>{978F9DD9-050B-401E-A24D-59A933DC647D}</x14:id>
        </ext>
      </extLst>
    </cfRule>
  </conditionalFormatting>
  <conditionalFormatting sqref="K58:BN58">
    <cfRule type="expression" dxfId="90" priority="251">
      <formula>K$6=TODAY()</formula>
    </cfRule>
  </conditionalFormatting>
  <conditionalFormatting sqref="K60:BN60">
    <cfRule type="expression" dxfId="89" priority="247">
      <formula>K$6=TODAY()</formula>
    </cfRule>
  </conditionalFormatting>
  <conditionalFormatting sqref="H64">
    <cfRule type="dataBar" priority="238">
      <dataBar>
        <cfvo type="num" val="0"/>
        <cfvo type="num" val="1"/>
        <color theme="0" tint="-0.34998626667073579"/>
      </dataBar>
      <extLst>
        <ext xmlns:x14="http://schemas.microsoft.com/office/spreadsheetml/2009/9/main" uri="{B025F937-C7B1-47D3-B67F-A62EFF666E3E}">
          <x14:id>{C29000EC-DE91-43F3-B101-7CD63E8D8A33}</x14:id>
        </ext>
      </extLst>
    </cfRule>
  </conditionalFormatting>
  <conditionalFormatting sqref="H62">
    <cfRule type="dataBar" priority="242">
      <dataBar>
        <cfvo type="num" val="0"/>
        <cfvo type="num" val="1"/>
        <color theme="0" tint="-0.34998626667073579"/>
      </dataBar>
      <extLst>
        <ext xmlns:x14="http://schemas.microsoft.com/office/spreadsheetml/2009/9/main" uri="{B025F937-C7B1-47D3-B67F-A62EFF666E3E}">
          <x14:id>{496B0820-3998-4A02-BE51-FD6E80C6E8E8}</x14:id>
        </ext>
      </extLst>
    </cfRule>
  </conditionalFormatting>
  <conditionalFormatting sqref="K62:BN62">
    <cfRule type="expression" dxfId="88" priority="243">
      <formula>K$6=TODAY()</formula>
    </cfRule>
  </conditionalFormatting>
  <conditionalFormatting sqref="K64:BN64">
    <cfRule type="expression" dxfId="87" priority="239">
      <formula>K$6=TODAY()</formula>
    </cfRule>
  </conditionalFormatting>
  <conditionalFormatting sqref="H66">
    <cfRule type="dataBar" priority="234">
      <dataBar>
        <cfvo type="num" val="0"/>
        <cfvo type="num" val="1"/>
        <color theme="0" tint="-0.34998626667073579"/>
      </dataBar>
      <extLst>
        <ext xmlns:x14="http://schemas.microsoft.com/office/spreadsheetml/2009/9/main" uri="{B025F937-C7B1-47D3-B67F-A62EFF666E3E}">
          <x14:id>{3425AA6F-5478-4B72-842E-8A9098E1110A}</x14:id>
        </ext>
      </extLst>
    </cfRule>
  </conditionalFormatting>
  <conditionalFormatting sqref="K66:BN66">
    <cfRule type="expression" dxfId="86" priority="235">
      <formula>K$6=TODAY()</formula>
    </cfRule>
  </conditionalFormatting>
  <conditionalFormatting sqref="K68:BN68">
    <cfRule type="expression" dxfId="85" priority="231">
      <formula>K$6=TODAY()</formula>
    </cfRule>
  </conditionalFormatting>
  <conditionalFormatting sqref="H72">
    <cfRule type="dataBar" priority="216">
      <dataBar>
        <cfvo type="num" val="0"/>
        <cfvo type="num" val="1"/>
        <color theme="0" tint="-0.34998626667073579"/>
      </dataBar>
      <extLst>
        <ext xmlns:x14="http://schemas.microsoft.com/office/spreadsheetml/2009/9/main" uri="{B025F937-C7B1-47D3-B67F-A62EFF666E3E}">
          <x14:id>{818074FB-6180-4566-BE6F-DDC0BE98CA54}</x14:id>
        </ext>
      </extLst>
    </cfRule>
  </conditionalFormatting>
  <conditionalFormatting sqref="K72:BN72">
    <cfRule type="expression" dxfId="84" priority="217">
      <formula>K$6=TODAY()</formula>
    </cfRule>
  </conditionalFormatting>
  <conditionalFormatting sqref="H75">
    <cfRule type="dataBar" priority="214">
      <dataBar>
        <cfvo type="num" val="0"/>
        <cfvo type="num" val="1"/>
        <color theme="0" tint="-0.34998626667073579"/>
      </dataBar>
      <extLst>
        <ext xmlns:x14="http://schemas.microsoft.com/office/spreadsheetml/2009/9/main" uri="{B025F937-C7B1-47D3-B67F-A62EFF666E3E}">
          <x14:id>{3F597BD0-A2EA-4849-BF56-A795E94382C2}</x14:id>
        </ext>
      </extLst>
    </cfRule>
  </conditionalFormatting>
  <conditionalFormatting sqref="K75:BN75">
    <cfRule type="expression" dxfId="83" priority="215">
      <formula>K$6=TODAY()</formula>
    </cfRule>
  </conditionalFormatting>
  <conditionalFormatting sqref="H78">
    <cfRule type="dataBar" priority="212">
      <dataBar>
        <cfvo type="num" val="0"/>
        <cfvo type="num" val="1"/>
        <color theme="0" tint="-0.34998626667073579"/>
      </dataBar>
      <extLst>
        <ext xmlns:x14="http://schemas.microsoft.com/office/spreadsheetml/2009/9/main" uri="{B025F937-C7B1-47D3-B67F-A62EFF666E3E}">
          <x14:id>{E927A7CD-0C20-40A7-BD9C-D1C655A899F1}</x14:id>
        </ext>
      </extLst>
    </cfRule>
  </conditionalFormatting>
  <conditionalFormatting sqref="K78:BN78">
    <cfRule type="expression" dxfId="82" priority="213">
      <formula>K$6=TODAY()</formula>
    </cfRule>
  </conditionalFormatting>
  <conditionalFormatting sqref="H81">
    <cfRule type="dataBar" priority="210">
      <dataBar>
        <cfvo type="num" val="0"/>
        <cfvo type="num" val="1"/>
        <color theme="0" tint="-0.34998626667073579"/>
      </dataBar>
      <extLst>
        <ext xmlns:x14="http://schemas.microsoft.com/office/spreadsheetml/2009/9/main" uri="{B025F937-C7B1-47D3-B67F-A62EFF666E3E}">
          <x14:id>{00FB580E-454F-4F97-B202-2C139EACF283}</x14:id>
        </ext>
      </extLst>
    </cfRule>
  </conditionalFormatting>
  <conditionalFormatting sqref="K81:BN81">
    <cfRule type="expression" dxfId="81" priority="211">
      <formula>K$6=TODAY()</formula>
    </cfRule>
  </conditionalFormatting>
  <conditionalFormatting sqref="H84">
    <cfRule type="dataBar" priority="208">
      <dataBar>
        <cfvo type="num" val="0"/>
        <cfvo type="num" val="1"/>
        <color theme="0" tint="-0.34998626667073579"/>
      </dataBar>
      <extLst>
        <ext xmlns:x14="http://schemas.microsoft.com/office/spreadsheetml/2009/9/main" uri="{B025F937-C7B1-47D3-B67F-A62EFF666E3E}">
          <x14:id>{A8ECBE6A-0254-4295-9B5C-8ADCE808781E}</x14:id>
        </ext>
      </extLst>
    </cfRule>
  </conditionalFormatting>
  <conditionalFormatting sqref="K84:BN84">
    <cfRule type="expression" dxfId="80" priority="209">
      <formula>K$6=TODAY()</formula>
    </cfRule>
  </conditionalFormatting>
  <conditionalFormatting sqref="H87">
    <cfRule type="dataBar" priority="206">
      <dataBar>
        <cfvo type="num" val="0"/>
        <cfvo type="num" val="1"/>
        <color theme="0" tint="-0.34998626667073579"/>
      </dataBar>
      <extLst>
        <ext xmlns:x14="http://schemas.microsoft.com/office/spreadsheetml/2009/9/main" uri="{B025F937-C7B1-47D3-B67F-A62EFF666E3E}">
          <x14:id>{C334DEC7-C444-4417-A68C-73A47C448D05}</x14:id>
        </ext>
      </extLst>
    </cfRule>
  </conditionalFormatting>
  <conditionalFormatting sqref="K87:BN87">
    <cfRule type="expression" dxfId="79" priority="207">
      <formula>K$6=TODAY()</formula>
    </cfRule>
  </conditionalFormatting>
  <conditionalFormatting sqref="H90">
    <cfRule type="dataBar" priority="204">
      <dataBar>
        <cfvo type="num" val="0"/>
        <cfvo type="num" val="1"/>
        <color theme="0" tint="-0.34998626667073579"/>
      </dataBar>
      <extLst>
        <ext xmlns:x14="http://schemas.microsoft.com/office/spreadsheetml/2009/9/main" uri="{B025F937-C7B1-47D3-B67F-A62EFF666E3E}">
          <x14:id>{F762B4AB-14A0-43AF-8E76-809420AFC283}</x14:id>
        </ext>
      </extLst>
    </cfRule>
  </conditionalFormatting>
  <conditionalFormatting sqref="K90:BN90">
    <cfRule type="expression" dxfId="78" priority="205">
      <formula>K$6=TODAY()</formula>
    </cfRule>
  </conditionalFormatting>
  <conditionalFormatting sqref="H93">
    <cfRule type="dataBar" priority="202">
      <dataBar>
        <cfvo type="num" val="0"/>
        <cfvo type="num" val="1"/>
        <color theme="0" tint="-0.34998626667073579"/>
      </dataBar>
      <extLst>
        <ext xmlns:x14="http://schemas.microsoft.com/office/spreadsheetml/2009/9/main" uri="{B025F937-C7B1-47D3-B67F-A62EFF666E3E}">
          <x14:id>{5D2D10D3-9447-42E8-962B-E4D03F48C9F3}</x14:id>
        </ext>
      </extLst>
    </cfRule>
  </conditionalFormatting>
  <conditionalFormatting sqref="K93:BN93">
    <cfRule type="expression" dxfId="77" priority="203">
      <formula>K$6=TODAY()</formula>
    </cfRule>
  </conditionalFormatting>
  <conditionalFormatting sqref="H74">
    <cfRule type="dataBar" priority="198">
      <dataBar>
        <cfvo type="num" val="0"/>
        <cfvo type="num" val="1"/>
        <color theme="0" tint="-0.34998626667073579"/>
      </dataBar>
      <extLst>
        <ext xmlns:x14="http://schemas.microsoft.com/office/spreadsheetml/2009/9/main" uri="{B025F937-C7B1-47D3-B67F-A62EFF666E3E}">
          <x14:id>{20213342-2C4E-46D4-AF8A-797D7F2D15D2}</x14:id>
        </ext>
      </extLst>
    </cfRule>
  </conditionalFormatting>
  <conditionalFormatting sqref="H77">
    <cfRule type="dataBar" priority="158">
      <dataBar>
        <cfvo type="num" val="0"/>
        <cfvo type="num" val="1"/>
        <color theme="0" tint="-0.34998626667073579"/>
      </dataBar>
      <extLst>
        <ext xmlns:x14="http://schemas.microsoft.com/office/spreadsheetml/2009/9/main" uri="{B025F937-C7B1-47D3-B67F-A62EFF666E3E}">
          <x14:id>{0100870E-F6D6-4787-B99A-576F3D144544}</x14:id>
        </ext>
      </extLst>
    </cfRule>
  </conditionalFormatting>
  <conditionalFormatting sqref="H73">
    <cfRule type="dataBar" priority="200">
      <dataBar>
        <cfvo type="num" val="0"/>
        <cfvo type="num" val="1"/>
        <color theme="0" tint="-0.34998626667073579"/>
      </dataBar>
      <extLst>
        <ext xmlns:x14="http://schemas.microsoft.com/office/spreadsheetml/2009/9/main" uri="{B025F937-C7B1-47D3-B67F-A62EFF666E3E}">
          <x14:id>{3EDBA37D-C807-47C9-86F4-589B12F7D96D}</x14:id>
        </ext>
      </extLst>
    </cfRule>
  </conditionalFormatting>
  <conditionalFormatting sqref="K73:BN73">
    <cfRule type="expression" dxfId="76" priority="201">
      <formula>K$6=TODAY()</formula>
    </cfRule>
  </conditionalFormatting>
  <conditionalFormatting sqref="K74:BN74">
    <cfRule type="expression" dxfId="75" priority="199">
      <formula>K$6=TODAY()</formula>
    </cfRule>
  </conditionalFormatting>
  <conditionalFormatting sqref="H76">
    <cfRule type="dataBar" priority="160">
      <dataBar>
        <cfvo type="num" val="0"/>
        <cfvo type="num" val="1"/>
        <color theme="0" tint="-0.34998626667073579"/>
      </dataBar>
      <extLst>
        <ext xmlns:x14="http://schemas.microsoft.com/office/spreadsheetml/2009/9/main" uri="{B025F937-C7B1-47D3-B67F-A62EFF666E3E}">
          <x14:id>{8D7B6C95-F2B0-4B4D-9BD4-1DE80BF9D37E}</x14:id>
        </ext>
      </extLst>
    </cfRule>
  </conditionalFormatting>
  <conditionalFormatting sqref="K76:BN76">
    <cfRule type="expression" dxfId="74" priority="161">
      <formula>K$6=TODAY()</formula>
    </cfRule>
  </conditionalFormatting>
  <conditionalFormatting sqref="K77:BN77">
    <cfRule type="expression" dxfId="73" priority="159">
      <formula>K$6=TODAY()</formula>
    </cfRule>
  </conditionalFormatting>
  <conditionalFormatting sqref="H80">
    <cfRule type="dataBar" priority="164">
      <dataBar>
        <cfvo type="num" val="0"/>
        <cfvo type="num" val="1"/>
        <color theme="0" tint="-0.34998626667073579"/>
      </dataBar>
      <extLst>
        <ext xmlns:x14="http://schemas.microsoft.com/office/spreadsheetml/2009/9/main" uri="{B025F937-C7B1-47D3-B67F-A62EFF666E3E}">
          <x14:id>{CC099E9A-C10B-4FB8-8285-AE1ABE19BBBC}</x14:id>
        </ext>
      </extLst>
    </cfRule>
  </conditionalFormatting>
  <conditionalFormatting sqref="H85">
    <cfRule type="dataBar" priority="148">
      <dataBar>
        <cfvo type="num" val="0"/>
        <cfvo type="num" val="1"/>
        <color theme="0" tint="-0.34998626667073579"/>
      </dataBar>
      <extLst>
        <ext xmlns:x14="http://schemas.microsoft.com/office/spreadsheetml/2009/9/main" uri="{B025F937-C7B1-47D3-B67F-A62EFF666E3E}">
          <x14:id>{99142ADC-24ED-41B8-94FB-660606374CDE}</x14:id>
        </ext>
      </extLst>
    </cfRule>
  </conditionalFormatting>
  <conditionalFormatting sqref="H88">
    <cfRule type="dataBar" priority="142">
      <dataBar>
        <cfvo type="num" val="0"/>
        <cfvo type="num" val="1"/>
        <color theme="0" tint="-0.34998626667073579"/>
      </dataBar>
      <extLst>
        <ext xmlns:x14="http://schemas.microsoft.com/office/spreadsheetml/2009/9/main" uri="{B025F937-C7B1-47D3-B67F-A62EFF666E3E}">
          <x14:id>{76A41D85-A4B4-44B8-943B-F8B0A0E7F24E}</x14:id>
        </ext>
      </extLst>
    </cfRule>
  </conditionalFormatting>
  <conditionalFormatting sqref="K88:BN88">
    <cfRule type="expression" dxfId="72" priority="143">
      <formula>K$6=TODAY()</formula>
    </cfRule>
  </conditionalFormatting>
  <conditionalFormatting sqref="K85:BN85">
    <cfRule type="expression" dxfId="71" priority="149">
      <formula>K$6=TODAY()</formula>
    </cfRule>
  </conditionalFormatting>
  <conditionalFormatting sqref="H83">
    <cfRule type="dataBar" priority="152">
      <dataBar>
        <cfvo type="num" val="0"/>
        <cfvo type="num" val="1"/>
        <color theme="0" tint="-0.34998626667073579"/>
      </dataBar>
      <extLst>
        <ext xmlns:x14="http://schemas.microsoft.com/office/spreadsheetml/2009/9/main" uri="{B025F937-C7B1-47D3-B67F-A62EFF666E3E}">
          <x14:id>{77D2C5AA-0FA9-490E-8A2B-56A6ECAC060F}</x14:id>
        </ext>
      </extLst>
    </cfRule>
  </conditionalFormatting>
  <conditionalFormatting sqref="K83:BN83">
    <cfRule type="expression" dxfId="70" priority="153">
      <formula>K$6=TODAY()</formula>
    </cfRule>
  </conditionalFormatting>
  <conditionalFormatting sqref="H86">
    <cfRule type="dataBar" priority="146">
      <dataBar>
        <cfvo type="num" val="0"/>
        <cfvo type="num" val="1"/>
        <color theme="0" tint="-0.34998626667073579"/>
      </dataBar>
      <extLst>
        <ext xmlns:x14="http://schemas.microsoft.com/office/spreadsheetml/2009/9/main" uri="{B025F937-C7B1-47D3-B67F-A62EFF666E3E}">
          <x14:id>{EB5E92F8-4F06-40A0-8B5F-3DD35D18C91D}</x14:id>
        </ext>
      </extLst>
    </cfRule>
  </conditionalFormatting>
  <conditionalFormatting sqref="H82">
    <cfRule type="dataBar" priority="154">
      <dataBar>
        <cfvo type="num" val="0"/>
        <cfvo type="num" val="1"/>
        <color theme="0" tint="-0.34998626667073579"/>
      </dataBar>
      <extLst>
        <ext xmlns:x14="http://schemas.microsoft.com/office/spreadsheetml/2009/9/main" uri="{B025F937-C7B1-47D3-B67F-A62EFF666E3E}">
          <x14:id>{9A27F147-1F59-4A1D-BC0C-071F1C53F7DD}</x14:id>
        </ext>
      </extLst>
    </cfRule>
  </conditionalFormatting>
  <conditionalFormatting sqref="K82:BN82">
    <cfRule type="expression" dxfId="69" priority="155">
      <formula>K$6=TODAY()</formula>
    </cfRule>
  </conditionalFormatting>
  <conditionalFormatting sqref="K86:BN86">
    <cfRule type="expression" dxfId="68" priority="147">
      <formula>K$6=TODAY()</formula>
    </cfRule>
  </conditionalFormatting>
  <conditionalFormatting sqref="K80:BN80">
    <cfRule type="expression" dxfId="67" priority="165">
      <formula>K$6=TODAY()</formula>
    </cfRule>
  </conditionalFormatting>
  <conditionalFormatting sqref="H79">
    <cfRule type="dataBar" priority="166">
      <dataBar>
        <cfvo type="num" val="0"/>
        <cfvo type="num" val="1"/>
        <color theme="0" tint="-0.34998626667073579"/>
      </dataBar>
      <extLst>
        <ext xmlns:x14="http://schemas.microsoft.com/office/spreadsheetml/2009/9/main" uri="{B025F937-C7B1-47D3-B67F-A62EFF666E3E}">
          <x14:id>{7F36C3E4-883C-4258-805B-7149263F6562}</x14:id>
        </ext>
      </extLst>
    </cfRule>
  </conditionalFormatting>
  <conditionalFormatting sqref="K79:BN79">
    <cfRule type="expression" dxfId="66" priority="167">
      <formula>K$6=TODAY()</formula>
    </cfRule>
  </conditionalFormatting>
  <conditionalFormatting sqref="H95">
    <cfRule type="dataBar" priority="128">
      <dataBar>
        <cfvo type="num" val="0"/>
        <cfvo type="num" val="1"/>
        <color theme="0" tint="-0.34998626667073579"/>
      </dataBar>
      <extLst>
        <ext xmlns:x14="http://schemas.microsoft.com/office/spreadsheetml/2009/9/main" uri="{B025F937-C7B1-47D3-B67F-A62EFF666E3E}">
          <x14:id>{574D041A-BB35-4D20-BDDC-F86F0F400C5C}</x14:id>
        </ext>
      </extLst>
    </cfRule>
  </conditionalFormatting>
  <conditionalFormatting sqref="H30">
    <cfRule type="dataBar" priority="120">
      <dataBar>
        <cfvo type="num" val="0"/>
        <cfvo type="num" val="1"/>
        <color theme="0" tint="-0.34998626667073579"/>
      </dataBar>
      <extLst>
        <ext xmlns:x14="http://schemas.microsoft.com/office/spreadsheetml/2009/9/main" uri="{B025F937-C7B1-47D3-B67F-A62EFF666E3E}">
          <x14:id>{C86EB2D2-2B65-44EC-84BE-EB197D93868A}</x14:id>
        </ext>
      </extLst>
    </cfRule>
  </conditionalFormatting>
  <conditionalFormatting sqref="H89">
    <cfRule type="dataBar" priority="140">
      <dataBar>
        <cfvo type="num" val="0"/>
        <cfvo type="num" val="1"/>
        <color theme="0" tint="-0.34998626667073579"/>
      </dataBar>
      <extLst>
        <ext xmlns:x14="http://schemas.microsoft.com/office/spreadsheetml/2009/9/main" uri="{B025F937-C7B1-47D3-B67F-A62EFF666E3E}">
          <x14:id>{3E5865F3-FFC9-46D2-A3D9-F56B162C03FE}</x14:id>
        </ext>
      </extLst>
    </cfRule>
  </conditionalFormatting>
  <conditionalFormatting sqref="K89:BN89">
    <cfRule type="expression" dxfId="65" priority="141">
      <formula>K$6=TODAY()</formula>
    </cfRule>
  </conditionalFormatting>
  <conditionalFormatting sqref="H92">
    <cfRule type="dataBar" priority="134">
      <dataBar>
        <cfvo type="num" val="0"/>
        <cfvo type="num" val="1"/>
        <color theme="0" tint="-0.34998626667073579"/>
      </dataBar>
      <extLst>
        <ext xmlns:x14="http://schemas.microsoft.com/office/spreadsheetml/2009/9/main" uri="{B025F937-C7B1-47D3-B67F-A62EFF666E3E}">
          <x14:id>{F7731559-EDBD-497F-B7C0-68F2429B46EA}</x14:id>
        </ext>
      </extLst>
    </cfRule>
  </conditionalFormatting>
  <conditionalFormatting sqref="H91">
    <cfRule type="dataBar" priority="136">
      <dataBar>
        <cfvo type="num" val="0"/>
        <cfvo type="num" val="1"/>
        <color theme="0" tint="-0.34998626667073579"/>
      </dataBar>
      <extLst>
        <ext xmlns:x14="http://schemas.microsoft.com/office/spreadsheetml/2009/9/main" uri="{B025F937-C7B1-47D3-B67F-A62EFF666E3E}">
          <x14:id>{FE8D4607-DB99-4758-A78D-5B38D2A39284}</x14:id>
        </ext>
      </extLst>
    </cfRule>
  </conditionalFormatting>
  <conditionalFormatting sqref="K91:BN91">
    <cfRule type="expression" dxfId="64" priority="137">
      <formula>K$6=TODAY()</formula>
    </cfRule>
  </conditionalFormatting>
  <conditionalFormatting sqref="K92:BN92">
    <cfRule type="expression" dxfId="63" priority="135">
      <formula>K$6=TODAY()</formula>
    </cfRule>
  </conditionalFormatting>
  <conditionalFormatting sqref="H31">
    <cfRule type="dataBar" priority="114">
      <dataBar>
        <cfvo type="num" val="0"/>
        <cfvo type="num" val="1"/>
        <color theme="0" tint="-0.34998626667073579"/>
      </dataBar>
      <extLst>
        <ext xmlns:x14="http://schemas.microsoft.com/office/spreadsheetml/2009/9/main" uri="{B025F937-C7B1-47D3-B67F-A62EFF666E3E}">
          <x14:id>{5BD43D0B-48D2-447E-8A50-E30E03BC0DB1}</x14:id>
        </ext>
      </extLst>
    </cfRule>
  </conditionalFormatting>
  <conditionalFormatting sqref="H94">
    <cfRule type="dataBar" priority="130">
      <dataBar>
        <cfvo type="num" val="0"/>
        <cfvo type="num" val="1"/>
        <color theme="0" tint="-0.34998626667073579"/>
      </dataBar>
      <extLst>
        <ext xmlns:x14="http://schemas.microsoft.com/office/spreadsheetml/2009/9/main" uri="{B025F937-C7B1-47D3-B67F-A62EFF666E3E}">
          <x14:id>{2871CB8B-03A7-42E8-83CE-8324DE299E3C}</x14:id>
        </ext>
      </extLst>
    </cfRule>
  </conditionalFormatting>
  <conditionalFormatting sqref="K94:BN94">
    <cfRule type="expression" dxfId="62" priority="131">
      <formula>K$6=TODAY()</formula>
    </cfRule>
  </conditionalFormatting>
  <conditionalFormatting sqref="K95:BN95">
    <cfRule type="expression" dxfId="61" priority="129">
      <formula>K$6=TODAY()</formula>
    </cfRule>
  </conditionalFormatting>
  <conditionalFormatting sqref="H30 H32">
    <cfRule type="dataBar" priority="124">
      <dataBar>
        <cfvo type="num" val="0"/>
        <cfvo type="num" val="1"/>
        <color theme="0" tint="-0.34998626667073579"/>
      </dataBar>
      <extLst>
        <ext xmlns:x14="http://schemas.microsoft.com/office/spreadsheetml/2009/9/main" uri="{B025F937-C7B1-47D3-B67F-A62EFF666E3E}">
          <x14:id>{0E8A2E41-F615-45D7-9074-96D99CA20AC6}</x14:id>
        </ext>
      </extLst>
    </cfRule>
  </conditionalFormatting>
  <conditionalFormatting sqref="K32:BN32 K30:BN30">
    <cfRule type="expression" dxfId="60" priority="125">
      <formula>K$6=TODAY()</formula>
    </cfRule>
  </conditionalFormatting>
  <conditionalFormatting sqref="H32">
    <cfRule type="dataBar" priority="122">
      <dataBar>
        <cfvo type="num" val="0"/>
        <cfvo type="num" val="1"/>
        <color theme="0" tint="-0.34998626667073579"/>
      </dataBar>
      <extLst>
        <ext xmlns:x14="http://schemas.microsoft.com/office/spreadsheetml/2009/9/main" uri="{B025F937-C7B1-47D3-B67F-A62EFF666E3E}">
          <x14:id>{8B1CB2E8-2D8E-4FA7-AF06-8887F6E078B5}</x14:id>
        </ext>
      </extLst>
    </cfRule>
  </conditionalFormatting>
  <conditionalFormatting sqref="K32:BN32">
    <cfRule type="expression" dxfId="59" priority="123">
      <formula>K$6=TODAY()</formula>
    </cfRule>
  </conditionalFormatting>
  <conditionalFormatting sqref="K30:BN30">
    <cfRule type="expression" dxfId="58" priority="121">
      <formula>K$6=TODAY()</formula>
    </cfRule>
  </conditionalFormatting>
  <conditionalFormatting sqref="H71">
    <cfRule type="dataBar" priority="104">
      <dataBar>
        <cfvo type="num" val="0"/>
        <cfvo type="num" val="1"/>
        <color theme="0" tint="-0.34998626667073579"/>
      </dataBar>
      <extLst>
        <ext xmlns:x14="http://schemas.microsoft.com/office/spreadsheetml/2009/9/main" uri="{B025F937-C7B1-47D3-B67F-A62EFF666E3E}">
          <x14:id>{2C2410EB-48ED-4A7A-9A69-7A5F1A8B3CBE}</x14:id>
        </ext>
      </extLst>
    </cfRule>
  </conditionalFormatting>
  <conditionalFormatting sqref="H33">
    <cfRule type="dataBar" priority="110">
      <dataBar>
        <cfvo type="num" val="0"/>
        <cfvo type="num" val="1"/>
        <color theme="0" tint="-0.34998626667073579"/>
      </dataBar>
      <extLst>
        <ext xmlns:x14="http://schemas.microsoft.com/office/spreadsheetml/2009/9/main" uri="{B025F937-C7B1-47D3-B67F-A62EFF666E3E}">
          <x14:id>{7FC1221E-AC6F-401E-93F5-21F177A75CB7}</x14:id>
        </ext>
      </extLst>
    </cfRule>
  </conditionalFormatting>
  <conditionalFormatting sqref="K33:BN33">
    <cfRule type="expression" dxfId="57" priority="111">
      <formula>K$6=TODAY()</formula>
    </cfRule>
  </conditionalFormatting>
  <conditionalFormatting sqref="K71:BN71">
    <cfRule type="expression" dxfId="56" priority="105">
      <formula>K$6=TODAY()</formula>
    </cfRule>
  </conditionalFormatting>
  <conditionalFormatting sqref="AH37:AJ37">
    <cfRule type="expression" dxfId="55" priority="583">
      <formula>AND($E38&lt;=AJ$6,ROUNDDOWN(($F38-$E38+1)*$H38,0)+$E38-1&gt;=AJ$6)</formula>
    </cfRule>
    <cfRule type="expression" dxfId="54" priority="584">
      <formula>AND(NOT(ISBLANK($E38)),$E38&lt;=AJ$6,$F38&gt;=AJ$6)</formula>
    </cfRule>
  </conditionalFormatting>
  <conditionalFormatting sqref="AH37:AJ37 AH31:AJ31">
    <cfRule type="expression" dxfId="53" priority="588">
      <formula>AJ$6=TODAY()</formula>
    </cfRule>
  </conditionalFormatting>
  <conditionalFormatting sqref="H102">
    <cfRule type="dataBar" priority="100">
      <dataBar>
        <cfvo type="num" val="0"/>
        <cfvo type="num" val="1"/>
        <color theme="0" tint="-0.34998626667073579"/>
      </dataBar>
      <extLst>
        <ext xmlns:x14="http://schemas.microsoft.com/office/spreadsheetml/2009/9/main" uri="{B025F937-C7B1-47D3-B67F-A62EFF666E3E}">
          <x14:id>{ED802265-1661-4BAE-969A-CFC50292264D}</x14:id>
        </ext>
      </extLst>
    </cfRule>
  </conditionalFormatting>
  <conditionalFormatting sqref="K102:BN102">
    <cfRule type="expression" dxfId="52" priority="101">
      <formula>K$6=TODAY()</formula>
    </cfRule>
  </conditionalFormatting>
  <conditionalFormatting sqref="H103">
    <cfRule type="dataBar" priority="96">
      <dataBar>
        <cfvo type="num" val="0"/>
        <cfvo type="num" val="1"/>
        <color theme="0" tint="-0.34998626667073579"/>
      </dataBar>
      <extLst>
        <ext xmlns:x14="http://schemas.microsoft.com/office/spreadsheetml/2009/9/main" uri="{B025F937-C7B1-47D3-B67F-A62EFF666E3E}">
          <x14:id>{B7AEA3C0-1610-4ED6-A39E-CA9A577A7F31}</x14:id>
        </ext>
      </extLst>
    </cfRule>
  </conditionalFormatting>
  <conditionalFormatting sqref="H105">
    <cfRule type="dataBar" priority="92">
      <dataBar>
        <cfvo type="num" val="0"/>
        <cfvo type="num" val="1"/>
        <color theme="0" tint="-0.34998626667073579"/>
      </dataBar>
      <extLst>
        <ext xmlns:x14="http://schemas.microsoft.com/office/spreadsheetml/2009/9/main" uri="{B025F937-C7B1-47D3-B67F-A62EFF666E3E}">
          <x14:id>{EE5ABAA6-25C5-44B2-A88B-99D0381222F4}</x14:id>
        </ext>
      </extLst>
    </cfRule>
  </conditionalFormatting>
  <conditionalFormatting sqref="K103:BN103">
    <cfRule type="expression" dxfId="51" priority="97">
      <formula>K$6=TODAY()</formula>
    </cfRule>
  </conditionalFormatting>
  <conditionalFormatting sqref="H98">
    <cfRule type="dataBar" priority="88">
      <dataBar>
        <cfvo type="num" val="0"/>
        <cfvo type="num" val="1"/>
        <color theme="0" tint="-0.34998626667073579"/>
      </dataBar>
      <extLst>
        <ext xmlns:x14="http://schemas.microsoft.com/office/spreadsheetml/2009/9/main" uri="{B025F937-C7B1-47D3-B67F-A62EFF666E3E}">
          <x14:id>{0A6B444B-90C8-4FB8-AE74-6B976233461F}</x14:id>
        </ext>
      </extLst>
    </cfRule>
  </conditionalFormatting>
  <conditionalFormatting sqref="K105:BN105">
    <cfRule type="expression" dxfId="50" priority="93">
      <formula>K$6=TODAY()</formula>
    </cfRule>
  </conditionalFormatting>
  <conditionalFormatting sqref="H104">
    <cfRule type="dataBar" priority="94">
      <dataBar>
        <cfvo type="num" val="0"/>
        <cfvo type="num" val="1"/>
        <color theme="0" tint="-0.34998626667073579"/>
      </dataBar>
      <extLst>
        <ext xmlns:x14="http://schemas.microsoft.com/office/spreadsheetml/2009/9/main" uri="{B025F937-C7B1-47D3-B67F-A62EFF666E3E}">
          <x14:id>{7D97EDC6-816F-443E-81D9-C519B9730C0D}</x14:id>
        </ext>
      </extLst>
    </cfRule>
  </conditionalFormatting>
  <conditionalFormatting sqref="K104:BN104">
    <cfRule type="expression" dxfId="49" priority="95">
      <formula>K$6=TODAY()</formula>
    </cfRule>
  </conditionalFormatting>
  <conditionalFormatting sqref="K98:BN98">
    <cfRule type="expression" dxfId="48" priority="89">
      <formula>K$6=TODAY()</formula>
    </cfRule>
  </conditionalFormatting>
  <conditionalFormatting sqref="H39">
    <cfRule type="dataBar" priority="80">
      <dataBar>
        <cfvo type="num" val="0"/>
        <cfvo type="num" val="1"/>
        <color theme="0" tint="-0.34998626667073579"/>
      </dataBar>
      <extLst>
        <ext xmlns:x14="http://schemas.microsoft.com/office/spreadsheetml/2009/9/main" uri="{B025F937-C7B1-47D3-B67F-A62EFF666E3E}">
          <x14:id>{11B6E08F-F0B6-4751-96CD-A8581CE3D256}</x14:id>
        </ext>
      </extLst>
    </cfRule>
  </conditionalFormatting>
  <conditionalFormatting sqref="K39:AI39 AM39:BN39">
    <cfRule type="expression" dxfId="47" priority="81">
      <formula>K$6=TODAY()</formula>
    </cfRule>
  </conditionalFormatting>
  <conditionalFormatting sqref="H35">
    <cfRule type="dataBar" priority="64">
      <dataBar>
        <cfvo type="num" val="0"/>
        <cfvo type="num" val="1"/>
        <color theme="0" tint="-0.34998626667073579"/>
      </dataBar>
      <extLst>
        <ext xmlns:x14="http://schemas.microsoft.com/office/spreadsheetml/2009/9/main" uri="{B025F937-C7B1-47D3-B67F-A62EFF666E3E}">
          <x14:id>{4664EB25-5D18-408E-B694-638532C14D57}</x14:id>
        </ext>
      </extLst>
    </cfRule>
  </conditionalFormatting>
  <conditionalFormatting sqref="K35:BN35">
    <cfRule type="expression" dxfId="46" priority="65">
      <formula>K$6=TODAY()</formula>
    </cfRule>
  </conditionalFormatting>
  <conditionalFormatting sqref="H35">
    <cfRule type="dataBar" priority="66">
      <dataBar>
        <cfvo type="num" val="0"/>
        <cfvo type="num" val="1"/>
        <color theme="0" tint="-0.34998626667073579"/>
      </dataBar>
      <extLst>
        <ext xmlns:x14="http://schemas.microsoft.com/office/spreadsheetml/2009/9/main" uri="{B025F937-C7B1-47D3-B67F-A62EFF666E3E}">
          <x14:id>{E8F43591-2863-40BB-A423-64D6F01A771B}</x14:id>
        </ext>
      </extLst>
    </cfRule>
  </conditionalFormatting>
  <conditionalFormatting sqref="K35:BN35">
    <cfRule type="expression" dxfId="45" priority="67">
      <formula>K$6=TODAY()</formula>
    </cfRule>
  </conditionalFormatting>
  <conditionalFormatting sqref="H35">
    <cfRule type="dataBar" priority="62">
      <dataBar>
        <cfvo type="num" val="0"/>
        <cfvo type="num" val="1"/>
        <color theme="0" tint="-0.34998626667073579"/>
      </dataBar>
      <extLst>
        <ext xmlns:x14="http://schemas.microsoft.com/office/spreadsheetml/2009/9/main" uri="{B025F937-C7B1-47D3-B67F-A62EFF666E3E}">
          <x14:id>{C7C87067-469A-4451-A1E9-A461357F34B3}</x14:id>
        </ext>
      </extLst>
    </cfRule>
  </conditionalFormatting>
  <conditionalFormatting sqref="H35">
    <cfRule type="dataBar" priority="60">
      <dataBar>
        <cfvo type="num" val="0"/>
        <cfvo type="num" val="1"/>
        <color theme="0" tint="-0.34998626667073579"/>
      </dataBar>
      <extLst>
        <ext xmlns:x14="http://schemas.microsoft.com/office/spreadsheetml/2009/9/main" uri="{B025F937-C7B1-47D3-B67F-A62EFF666E3E}">
          <x14:id>{FAFE3172-DA3D-4765-AD52-E6D5F6C17720}</x14:id>
        </ext>
      </extLst>
    </cfRule>
  </conditionalFormatting>
  <conditionalFormatting sqref="K35:BN35">
    <cfRule type="expression" dxfId="44" priority="61">
      <formula>K$6=TODAY()</formula>
    </cfRule>
  </conditionalFormatting>
  <conditionalFormatting sqref="K35:BN35">
    <cfRule type="expression" dxfId="43" priority="63">
      <formula>K$6=TODAY()</formula>
    </cfRule>
  </conditionalFormatting>
  <conditionalFormatting sqref="H35">
    <cfRule type="dataBar" priority="58">
      <dataBar>
        <cfvo type="num" val="0"/>
        <cfvo type="num" val="1"/>
        <color theme="0" tint="-0.34998626667073579"/>
      </dataBar>
      <extLst>
        <ext xmlns:x14="http://schemas.microsoft.com/office/spreadsheetml/2009/9/main" uri="{B025F937-C7B1-47D3-B67F-A62EFF666E3E}">
          <x14:id>{67D24CCC-615C-44FE-AE43-1BAF83712D99}</x14:id>
        </ext>
      </extLst>
    </cfRule>
  </conditionalFormatting>
  <conditionalFormatting sqref="K35:BN35">
    <cfRule type="expression" dxfId="42" priority="59">
      <formula>K$6=TODAY()</formula>
    </cfRule>
  </conditionalFormatting>
  <conditionalFormatting sqref="H23">
    <cfRule type="dataBar" priority="54">
      <dataBar>
        <cfvo type="num" val="0"/>
        <cfvo type="num" val="1"/>
        <color theme="0" tint="-0.34998626667073579"/>
      </dataBar>
      <extLst>
        <ext xmlns:x14="http://schemas.microsoft.com/office/spreadsheetml/2009/9/main" uri="{B025F937-C7B1-47D3-B67F-A62EFF666E3E}">
          <x14:id>{01627A83-A8FE-43BD-8AE8-C894F4B4BBA5}</x14:id>
        </ext>
      </extLst>
    </cfRule>
  </conditionalFormatting>
  <conditionalFormatting sqref="K23:BN23">
    <cfRule type="expression" dxfId="41" priority="55">
      <formula>K$6=TODAY()</formula>
    </cfRule>
  </conditionalFormatting>
  <conditionalFormatting sqref="H34">
    <cfRule type="dataBar" priority="50">
      <dataBar>
        <cfvo type="num" val="0"/>
        <cfvo type="num" val="1"/>
        <color theme="0" tint="-0.34998626667073579"/>
      </dataBar>
      <extLst>
        <ext xmlns:x14="http://schemas.microsoft.com/office/spreadsheetml/2009/9/main" uri="{B025F937-C7B1-47D3-B67F-A62EFF666E3E}">
          <x14:id>{7FE5139D-783D-4BBE-AAF1-FF77A6ABF6CF}</x14:id>
        </ext>
      </extLst>
    </cfRule>
  </conditionalFormatting>
  <conditionalFormatting sqref="K34:BN34">
    <cfRule type="expression" dxfId="40" priority="51">
      <formula>K$6=TODAY()</formula>
    </cfRule>
  </conditionalFormatting>
  <conditionalFormatting sqref="K23:BN23">
    <cfRule type="expression" dxfId="39" priority="56">
      <formula>AND($E23&lt;=K$6,ROUNDDOWN(($F23-$E23+1)*$H23,0)+$E23-1&gt;=K$6)</formula>
    </cfRule>
    <cfRule type="expression" dxfId="38" priority="57">
      <formula>AND(NOT(ISBLANK($E23)),$E23&lt;=K$6,$F23&gt;=K$6)</formula>
    </cfRule>
  </conditionalFormatting>
  <conditionalFormatting sqref="H43">
    <cfRule type="dataBar" priority="46">
      <dataBar>
        <cfvo type="num" val="0"/>
        <cfvo type="num" val="1"/>
        <color theme="0" tint="-0.34998626667073579"/>
      </dataBar>
      <extLst>
        <ext xmlns:x14="http://schemas.microsoft.com/office/spreadsheetml/2009/9/main" uri="{B025F937-C7B1-47D3-B67F-A62EFF666E3E}">
          <x14:id>{F56057BD-498B-4D31-B286-F93B47A9BCEC}</x14:id>
        </ext>
      </extLst>
    </cfRule>
  </conditionalFormatting>
  <conditionalFormatting sqref="K43:AI43 AM43:BN43">
    <cfRule type="expression" dxfId="37" priority="47">
      <formula>K$6=TODAY()</formula>
    </cfRule>
  </conditionalFormatting>
  <conditionalFormatting sqref="AH31:AJ31">
    <cfRule type="expression" dxfId="36" priority="727">
      <formula>AND($E37&lt;=AJ$6,ROUNDDOWN(($F37-$E37+1)*$H37,0)+$E37-1&gt;=AJ$6)</formula>
    </cfRule>
    <cfRule type="expression" dxfId="35" priority="728">
      <formula>AND(NOT(ISBLANK($E37)),$E37&lt;=AJ$6,$F37&gt;=AJ$6)</formula>
    </cfRule>
  </conditionalFormatting>
  <conditionalFormatting sqref="K34:BN34">
    <cfRule type="expression" dxfId="34" priority="52">
      <formula>AND($E34&lt;=K$6,ROUNDDOWN(($F34-$E34+1)*$H34,0)+$E34-1&gt;=K$6)</formula>
    </cfRule>
    <cfRule type="expression" dxfId="33" priority="53">
      <formula>AND(NOT(ISBLANK($E34)),$E34&lt;=K$6,$F34&gt;=K$6)</formula>
    </cfRule>
  </conditionalFormatting>
  <conditionalFormatting sqref="K43:AI43 AM43:BN43">
    <cfRule type="expression" dxfId="32" priority="48">
      <formula>AND($E43&lt;=K$6,ROUNDDOWN(($F43-$E43+1)*$H43,0)+$E43-1&gt;=K$6)</formula>
    </cfRule>
    <cfRule type="expression" dxfId="31" priority="49">
      <formula>AND(NOT(ISBLANK($E43)),$E43&lt;=K$6,$F43&gt;=K$6)</formula>
    </cfRule>
  </conditionalFormatting>
  <conditionalFormatting sqref="K47:AI47 AM47:BN47">
    <cfRule type="expression" dxfId="30" priority="43">
      <formula>K$6=TODAY()</formula>
    </cfRule>
  </conditionalFormatting>
  <conditionalFormatting sqref="H47">
    <cfRule type="dataBar" priority="42">
      <dataBar>
        <cfvo type="num" val="0"/>
        <cfvo type="num" val="1"/>
        <color theme="0" tint="-0.34998626667073579"/>
      </dataBar>
      <extLst>
        <ext xmlns:x14="http://schemas.microsoft.com/office/spreadsheetml/2009/9/main" uri="{B025F937-C7B1-47D3-B67F-A62EFF666E3E}">
          <x14:id>{3A45EEAF-8A53-40F5-932E-E362A3E7C4A4}</x14:id>
        </ext>
      </extLst>
    </cfRule>
  </conditionalFormatting>
  <conditionalFormatting sqref="K47:AI47 AM47:BN47">
    <cfRule type="expression" dxfId="29" priority="44">
      <formula>AND($E47&lt;=K$6,ROUNDDOWN(($F47-$E47+1)*$H47,0)+$E47-1&gt;=K$6)</formula>
    </cfRule>
    <cfRule type="expression" dxfId="28" priority="45">
      <formula>AND(NOT(ISBLANK($E47)),$E47&lt;=K$6,$F47&gt;=K$6)</formula>
    </cfRule>
  </conditionalFormatting>
  <conditionalFormatting sqref="K51:AI51 AM51:BN51">
    <cfRule type="expression" dxfId="27" priority="40">
      <formula>AND($E51&lt;=K$6,ROUNDDOWN(($F51-$E51+1)*$H51,0)+$E51-1&gt;=K$6)</formula>
    </cfRule>
    <cfRule type="expression" dxfId="26" priority="41">
      <formula>AND(NOT(ISBLANK($E51)),$E51&lt;=K$6,$F51&gt;=K$6)</formula>
    </cfRule>
  </conditionalFormatting>
  <conditionalFormatting sqref="K51:AI51 AM51:BN51">
    <cfRule type="expression" dxfId="25" priority="39">
      <formula>K$6=TODAY()</formula>
    </cfRule>
  </conditionalFormatting>
  <conditionalFormatting sqref="H51">
    <cfRule type="dataBar" priority="38">
      <dataBar>
        <cfvo type="num" val="0"/>
        <cfvo type="num" val="1"/>
        <color theme="0" tint="-0.34998626667073579"/>
      </dataBar>
      <extLst>
        <ext xmlns:x14="http://schemas.microsoft.com/office/spreadsheetml/2009/9/main" uri="{B025F937-C7B1-47D3-B67F-A62EFF666E3E}">
          <x14:id>{0F0F4F95-E037-4BC0-B2C5-D546C4E03085}</x14:id>
        </ext>
      </extLst>
    </cfRule>
  </conditionalFormatting>
  <conditionalFormatting sqref="K55:AI55 AM55:BN55">
    <cfRule type="expression" dxfId="24" priority="36">
      <formula>AND($E55&lt;=K$6,ROUNDDOWN(($F55-$E55+1)*$H55,0)+$E55-1&gt;=K$6)</formula>
    </cfRule>
    <cfRule type="expression" dxfId="23" priority="37">
      <formula>AND(NOT(ISBLANK($E55)),$E55&lt;=K$6,$F55&gt;=K$6)</formula>
    </cfRule>
  </conditionalFormatting>
  <conditionalFormatting sqref="K55:AI55 AM55:BN55">
    <cfRule type="expression" dxfId="22" priority="35">
      <formula>K$6=TODAY()</formula>
    </cfRule>
  </conditionalFormatting>
  <conditionalFormatting sqref="H55">
    <cfRule type="dataBar" priority="34">
      <dataBar>
        <cfvo type="num" val="0"/>
        <cfvo type="num" val="1"/>
        <color theme="0" tint="-0.34998626667073579"/>
      </dataBar>
      <extLst>
        <ext xmlns:x14="http://schemas.microsoft.com/office/spreadsheetml/2009/9/main" uri="{B025F937-C7B1-47D3-B67F-A62EFF666E3E}">
          <x14:id>{232CB4AD-19A9-436E-94E5-A71422B8CA2D}</x14:id>
        </ext>
      </extLst>
    </cfRule>
  </conditionalFormatting>
  <conditionalFormatting sqref="K59:AI59 AM59:BN59">
    <cfRule type="expression" dxfId="21" priority="32">
      <formula>AND($E59&lt;=K$6,ROUNDDOWN(($F59-$E59+1)*$H59,0)+$E59-1&gt;=K$6)</formula>
    </cfRule>
    <cfRule type="expression" dxfId="20" priority="33">
      <formula>AND(NOT(ISBLANK($E59)),$E59&lt;=K$6,$F59&gt;=K$6)</formula>
    </cfRule>
  </conditionalFormatting>
  <conditionalFormatting sqref="K59:AI59 AM59:BN59">
    <cfRule type="expression" dxfId="19" priority="31">
      <formula>K$6=TODAY()</formula>
    </cfRule>
  </conditionalFormatting>
  <conditionalFormatting sqref="H59">
    <cfRule type="dataBar" priority="30">
      <dataBar>
        <cfvo type="num" val="0"/>
        <cfvo type="num" val="1"/>
        <color theme="0" tint="-0.34998626667073579"/>
      </dataBar>
      <extLst>
        <ext xmlns:x14="http://schemas.microsoft.com/office/spreadsheetml/2009/9/main" uri="{B025F937-C7B1-47D3-B67F-A62EFF666E3E}">
          <x14:id>{8FDA31D8-5EC3-4448-A0FC-4A16DA47B646}</x14:id>
        </ext>
      </extLst>
    </cfRule>
  </conditionalFormatting>
  <conditionalFormatting sqref="K63:AI63 AM63:BN63">
    <cfRule type="expression" dxfId="18" priority="28">
      <formula>AND($E63&lt;=K$6,ROUNDDOWN(($F63-$E63+1)*$H63,0)+$E63-1&gt;=K$6)</formula>
    </cfRule>
    <cfRule type="expression" dxfId="17" priority="29">
      <formula>AND(NOT(ISBLANK($E63)),$E63&lt;=K$6,$F63&gt;=K$6)</formula>
    </cfRule>
  </conditionalFormatting>
  <conditionalFormatting sqref="K63:AI63 AM63:BN63">
    <cfRule type="expression" dxfId="16" priority="27">
      <formula>K$6=TODAY()</formula>
    </cfRule>
  </conditionalFormatting>
  <conditionalFormatting sqref="H63">
    <cfRule type="dataBar" priority="26">
      <dataBar>
        <cfvo type="num" val="0"/>
        <cfvo type="num" val="1"/>
        <color theme="0" tint="-0.34998626667073579"/>
      </dataBar>
      <extLst>
        <ext xmlns:x14="http://schemas.microsoft.com/office/spreadsheetml/2009/9/main" uri="{B025F937-C7B1-47D3-B67F-A62EFF666E3E}">
          <x14:id>{0EBB6E74-2635-45BE-9E23-03ACABA726FA}</x14:id>
        </ext>
      </extLst>
    </cfRule>
  </conditionalFormatting>
  <conditionalFormatting sqref="K67:AI67 AM67:BN67">
    <cfRule type="expression" dxfId="15" priority="24">
      <formula>AND($E67&lt;=K$6,ROUNDDOWN(($F67-$E67+1)*$H67,0)+$E67-1&gt;=K$6)</formula>
    </cfRule>
    <cfRule type="expression" dxfId="14" priority="25">
      <formula>AND(NOT(ISBLANK($E67)),$E67&lt;=K$6,$F67&gt;=K$6)</formula>
    </cfRule>
  </conditionalFormatting>
  <conditionalFormatting sqref="K67:AI67 AM67:BN67">
    <cfRule type="expression" dxfId="13" priority="23">
      <formula>K$6=TODAY()</formula>
    </cfRule>
  </conditionalFormatting>
  <conditionalFormatting sqref="H67">
    <cfRule type="dataBar" priority="22">
      <dataBar>
        <cfvo type="num" val="0"/>
        <cfvo type="num" val="1"/>
        <color theme="0" tint="-0.34998626667073579"/>
      </dataBar>
      <extLst>
        <ext xmlns:x14="http://schemas.microsoft.com/office/spreadsheetml/2009/9/main" uri="{B025F937-C7B1-47D3-B67F-A62EFF666E3E}">
          <x14:id>{F9F87CE8-4EAB-4773-84C4-C674A4DAD7D5}</x14:id>
        </ext>
      </extLst>
    </cfRule>
  </conditionalFormatting>
  <conditionalFormatting sqref="H14">
    <cfRule type="dataBar" priority="21">
      <dataBar>
        <cfvo type="num" val="0"/>
        <cfvo type="num" val="1"/>
        <color theme="0" tint="-0.34998626667073579"/>
      </dataBar>
      <extLst>
        <ext xmlns:x14="http://schemas.microsoft.com/office/spreadsheetml/2009/9/main" uri="{B025F937-C7B1-47D3-B67F-A62EFF666E3E}">
          <x14:id>{6271244A-6D2D-4713-B4F4-6ADCB01D0E7F}</x14:id>
        </ext>
      </extLst>
    </cfRule>
  </conditionalFormatting>
  <conditionalFormatting sqref="K36:BN36">
    <cfRule type="expression" dxfId="12" priority="19">
      <formula>AND($E36&lt;=K$6,ROUNDDOWN(($F36-$E36+1)*$H36,0)+$E36-1&gt;=K$6)</formula>
    </cfRule>
    <cfRule type="expression" dxfId="11" priority="20">
      <formula>AND(NOT(ISBLANK($E36)),$E36&lt;=K$6,$F36&gt;=K$6)</formula>
    </cfRule>
  </conditionalFormatting>
  <conditionalFormatting sqref="H36">
    <cfRule type="dataBar" priority="15">
      <dataBar>
        <cfvo type="num" val="0"/>
        <cfvo type="num" val="1"/>
        <color theme="0" tint="-0.34998626667073579"/>
      </dataBar>
      <extLst>
        <ext xmlns:x14="http://schemas.microsoft.com/office/spreadsheetml/2009/9/main" uri="{B025F937-C7B1-47D3-B67F-A62EFF666E3E}">
          <x14:id>{FD90FEFA-6996-48AB-8C89-DF592EA215B5}</x14:id>
        </ext>
      </extLst>
    </cfRule>
  </conditionalFormatting>
  <conditionalFormatting sqref="K36:BN36">
    <cfRule type="expression" dxfId="10" priority="16">
      <formula>K$6=TODAY()</formula>
    </cfRule>
  </conditionalFormatting>
  <conditionalFormatting sqref="H36">
    <cfRule type="dataBar" priority="17">
      <dataBar>
        <cfvo type="num" val="0"/>
        <cfvo type="num" val="1"/>
        <color theme="0" tint="-0.34998626667073579"/>
      </dataBar>
      <extLst>
        <ext xmlns:x14="http://schemas.microsoft.com/office/spreadsheetml/2009/9/main" uri="{B025F937-C7B1-47D3-B67F-A62EFF666E3E}">
          <x14:id>{007E79A4-9326-49BA-85D2-82AD6F3899DD}</x14:id>
        </ext>
      </extLst>
    </cfRule>
  </conditionalFormatting>
  <conditionalFormatting sqref="K36:BN36">
    <cfRule type="expression" dxfId="9" priority="18">
      <formula>K$6=TODAY()</formula>
    </cfRule>
  </conditionalFormatting>
  <conditionalFormatting sqref="H36">
    <cfRule type="dataBar" priority="13">
      <dataBar>
        <cfvo type="num" val="0"/>
        <cfvo type="num" val="1"/>
        <color theme="0" tint="-0.34998626667073579"/>
      </dataBar>
      <extLst>
        <ext xmlns:x14="http://schemas.microsoft.com/office/spreadsheetml/2009/9/main" uri="{B025F937-C7B1-47D3-B67F-A62EFF666E3E}">
          <x14:id>{7F178159-B304-442D-B22F-D8CBCBD47413}</x14:id>
        </ext>
      </extLst>
    </cfRule>
  </conditionalFormatting>
  <conditionalFormatting sqref="H36">
    <cfRule type="dataBar" priority="11">
      <dataBar>
        <cfvo type="num" val="0"/>
        <cfvo type="num" val="1"/>
        <color theme="0" tint="-0.34998626667073579"/>
      </dataBar>
      <extLst>
        <ext xmlns:x14="http://schemas.microsoft.com/office/spreadsheetml/2009/9/main" uri="{B025F937-C7B1-47D3-B67F-A62EFF666E3E}">
          <x14:id>{FBC7F3F9-E409-44E7-8A65-919524F4E5F7}</x14:id>
        </ext>
      </extLst>
    </cfRule>
  </conditionalFormatting>
  <conditionalFormatting sqref="K36:BN36">
    <cfRule type="expression" dxfId="8" priority="12">
      <formula>K$6=TODAY()</formula>
    </cfRule>
  </conditionalFormatting>
  <conditionalFormatting sqref="K36:BN36">
    <cfRule type="expression" dxfId="7" priority="14">
      <formula>K$6=TODAY()</formula>
    </cfRule>
  </conditionalFormatting>
  <conditionalFormatting sqref="H36">
    <cfRule type="dataBar" priority="9">
      <dataBar>
        <cfvo type="num" val="0"/>
        <cfvo type="num" val="1"/>
        <color theme="0" tint="-0.34998626667073579"/>
      </dataBar>
      <extLst>
        <ext xmlns:x14="http://schemas.microsoft.com/office/spreadsheetml/2009/9/main" uri="{B025F937-C7B1-47D3-B67F-A62EFF666E3E}">
          <x14:id>{D21ACCFE-B6A3-454E-8336-BA3FA8DE4525}</x14:id>
        </ext>
      </extLst>
    </cfRule>
  </conditionalFormatting>
  <conditionalFormatting sqref="K36:BN36">
    <cfRule type="expression" dxfId="6" priority="10">
      <formula>K$6=TODAY()</formula>
    </cfRule>
  </conditionalFormatting>
  <conditionalFormatting sqref="H11">
    <cfRule type="dataBar" priority="5">
      <dataBar>
        <cfvo type="num" val="0"/>
        <cfvo type="num" val="1"/>
        <color theme="0" tint="-0.34998626667073579"/>
      </dataBar>
      <extLst>
        <ext xmlns:x14="http://schemas.microsoft.com/office/spreadsheetml/2009/9/main" uri="{B025F937-C7B1-47D3-B67F-A62EFF666E3E}">
          <x14:id>{633FA135-DACE-40B4-98DA-626F1E219B73}</x14:id>
        </ext>
      </extLst>
    </cfRule>
  </conditionalFormatting>
  <conditionalFormatting sqref="K11:BN11">
    <cfRule type="expression" dxfId="5" priority="7">
      <formula>AND($E11&lt;=K$6,ROUNDDOWN(($F11-$E11+1)*$H11,0)+$E11-1&gt;=K$6)</formula>
    </cfRule>
    <cfRule type="expression" dxfId="4" priority="8">
      <formula>AND(NOT(ISBLANK($E11)),$E11&lt;=K$6,$F11&gt;=K$6)</formula>
    </cfRule>
  </conditionalFormatting>
  <conditionalFormatting sqref="K11:BN11">
    <cfRule type="expression" dxfId="3" priority="6">
      <formula>K$6=TODAY()</formula>
    </cfRule>
  </conditionalFormatting>
  <conditionalFormatting sqref="H12">
    <cfRule type="dataBar" priority="1">
      <dataBar>
        <cfvo type="num" val="0"/>
        <cfvo type="num" val="1"/>
        <color theme="0" tint="-0.34998626667073579"/>
      </dataBar>
      <extLst>
        <ext xmlns:x14="http://schemas.microsoft.com/office/spreadsheetml/2009/9/main" uri="{B025F937-C7B1-47D3-B67F-A62EFF666E3E}">
          <x14:id>{D54EE587-92AD-4299-A2BA-E1A8C390EDBE}</x14:id>
        </ext>
      </extLst>
    </cfRule>
  </conditionalFormatting>
  <conditionalFormatting sqref="K12:BN12">
    <cfRule type="expression" dxfId="2" priority="3">
      <formula>AND($E12&lt;=K$6,ROUNDDOWN(($F12-$E12+1)*$H12,0)+$E12-1&gt;=K$6)</formula>
    </cfRule>
    <cfRule type="expression" dxfId="1" priority="4">
      <formula>AND(NOT(ISBLANK($E12)),$E12&lt;=K$6,$F12&gt;=K$6)</formula>
    </cfRule>
  </conditionalFormatting>
  <conditionalFormatting sqref="K12:BN12">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106:B107 A109:B109 B108 E106:H109 G110 G111:G112 G113"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H106:H113 H8 H22 H30:H31 H13:H20</xm:sqref>
        </x14:conditionalFormatting>
        <x14:conditionalFormatting xmlns:xm="http://schemas.microsoft.com/office/excel/2006/main">
          <x14:cfRule type="dataBar" id="{690D6DA3-3C54-4758-B7F8-EB8F85575AFE}">
            <x14:dataBar minLength="0" maxLength="100" gradient="0">
              <x14:cfvo type="num">
                <xm:f>0</xm:f>
              </x14:cfvo>
              <x14:cfvo type="num">
                <xm:f>1</xm:f>
              </x14:cfvo>
              <x14:negativeFillColor rgb="FFFF0000"/>
              <x14:axisColor rgb="FF000000"/>
            </x14:dataBar>
          </x14:cfRule>
          <xm:sqref>H29:H31</xm:sqref>
        </x14:conditionalFormatting>
        <x14:conditionalFormatting xmlns:xm="http://schemas.microsoft.com/office/excel/2006/main">
          <x14:cfRule type="dataBar" id="{0672A0F4-82B3-4F37-83DE-50CAE911772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7111FC4-1571-41B1-9B8A-2784A5AC08B0}">
            <x14:dataBar minLength="0" maxLength="100" gradient="0">
              <x14:cfvo type="num">
                <xm:f>0</xm:f>
              </x14:cfvo>
              <x14:cfvo type="num">
                <xm:f>1</xm:f>
              </x14:cfvo>
              <x14:negativeFillColor rgb="FFFF0000"/>
              <x14:axisColor rgb="FF000000"/>
            </x14:dataBar>
          </x14:cfRule>
          <xm:sqref>H97:H98</xm:sqref>
        </x14:conditionalFormatting>
        <x14:conditionalFormatting xmlns:xm="http://schemas.microsoft.com/office/excel/2006/main">
          <x14:cfRule type="dataBar" id="{7CB81CD9-8356-4D76-A4F8-A3998C02A2B8}">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DB50A28D-66FF-462C-90F7-AA6A6176E769}">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BB9524EE-31AD-43B1-8DE4-7F97FAF0382E}">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30E11AF1-F53A-4C23-A53F-DF313F17A696}">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312F60D1-40F0-4BE4-936E-AD357802960C}">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6B7C74-405E-41E8-85CD-F64780ADA695}">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73C14D57-3479-4101-B38A-B4F1A434D19B}">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398BB20A-A61E-4ACD-83C2-FB08B1EB874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E04EC440-EAFA-4101-A605-BFCD534D7F11}">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49D44336-32A9-47CD-B3BC-1BCF70E1D30B}">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39A772F0-98B2-43CB-87D4-3E72715D79AD}">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FACBAF1B-9C44-48AA-868C-0C68EFEE8869}">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F9473F1-AD9B-4138-9F06-2AA243C0B615}">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7EF69B4-B08F-42CD-A33B-094C2FCE8A36}">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F0A53AF-97CD-4C69-9D6D-192DD496B3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4D126951-6612-4948-BC0B-C92E0407D9A1}">
            <x14:dataBar minLength="0" maxLength="100" gradient="0">
              <x14:cfvo type="num">
                <xm:f>0</xm:f>
              </x14:cfvo>
              <x14:cfvo type="num">
                <xm:f>1</xm:f>
              </x14:cfvo>
              <x14:negativeFillColor rgb="FFFF0000"/>
              <x14:axisColor rgb="FF000000"/>
            </x14:dataBar>
          </x14:cfRule>
          <xm:sqref>H17:H20</xm:sqref>
        </x14:conditionalFormatting>
        <x14:conditionalFormatting xmlns:xm="http://schemas.microsoft.com/office/excel/2006/main">
          <x14:cfRule type="dataBar" id="{A5C9CB8E-E9B3-4E3B-8409-C1ADEB479A9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9E7E783F-DBCD-41B9-88A0-E6BDBAB020FD}">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5F82AF97-FA9B-411D-985D-7F792368A16E}">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316AF0EB-E4CD-4819-A794-4F451162A253}">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D73A1B4D-150E-499B-A212-CDCD7A3D1BE2}">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98FDFAD-179E-41AB-82F4-5188E845C01C}">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8DAC6F63-BDF6-485C-B6A9-36448761809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5F172B6-CCC8-447B-926C-82D66625CC4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57CEB8B5-BD96-447A-A91D-1288F392D968}">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DDCB196E-BB3A-47D2-BBD6-19FD70F26CA9}">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30B27F8F-6BF3-4D99-B86B-18819C70714B}">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EFB87698-D4A6-4DA6-98AF-696F58DB48EA}">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67F30CAA-9FA3-404F-B17F-8D0005ED66F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EAF31F02-AF8C-46C3-BBDA-A9BDCEC7D60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34281B-E38F-493D-9116-B76778F43C95}">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39CE8883-9CD2-4092-BE1E-C59936E691F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3A9C6136-BDC3-4DA2-9C8B-B16F563C7EBD}">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33293814-A38A-4523-ACB5-391AA4403704}">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05490608-156B-4D03-B0C0-915B6148F06A}">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2608A3D2-3210-4104-8B9C-DAB32B128F0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EBA470F3-C7BE-439F-8D59-7878C54190CA}">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B4BADD8-6116-49A3-A5E0-B6EEB1DB038D}">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D72938F-03EA-4577-8F41-C3D5E7DBB506}">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6D5882-2C79-4B8A-B88C-61B984D22363}">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458741A7-A6A9-4611-9564-A3FD09DD4B30}">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978F9DD9-050B-401E-A24D-59A933DC647D}">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29000EC-DE91-43F3-B101-7CD63E8D8A3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496B0820-3998-4A02-BE51-FD6E80C6E8E8}">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3425AA6F-5478-4B72-842E-8A9098E1110A}">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818074FB-6180-4566-BE6F-DDC0BE98CA54}">
            <x14:dataBar minLength="0" maxLength="100" gradient="0">
              <x14:cfvo type="num">
                <xm:f>0</xm:f>
              </x14:cfvo>
              <x14:cfvo type="num">
                <xm:f>1</xm:f>
              </x14:cfvo>
              <x14:negativeFillColor rgb="FFFF0000"/>
              <x14:axisColor rgb="FF000000"/>
            </x14:dataBar>
          </x14:cfRule>
          <xm:sqref>H72</xm:sqref>
        </x14:conditionalFormatting>
        <x14:conditionalFormatting xmlns:xm="http://schemas.microsoft.com/office/excel/2006/main">
          <x14:cfRule type="dataBar" id="{3F597BD0-A2EA-4849-BF56-A795E94382C2}">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E927A7CD-0C20-40A7-BD9C-D1C655A899F1}">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00FB580E-454F-4F97-B202-2C139EACF28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A8ECBE6A-0254-4295-9B5C-8ADCE808781E}">
            <x14:dataBar minLength="0" maxLength="100" gradient="0">
              <x14:cfvo type="num">
                <xm:f>0</xm:f>
              </x14:cfvo>
              <x14:cfvo type="num">
                <xm:f>1</xm:f>
              </x14:cfvo>
              <x14:negativeFillColor rgb="FFFF0000"/>
              <x14:axisColor rgb="FF000000"/>
            </x14:dataBar>
          </x14:cfRule>
          <xm:sqref>H84</xm:sqref>
        </x14:conditionalFormatting>
        <x14:conditionalFormatting xmlns:xm="http://schemas.microsoft.com/office/excel/2006/main">
          <x14:cfRule type="dataBar" id="{C334DEC7-C444-4417-A68C-73A47C448D05}">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F762B4AB-14A0-43AF-8E76-809420AFC283}">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5D2D10D3-9447-42E8-962B-E4D03F48C9F3}">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213342-2C4E-46D4-AF8A-797D7F2D15D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0100870E-F6D6-4787-B99A-576F3D144544}">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3EDBA37D-C807-47C9-86F4-589B12F7D96D}">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8D7B6C95-F2B0-4B4D-9BD4-1DE80BF9D37E}">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CC099E9A-C10B-4FB8-8285-AE1ABE19BBBC}">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99142ADC-24ED-41B8-94FB-660606374CDE}">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76A41D85-A4B4-44B8-943B-F8B0A0E7F24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77D2C5AA-0FA9-490E-8A2B-56A6ECAC060F}">
            <x14:dataBar minLength="0" maxLength="100" gradient="0">
              <x14:cfvo type="num">
                <xm:f>0</xm:f>
              </x14:cfvo>
              <x14:cfvo type="num">
                <xm:f>1</xm:f>
              </x14:cfvo>
              <x14:negativeFillColor rgb="FFFF0000"/>
              <x14:axisColor rgb="FF000000"/>
            </x14:dataBar>
          </x14:cfRule>
          <xm:sqref>H83</xm:sqref>
        </x14:conditionalFormatting>
        <x14:conditionalFormatting xmlns:xm="http://schemas.microsoft.com/office/excel/2006/main">
          <x14:cfRule type="dataBar" id="{EB5E92F8-4F06-40A0-8B5F-3DD35D18C91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9A27F147-1F59-4A1D-BC0C-071F1C53F7DD}">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F36C3E4-883C-4258-805B-7149263F6562}">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574D041A-BB35-4D20-BDDC-F86F0F400C5C}">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C86EB2D2-2B65-44EC-84BE-EB197D93868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E5865F3-FFC9-46D2-A3D9-F56B162C03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F7731559-EDBD-497F-B7C0-68F2429B46EA}">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FE8D4607-DB99-4758-A78D-5B38D2A3928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5BD43D0B-48D2-447E-8A50-E30E03BC0DB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871CB8B-03A7-42E8-83CE-8324DE299E3C}">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0E8A2E41-F615-45D7-9074-96D99CA20AC6}">
            <x14:dataBar minLength="0" maxLength="100" gradient="0">
              <x14:cfvo type="num">
                <xm:f>0</xm:f>
              </x14:cfvo>
              <x14:cfvo type="num">
                <xm:f>1</xm:f>
              </x14:cfvo>
              <x14:negativeFillColor rgb="FFFF0000"/>
              <x14:axisColor rgb="FF000000"/>
            </x14:dataBar>
          </x14:cfRule>
          <xm:sqref>H30 H32</xm:sqref>
        </x14:conditionalFormatting>
        <x14:conditionalFormatting xmlns:xm="http://schemas.microsoft.com/office/excel/2006/main">
          <x14:cfRule type="dataBar" id="{8B1CB2E8-2D8E-4FA7-AF06-8887F6E078B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C2410EB-48ED-4A7A-9A69-7A5F1A8B3CBE}">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7FC1221E-AC6F-401E-93F5-21F177A75CB7}">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802265-1661-4BAE-969A-CFC50292264D}">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AEA3C0-1610-4ED6-A39E-CA9A577A7F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E5ABAA6-25C5-44B2-A88B-99D0381222F4}">
            <x14:dataBar minLength="0" maxLength="100" gradient="0">
              <x14:cfvo type="num">
                <xm:f>0</xm:f>
              </x14:cfvo>
              <x14:cfvo type="num">
                <xm:f>1</xm:f>
              </x14:cfvo>
              <x14:negativeFillColor rgb="FFFF0000"/>
              <x14:axisColor rgb="FF000000"/>
            </x14:dataBar>
          </x14:cfRule>
          <xm:sqref>H105</xm:sqref>
        </x14:conditionalFormatting>
        <x14:conditionalFormatting xmlns:xm="http://schemas.microsoft.com/office/excel/2006/main">
          <x14:cfRule type="dataBar" id="{0A6B444B-90C8-4FB8-AE74-6B976233461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D97EDC6-816F-443E-81D9-C519B9730C0D}">
            <x14:dataBar minLength="0" maxLength="100" gradient="0">
              <x14:cfvo type="num">
                <xm:f>0</xm:f>
              </x14:cfvo>
              <x14:cfvo type="num">
                <xm:f>1</xm:f>
              </x14:cfvo>
              <x14:negativeFillColor rgb="FFFF0000"/>
              <x14:axisColor rgb="FF000000"/>
            </x14:dataBar>
          </x14:cfRule>
          <xm:sqref>H104</xm:sqref>
        </x14:conditionalFormatting>
        <x14:conditionalFormatting xmlns:xm="http://schemas.microsoft.com/office/excel/2006/main">
          <x14:cfRule type="dataBar" id="{11B6E08F-F0B6-4751-96CD-A8581CE3D256}">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664EB25-5D18-408E-B694-638532C14D5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8F43591-2863-40BB-A423-64D6F01A771B}">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C7C87067-469A-4451-A1E9-A461357F34B3}">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FAFE3172-DA3D-4765-AD52-E6D5F6C177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67D24CCC-615C-44FE-AE43-1BAF83712D9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01627A83-A8FE-43BD-8AE8-C894F4B4BBA5}">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FE5139D-783D-4BBE-AAF1-FF77A6ABF6CF}">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F56057BD-498B-4D31-B286-F93B47A9BCEC}">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3A45EEAF-8A53-40F5-932E-E362A3E7C4A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0F0F4F95-E037-4BC0-B2C5-D546C4E03085}">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232CB4AD-19A9-436E-94E5-A71422B8CA2D}">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8FDA31D8-5EC3-4448-A0FC-4A16DA47B646}">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0EBB6E74-2635-45BE-9E23-03ACABA726FA}">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F9F87CE8-4EAB-4773-84C4-C674A4DAD7D5}">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271244A-6D2D-4713-B4F4-6ADCB01D0E7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FD90FEFA-6996-48AB-8C89-DF592EA215B5}">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07E79A4-9326-49BA-85D2-82AD6F3899DD}">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F178159-B304-442D-B22F-D8CBCBD4741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FBC7F3F9-E409-44E7-8A65-919524F4E5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D21ACCFE-B6A3-454E-8336-BA3FA8DE4525}">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633FA135-DACE-40B4-98DA-626F1E219B73}">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D54EE587-92AD-4299-A2BA-E1A8C390EDBE}">
            <x14:dataBar minLength="0" maxLength="100" gradient="0">
              <x14:cfvo type="num">
                <xm:f>0</xm:f>
              </x14:cfvo>
              <x14:cfvo type="num">
                <xm:f>1</xm:f>
              </x14:cfvo>
              <x14:negativeFillColor rgb="FFFF0000"/>
              <x14:axisColor rgb="FF000000"/>
            </x14:dataBar>
          </x14:cfRule>
          <xm:sqref>H12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16" workbookViewId="0">
      <selection activeCell="B29" sqref="B29"/>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21" t="s">
        <v>86</v>
      </c>
      <c r="B1" s="22"/>
      <c r="C1" s="23"/>
    </row>
    <row r="2" spans="1:3" ht="14.25" x14ac:dyDescent="0.2">
      <c r="A2" s="98" t="s">
        <v>22</v>
      </c>
      <c r="B2" s="9"/>
      <c r="C2" s="8"/>
    </row>
    <row r="3" spans="1:3" s="14" customFormat="1" x14ac:dyDescent="0.2">
      <c r="A3" s="8"/>
      <c r="B3" s="9"/>
      <c r="C3" s="8"/>
    </row>
    <row r="4" spans="1:3" s="8" customFormat="1" ht="18" x14ac:dyDescent="0.25">
      <c r="A4" s="93" t="s">
        <v>53</v>
      </c>
      <c r="B4" s="20"/>
    </row>
    <row r="5" spans="1:3" s="8" customFormat="1" ht="57" x14ac:dyDescent="0.2">
      <c r="B5" s="99" t="s">
        <v>42</v>
      </c>
    </row>
    <row r="7" spans="1:3" ht="28.5" x14ac:dyDescent="0.2">
      <c r="B7" s="99" t="s">
        <v>54</v>
      </c>
    </row>
    <row r="9" spans="1:3" ht="14.25" x14ac:dyDescent="0.2">
      <c r="B9" s="98" t="s">
        <v>24</v>
      </c>
    </row>
    <row r="11" spans="1:3" ht="28.5" x14ac:dyDescent="0.2">
      <c r="B11" s="97" t="s">
        <v>25</v>
      </c>
    </row>
    <row r="12" spans="1:3" s="14" customFormat="1" x14ac:dyDescent="0.2"/>
    <row r="13" spans="1:3" ht="18" x14ac:dyDescent="0.25">
      <c r="A13" s="132" t="s">
        <v>4</v>
      </c>
      <c r="B13" s="132"/>
    </row>
    <row r="14" spans="1:3" s="14" customFormat="1" x14ac:dyDescent="0.2"/>
    <row r="15" spans="1:3" s="94" customFormat="1" ht="18" x14ac:dyDescent="0.2">
      <c r="A15" s="102"/>
      <c r="B15" s="100" t="s">
        <v>45</v>
      </c>
    </row>
    <row r="16" spans="1:3" s="94" customFormat="1" ht="18" x14ac:dyDescent="0.2">
      <c r="A16" s="102"/>
      <c r="B16" s="101" t="s">
        <v>43</v>
      </c>
      <c r="C16" s="96" t="s">
        <v>3</v>
      </c>
    </row>
    <row r="17" spans="1:3" ht="18" x14ac:dyDescent="0.25">
      <c r="A17" s="103"/>
      <c r="B17" s="101" t="s">
        <v>47</v>
      </c>
    </row>
    <row r="18" spans="1:3" s="14" customFormat="1" ht="18" x14ac:dyDescent="0.25">
      <c r="A18" s="103"/>
      <c r="B18" s="101" t="s">
        <v>55</v>
      </c>
    </row>
    <row r="19" spans="1:3" s="23" customFormat="1" ht="18" x14ac:dyDescent="0.25">
      <c r="A19" s="106"/>
      <c r="B19" s="101" t="s">
        <v>56</v>
      </c>
    </row>
    <row r="20" spans="1:3" s="94" customFormat="1" ht="18" x14ac:dyDescent="0.2">
      <c r="A20" s="102"/>
      <c r="B20" s="100" t="s">
        <v>44</v>
      </c>
      <c r="C20" s="95" t="s">
        <v>2</v>
      </c>
    </row>
    <row r="21" spans="1:3" ht="18" x14ac:dyDescent="0.25">
      <c r="A21" s="103"/>
      <c r="B21" s="101" t="s">
        <v>46</v>
      </c>
    </row>
    <row r="22" spans="1:3" s="8" customFormat="1" ht="18" x14ac:dyDescent="0.25">
      <c r="A22" s="104"/>
      <c r="B22" s="105" t="s">
        <v>48</v>
      </c>
    </row>
    <row r="23" spans="1:3" s="8" customFormat="1" ht="18" x14ac:dyDescent="0.25">
      <c r="A23" s="104"/>
      <c r="B23" s="10"/>
    </row>
    <row r="24" spans="1:3" s="8" customFormat="1" ht="18" x14ac:dyDescent="0.25">
      <c r="A24" s="132" t="s">
        <v>49</v>
      </c>
      <c r="B24" s="132"/>
    </row>
    <row r="25" spans="1:3" s="8" customFormat="1" ht="43.5" x14ac:dyDescent="0.25">
      <c r="A25" s="104"/>
      <c r="B25" s="101" t="s">
        <v>57</v>
      </c>
    </row>
    <row r="26" spans="1:3" s="8" customFormat="1" ht="18" x14ac:dyDescent="0.25">
      <c r="A26" s="104"/>
      <c r="B26" s="101"/>
    </row>
    <row r="27" spans="1:3" s="8" customFormat="1" ht="18" x14ac:dyDescent="0.25">
      <c r="A27" s="104"/>
      <c r="B27" s="122" t="s">
        <v>61</v>
      </c>
    </row>
    <row r="28" spans="1:3" s="8" customFormat="1" ht="18" x14ac:dyDescent="0.25">
      <c r="A28" s="104"/>
      <c r="B28" s="101" t="s">
        <v>50</v>
      </c>
    </row>
    <row r="29" spans="1:3" s="8" customFormat="1" ht="28.5" x14ac:dyDescent="0.25">
      <c r="A29" s="104"/>
      <c r="B29" s="101" t="s">
        <v>52</v>
      </c>
    </row>
    <row r="30" spans="1:3" s="8" customFormat="1" ht="18" x14ac:dyDescent="0.25">
      <c r="A30" s="104"/>
      <c r="B30" s="101"/>
    </row>
    <row r="31" spans="1:3" s="8" customFormat="1" ht="18" x14ac:dyDescent="0.25">
      <c r="A31" s="104"/>
      <c r="B31" s="122" t="s">
        <v>58</v>
      </c>
    </row>
    <row r="32" spans="1:3" s="8" customFormat="1" ht="18" x14ac:dyDescent="0.25">
      <c r="A32" s="104"/>
      <c r="B32" s="101" t="s">
        <v>51</v>
      </c>
    </row>
    <row r="33" spans="1:2" s="8" customFormat="1" ht="18" x14ac:dyDescent="0.25">
      <c r="A33" s="104"/>
      <c r="B33" s="101" t="s">
        <v>59</v>
      </c>
    </row>
    <row r="34" spans="1:2" s="8" customFormat="1" ht="18" x14ac:dyDescent="0.25">
      <c r="A34" s="104"/>
      <c r="B34" s="10"/>
    </row>
    <row r="35" spans="1:2" s="8" customFormat="1" ht="28.5" x14ac:dyDescent="0.25">
      <c r="A35" s="104"/>
      <c r="B35" s="101" t="s">
        <v>92</v>
      </c>
    </row>
    <row r="36" spans="1:2" s="8" customFormat="1" ht="18" x14ac:dyDescent="0.25">
      <c r="A36" s="104"/>
      <c r="B36" s="107" t="s">
        <v>60</v>
      </c>
    </row>
    <row r="37" spans="1:2" s="8" customFormat="1" ht="18" x14ac:dyDescent="0.25">
      <c r="A37" s="104"/>
      <c r="B37" s="10"/>
    </row>
    <row r="38" spans="1:2" ht="18" x14ac:dyDescent="0.25">
      <c r="A38" s="132" t="s">
        <v>9</v>
      </c>
      <c r="B38" s="132"/>
    </row>
    <row r="39" spans="1:2" ht="28.5" x14ac:dyDescent="0.2">
      <c r="B39" s="101" t="s">
        <v>63</v>
      </c>
    </row>
    <row r="40" spans="1:2" s="14" customFormat="1" x14ac:dyDescent="0.2"/>
    <row r="41" spans="1:2" s="14" customFormat="1" ht="14.25" x14ac:dyDescent="0.2">
      <c r="B41" s="101" t="s">
        <v>64</v>
      </c>
    </row>
    <row r="42" spans="1:2" s="14" customFormat="1" x14ac:dyDescent="0.2"/>
    <row r="43" spans="1:2" s="14" customFormat="1" ht="28.5" x14ac:dyDescent="0.2">
      <c r="B43" s="101" t="s">
        <v>62</v>
      </c>
    </row>
    <row r="44" spans="1:2" s="14" customFormat="1" x14ac:dyDescent="0.2"/>
    <row r="45" spans="1:2" ht="28.5" x14ac:dyDescent="0.2">
      <c r="B45" s="101" t="s">
        <v>65</v>
      </c>
    </row>
    <row r="46" spans="1:2" x14ac:dyDescent="0.2">
      <c r="B46" s="15"/>
    </row>
    <row r="47" spans="1:2" ht="28.5" x14ac:dyDescent="0.2">
      <c r="B47" s="101" t="s">
        <v>66</v>
      </c>
    </row>
    <row r="48" spans="1:2" x14ac:dyDescent="0.2">
      <c r="B48" s="11"/>
    </row>
    <row r="49" spans="1:2" ht="18" x14ac:dyDescent="0.25">
      <c r="A49" s="132" t="s">
        <v>7</v>
      </c>
      <c r="B49" s="132"/>
    </row>
    <row r="50" spans="1:2" ht="28.5" x14ac:dyDescent="0.2">
      <c r="B50" s="101" t="s">
        <v>93</v>
      </c>
    </row>
    <row r="51" spans="1:2" x14ac:dyDescent="0.2">
      <c r="B51" s="11"/>
    </row>
    <row r="52" spans="1:2" ht="14.25" x14ac:dyDescent="0.2">
      <c r="A52" s="108" t="s">
        <v>10</v>
      </c>
      <c r="B52" s="101" t="s">
        <v>11</v>
      </c>
    </row>
    <row r="53" spans="1:2" ht="14.25" x14ac:dyDescent="0.2">
      <c r="A53" s="108" t="s">
        <v>12</v>
      </c>
      <c r="B53" s="101" t="s">
        <v>13</v>
      </c>
    </row>
    <row r="54" spans="1:2" ht="14.25" x14ac:dyDescent="0.2">
      <c r="A54" s="108" t="s">
        <v>14</v>
      </c>
      <c r="B54" s="101" t="s">
        <v>15</v>
      </c>
    </row>
    <row r="55" spans="1:2" ht="28.5" x14ac:dyDescent="0.2">
      <c r="A55" s="97"/>
      <c r="B55" s="101" t="s">
        <v>67</v>
      </c>
    </row>
    <row r="56" spans="1:2" ht="28.5" x14ac:dyDescent="0.2">
      <c r="A56" s="97"/>
      <c r="B56" s="101" t="s">
        <v>68</v>
      </c>
    </row>
    <row r="57" spans="1:2" ht="14.25" x14ac:dyDescent="0.2">
      <c r="A57" s="108" t="s">
        <v>16</v>
      </c>
      <c r="B57" s="101" t="s">
        <v>17</v>
      </c>
    </row>
    <row r="58" spans="1:2" ht="14.25" x14ac:dyDescent="0.2">
      <c r="A58" s="97"/>
      <c r="B58" s="101" t="s">
        <v>69</v>
      </c>
    </row>
    <row r="59" spans="1:2" ht="14.25" x14ac:dyDescent="0.2">
      <c r="A59" s="97"/>
      <c r="B59" s="101" t="s">
        <v>70</v>
      </c>
    </row>
    <row r="60" spans="1:2" ht="14.25" x14ac:dyDescent="0.2">
      <c r="A60" s="108" t="s">
        <v>18</v>
      </c>
      <c r="B60" s="101" t="s">
        <v>19</v>
      </c>
    </row>
    <row r="61" spans="1:2" ht="28.5" x14ac:dyDescent="0.2">
      <c r="A61" s="97"/>
      <c r="B61" s="101" t="s">
        <v>71</v>
      </c>
    </row>
    <row r="62" spans="1:2" ht="14.25" x14ac:dyDescent="0.2">
      <c r="A62" s="108" t="s">
        <v>72</v>
      </c>
      <c r="B62" s="101" t="s">
        <v>73</v>
      </c>
    </row>
    <row r="63" spans="1:2" ht="14.25" x14ac:dyDescent="0.2">
      <c r="A63" s="109"/>
      <c r="B63" s="101" t="s">
        <v>74</v>
      </c>
    </row>
    <row r="64" spans="1:2" s="14" customFormat="1" x14ac:dyDescent="0.2">
      <c r="B64" s="12"/>
    </row>
    <row r="65" spans="1:2" s="14" customFormat="1" ht="18" x14ac:dyDescent="0.25">
      <c r="A65" s="132" t="s">
        <v>8</v>
      </c>
      <c r="B65" s="132"/>
    </row>
    <row r="66" spans="1:2" s="14" customFormat="1" ht="42.75" x14ac:dyDescent="0.2">
      <c r="B66" s="101" t="s">
        <v>75</v>
      </c>
    </row>
    <row r="67" spans="1:2" s="14" customFormat="1" x14ac:dyDescent="0.2">
      <c r="B67" s="13"/>
    </row>
    <row r="68" spans="1:2" s="8" customFormat="1" ht="18" x14ac:dyDescent="0.25">
      <c r="A68" s="132" t="s">
        <v>5</v>
      </c>
      <c r="B68" s="132"/>
    </row>
    <row r="69" spans="1:2" s="14" customFormat="1" ht="15" x14ac:dyDescent="0.25">
      <c r="A69" s="116" t="s">
        <v>6</v>
      </c>
      <c r="B69" s="117" t="s">
        <v>76</v>
      </c>
    </row>
    <row r="70" spans="1:2" s="8" customFormat="1" ht="28.5" x14ac:dyDescent="0.2">
      <c r="A70" s="110"/>
      <c r="B70" s="115" t="s">
        <v>78</v>
      </c>
    </row>
    <row r="71" spans="1:2" s="8" customFormat="1" ht="14.25" x14ac:dyDescent="0.2">
      <c r="A71" s="110"/>
      <c r="B71" s="111"/>
    </row>
    <row r="72" spans="1:2" s="14" customFormat="1" ht="15" x14ac:dyDescent="0.25">
      <c r="A72" s="116" t="s">
        <v>6</v>
      </c>
      <c r="B72" s="117" t="s">
        <v>91</v>
      </c>
    </row>
    <row r="73" spans="1:2" s="8" customFormat="1" ht="28.5" x14ac:dyDescent="0.2">
      <c r="A73" s="110"/>
      <c r="B73" s="115" t="s">
        <v>95</v>
      </c>
    </row>
    <row r="74" spans="1:2" s="8" customFormat="1" ht="14.25" x14ac:dyDescent="0.2">
      <c r="A74" s="110"/>
      <c r="B74" s="111"/>
    </row>
    <row r="75" spans="1:2" ht="15" x14ac:dyDescent="0.25">
      <c r="A75" s="116" t="s">
        <v>6</v>
      </c>
      <c r="B75" s="119" t="s">
        <v>81</v>
      </c>
    </row>
    <row r="76" spans="1:2" s="8" customFormat="1" ht="42.75" x14ac:dyDescent="0.2">
      <c r="A76" s="110"/>
      <c r="B76" s="99" t="s">
        <v>94</v>
      </c>
    </row>
    <row r="77" spans="1:2" ht="14.25" x14ac:dyDescent="0.2">
      <c r="A77" s="109"/>
      <c r="B77" s="109"/>
    </row>
    <row r="78" spans="1:2" s="14" customFormat="1" ht="15" x14ac:dyDescent="0.25">
      <c r="A78" s="116" t="s">
        <v>6</v>
      </c>
      <c r="B78" s="119" t="s">
        <v>87</v>
      </c>
    </row>
    <row r="79" spans="1:2" s="8" customFormat="1" ht="28.5" x14ac:dyDescent="0.2">
      <c r="A79" s="110"/>
      <c r="B79" s="99" t="s">
        <v>82</v>
      </c>
    </row>
    <row r="80" spans="1:2" s="14" customFormat="1" ht="14.25" x14ac:dyDescent="0.2">
      <c r="A80" s="109"/>
      <c r="B80" s="109"/>
    </row>
    <row r="81" spans="1:2" ht="15" x14ac:dyDescent="0.25">
      <c r="A81" s="116" t="s">
        <v>6</v>
      </c>
      <c r="B81" s="119" t="s">
        <v>88</v>
      </c>
    </row>
    <row r="82" spans="1:2" s="8" customFormat="1" ht="14.25" x14ac:dyDescent="0.2">
      <c r="A82" s="110"/>
      <c r="B82" s="114" t="s">
        <v>83</v>
      </c>
    </row>
    <row r="83" spans="1:2" s="8" customFormat="1" ht="14.25" x14ac:dyDescent="0.2">
      <c r="A83" s="110"/>
      <c r="B83" s="114" t="s">
        <v>84</v>
      </c>
    </row>
    <row r="84" spans="1:2" s="8" customFormat="1" ht="14.25" x14ac:dyDescent="0.2">
      <c r="A84" s="110"/>
      <c r="B84" s="114" t="s">
        <v>85</v>
      </c>
    </row>
    <row r="85" spans="1:2" ht="15" x14ac:dyDescent="0.25">
      <c r="A85" s="109"/>
      <c r="B85" s="113"/>
    </row>
    <row r="86" spans="1:2" ht="15" x14ac:dyDescent="0.25">
      <c r="A86" s="116" t="s">
        <v>6</v>
      </c>
      <c r="B86" s="119" t="s">
        <v>89</v>
      </c>
    </row>
    <row r="87" spans="1:2" s="8" customFormat="1" ht="42.75" x14ac:dyDescent="0.2">
      <c r="A87" s="110"/>
      <c r="B87" s="99" t="s">
        <v>77</v>
      </c>
    </row>
    <row r="88" spans="1:2" s="8" customFormat="1" ht="14.25" x14ac:dyDescent="0.2">
      <c r="A88" s="110"/>
      <c r="B88" s="112" t="s">
        <v>79</v>
      </c>
    </row>
    <row r="89" spans="1:2" s="8" customFormat="1" ht="57" x14ac:dyDescent="0.2">
      <c r="A89" s="110"/>
      <c r="B89" s="118" t="s">
        <v>80</v>
      </c>
    </row>
    <row r="90" spans="1:2" ht="14.25" x14ac:dyDescent="0.2">
      <c r="A90" s="109"/>
      <c r="B90" s="109"/>
    </row>
    <row r="91" spans="1:2" ht="15" x14ac:dyDescent="0.25">
      <c r="A91" s="116" t="s">
        <v>6</v>
      </c>
      <c r="B91" s="121" t="s">
        <v>90</v>
      </c>
    </row>
    <row r="92" spans="1:2" ht="28.5" x14ac:dyDescent="0.2">
      <c r="A92" s="97"/>
      <c r="B92" s="114" t="s">
        <v>20</v>
      </c>
    </row>
    <row r="94" spans="1:2" x14ac:dyDescent="0.2">
      <c r="A94" s="17" t="s">
        <v>23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Help</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Andrew Haupt</cp:lastModifiedBy>
  <cp:lastPrinted>2018-02-12T20:25:38Z</cp:lastPrinted>
  <dcterms:created xsi:type="dcterms:W3CDTF">2010-06-09T16:05:03Z</dcterms:created>
  <dcterms:modified xsi:type="dcterms:W3CDTF">2021-10-19T23:11:51Z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