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661"/>
  </bookViews>
  <sheets>
    <sheet name="M-Main" sheetId="1" r:id="rId1"/>
    <sheet name="M-Team" sheetId="17" r:id="rId2"/>
    <sheet name="W-Main" sheetId="19" r:id="rId3"/>
    <sheet name="W-Team" sheetId="20" r:id="rId4"/>
  </sheets>
  <definedNames>
    <definedName name="_xlnm._FilterDatabase" localSheetId="0" hidden="1">'M-Main'!$A$1:$U$65</definedName>
    <definedName name="_xlnm._FilterDatabase" localSheetId="1" hidden="1">'M-Team'!$A$1:$H$1</definedName>
    <definedName name="_xlnm._FilterDatabase" localSheetId="2" hidden="1">'W-Main'!$A$1:$O$83</definedName>
    <definedName name="_xlnm._FilterDatabase" localSheetId="3" hidden="1">'W-Team'!$A$1:$F$1</definedName>
  </definedNames>
  <calcPr calcId="145621"/>
</workbook>
</file>

<file path=xl/calcChain.xml><?xml version="1.0" encoding="utf-8"?>
<calcChain xmlns="http://schemas.openxmlformats.org/spreadsheetml/2006/main">
  <c r="L10" i="19" l="1"/>
  <c r="M10" i="19"/>
  <c r="N10" i="19"/>
  <c r="O10" i="19"/>
  <c r="Y2" i="19"/>
  <c r="L3" i="19"/>
  <c r="M3" i="19"/>
  <c r="N3" i="19"/>
  <c r="O3" i="19"/>
  <c r="L8" i="19"/>
  <c r="M8" i="19"/>
  <c r="N8" i="19"/>
  <c r="O8" i="19"/>
  <c r="L36" i="19"/>
  <c r="M36" i="19"/>
  <c r="N36" i="19"/>
  <c r="O36" i="19"/>
  <c r="L32" i="19"/>
  <c r="M32" i="19"/>
  <c r="N32" i="19"/>
  <c r="O32" i="19"/>
  <c r="L21" i="19"/>
  <c r="M21" i="19"/>
  <c r="N21" i="19"/>
  <c r="O21" i="19"/>
  <c r="L26" i="19"/>
  <c r="M26" i="19"/>
  <c r="N26" i="19"/>
  <c r="O26" i="19"/>
  <c r="L18" i="19"/>
  <c r="M18" i="19"/>
  <c r="N18" i="19"/>
  <c r="O18" i="19"/>
  <c r="L68" i="19"/>
  <c r="M68" i="19"/>
  <c r="N68" i="19"/>
  <c r="O68" i="19"/>
  <c r="L70" i="19"/>
  <c r="M70" i="19"/>
  <c r="N70" i="19"/>
  <c r="O70" i="19"/>
  <c r="L43" i="19"/>
  <c r="M43" i="19"/>
  <c r="N43" i="19"/>
  <c r="O43" i="19"/>
  <c r="L72" i="19"/>
  <c r="M72" i="19"/>
  <c r="N72" i="19"/>
  <c r="O72" i="19"/>
  <c r="L52" i="19"/>
  <c r="M52" i="19"/>
  <c r="N52" i="19"/>
  <c r="O52" i="19"/>
  <c r="L29" i="19"/>
  <c r="M29" i="19"/>
  <c r="N29" i="19"/>
  <c r="O29" i="19"/>
  <c r="L64" i="19"/>
  <c r="M64" i="19"/>
  <c r="N64" i="19"/>
  <c r="O64" i="19"/>
  <c r="L55" i="19"/>
  <c r="M55" i="19"/>
  <c r="N55" i="19"/>
  <c r="O55" i="19"/>
  <c r="L24" i="19"/>
  <c r="M24" i="19"/>
  <c r="N24" i="19"/>
  <c r="O24" i="19"/>
  <c r="L44" i="19"/>
  <c r="M44" i="19"/>
  <c r="N44" i="19"/>
  <c r="O44" i="19"/>
  <c r="L23" i="19"/>
  <c r="M23" i="19"/>
  <c r="N23" i="19"/>
  <c r="O23" i="19"/>
  <c r="L56" i="19"/>
  <c r="M56" i="19"/>
  <c r="N56" i="19"/>
  <c r="O56" i="19"/>
  <c r="L30" i="19"/>
  <c r="M30" i="19"/>
  <c r="N30" i="19"/>
  <c r="O30" i="19"/>
  <c r="L49" i="19"/>
  <c r="M49" i="19"/>
  <c r="N49" i="19"/>
  <c r="O49" i="19"/>
  <c r="L61" i="19"/>
  <c r="M61" i="19"/>
  <c r="N61" i="19"/>
  <c r="O61" i="19"/>
  <c r="L47" i="19"/>
  <c r="M47" i="19"/>
  <c r="N47" i="19"/>
  <c r="O47" i="19"/>
  <c r="L9" i="19"/>
  <c r="M9" i="19"/>
  <c r="N9" i="19"/>
  <c r="O9" i="19"/>
  <c r="L27" i="19"/>
  <c r="M27" i="19"/>
  <c r="N27" i="19"/>
  <c r="O27" i="19"/>
  <c r="L69" i="19"/>
  <c r="M69" i="19"/>
  <c r="N69" i="19"/>
  <c r="O69" i="19"/>
  <c r="L37" i="19"/>
  <c r="M37" i="19"/>
  <c r="N37" i="19"/>
  <c r="O37" i="19"/>
  <c r="L54" i="19"/>
  <c r="M54" i="19"/>
  <c r="N54" i="19"/>
  <c r="O54" i="19"/>
  <c r="L59" i="19"/>
  <c r="M59" i="19"/>
  <c r="N59" i="19"/>
  <c r="O59" i="19"/>
  <c r="L62" i="19"/>
  <c r="M62" i="19"/>
  <c r="N62" i="19"/>
  <c r="O62" i="19"/>
  <c r="L53" i="19"/>
  <c r="M53" i="19"/>
  <c r="N53" i="19"/>
  <c r="O53" i="19"/>
  <c r="L33" i="19"/>
  <c r="M33" i="19"/>
  <c r="N33" i="19"/>
  <c r="O33" i="19"/>
  <c r="L66" i="19"/>
  <c r="M66" i="19"/>
  <c r="N66" i="19"/>
  <c r="O66" i="19"/>
  <c r="L7" i="19"/>
  <c r="M7" i="19"/>
  <c r="N7" i="19"/>
  <c r="O7" i="19"/>
  <c r="L45" i="19"/>
  <c r="M45" i="19"/>
  <c r="N45" i="19"/>
  <c r="O45" i="19"/>
  <c r="L48" i="19"/>
  <c r="M48" i="19"/>
  <c r="N48" i="19"/>
  <c r="O48" i="19"/>
  <c r="L57" i="19"/>
  <c r="M57" i="19"/>
  <c r="N57" i="19"/>
  <c r="O57" i="19"/>
  <c r="L58" i="19"/>
  <c r="M58" i="19"/>
  <c r="N58" i="19"/>
  <c r="O58" i="19"/>
  <c r="L51" i="19"/>
  <c r="M51" i="19"/>
  <c r="N51" i="19"/>
  <c r="O51" i="19"/>
  <c r="L35" i="19"/>
  <c r="M35" i="19"/>
  <c r="N35" i="19"/>
  <c r="O35" i="19"/>
  <c r="L17" i="19"/>
  <c r="M17" i="19"/>
  <c r="N17" i="19"/>
  <c r="O17" i="19"/>
  <c r="L22" i="19"/>
  <c r="M22" i="19"/>
  <c r="N22" i="19"/>
  <c r="O22" i="19"/>
  <c r="L71" i="19"/>
  <c r="M71" i="19"/>
  <c r="N71" i="19"/>
  <c r="O71" i="19"/>
  <c r="L19" i="19"/>
  <c r="M19" i="19"/>
  <c r="N19" i="19"/>
  <c r="O19" i="19"/>
  <c r="L20" i="19"/>
  <c r="M20" i="19"/>
  <c r="N20" i="19"/>
  <c r="O20" i="19"/>
  <c r="L16" i="19"/>
  <c r="M16" i="19"/>
  <c r="N16" i="19"/>
  <c r="O16" i="19"/>
  <c r="L38" i="19"/>
  <c r="M38" i="19"/>
  <c r="N38" i="19"/>
  <c r="O38" i="19"/>
  <c r="L31" i="19"/>
  <c r="M31" i="19"/>
  <c r="N31" i="19"/>
  <c r="O31" i="19"/>
  <c r="L41" i="19"/>
  <c r="M41" i="19"/>
  <c r="N41" i="19"/>
  <c r="O41" i="19"/>
  <c r="L11" i="19"/>
  <c r="M11" i="19"/>
  <c r="N11" i="19"/>
  <c r="O11" i="19"/>
  <c r="L6" i="19"/>
  <c r="M6" i="19"/>
  <c r="N6" i="19"/>
  <c r="O6" i="19"/>
  <c r="L15" i="19"/>
  <c r="M15" i="19"/>
  <c r="N15" i="19"/>
  <c r="O15" i="19"/>
  <c r="L28" i="19"/>
  <c r="M28" i="19"/>
  <c r="N28" i="19"/>
  <c r="O28" i="19"/>
  <c r="L60" i="19"/>
  <c r="M60" i="19"/>
  <c r="N60" i="19"/>
  <c r="O60" i="19"/>
  <c r="L14" i="19"/>
  <c r="M14" i="19"/>
  <c r="N14" i="19"/>
  <c r="O14" i="19"/>
  <c r="L74" i="19"/>
  <c r="M74" i="19"/>
  <c r="N74" i="19"/>
  <c r="O74" i="19"/>
  <c r="L50" i="19"/>
  <c r="M50" i="19"/>
  <c r="N50" i="19"/>
  <c r="O50" i="19"/>
  <c r="L46" i="19"/>
  <c r="M46" i="19"/>
  <c r="N46" i="19"/>
  <c r="O46" i="19"/>
  <c r="L78" i="19"/>
  <c r="M78" i="19"/>
  <c r="N78" i="19"/>
  <c r="O78" i="19"/>
  <c r="L79" i="19"/>
  <c r="M79" i="19"/>
  <c r="N79" i="19"/>
  <c r="O79" i="19"/>
  <c r="L12" i="19"/>
  <c r="B6" i="20" s="1" a="1"/>
  <c r="B6" i="20" s="1"/>
  <c r="M12" i="19"/>
  <c r="C6" i="20" s="1" a="1"/>
  <c r="C6" i="20" s="1"/>
  <c r="N12" i="19"/>
  <c r="D6" i="20" s="1" a="1"/>
  <c r="D6" i="20" s="1"/>
  <c r="O12" i="19"/>
  <c r="L63" i="19"/>
  <c r="M63" i="19"/>
  <c r="N63" i="19"/>
  <c r="O63" i="19"/>
  <c r="L42" i="19"/>
  <c r="M42" i="19"/>
  <c r="N42" i="19"/>
  <c r="O42" i="19"/>
  <c r="L40" i="19"/>
  <c r="M40" i="19"/>
  <c r="N40" i="19"/>
  <c r="O40" i="19"/>
  <c r="L39" i="19"/>
  <c r="M39" i="19"/>
  <c r="N39" i="19"/>
  <c r="O39" i="19"/>
  <c r="L25" i="19"/>
  <c r="M25" i="19"/>
  <c r="N25" i="19"/>
  <c r="O25" i="19"/>
  <c r="L34" i="19"/>
  <c r="M34" i="19"/>
  <c r="N34" i="19"/>
  <c r="O34" i="19"/>
  <c r="L73" i="19"/>
  <c r="M73" i="19"/>
  <c r="N73" i="19"/>
  <c r="O73" i="19"/>
  <c r="L5" i="19"/>
  <c r="M5" i="19"/>
  <c r="N5" i="19"/>
  <c r="O5" i="19"/>
  <c r="L2" i="19"/>
  <c r="M2" i="19"/>
  <c r="N2" i="19"/>
  <c r="O2" i="19"/>
  <c r="L13" i="19"/>
  <c r="B2" i="20" s="1" a="1"/>
  <c r="B2" i="20" s="1"/>
  <c r="M13" i="19"/>
  <c r="N13" i="19"/>
  <c r="O13" i="19"/>
  <c r="L4" i="19"/>
  <c r="M4" i="19"/>
  <c r="N4" i="19"/>
  <c r="O4" i="19"/>
  <c r="L75" i="19"/>
  <c r="M75" i="19"/>
  <c r="N75" i="19"/>
  <c r="O75" i="19"/>
  <c r="L76" i="19"/>
  <c r="M76" i="19"/>
  <c r="N76" i="19"/>
  <c r="O76" i="19"/>
  <c r="L65" i="19"/>
  <c r="M65" i="19"/>
  <c r="N65" i="19"/>
  <c r="O65" i="19"/>
  <c r="L77" i="19"/>
  <c r="M77" i="19"/>
  <c r="N77" i="19"/>
  <c r="O77" i="19"/>
  <c r="L67" i="19"/>
  <c r="M67" i="19"/>
  <c r="N67" i="19"/>
  <c r="O67" i="19"/>
  <c r="E6" i="20" l="1" a="1"/>
  <c r="E6" i="20" s="1"/>
  <c r="F6" i="20" s="1"/>
  <c r="C11" i="20" a="1"/>
  <c r="C11" i="20" s="1"/>
  <c r="B11" i="20" a="1"/>
  <c r="B11" i="20" s="1"/>
  <c r="E11" i="20" a="1"/>
  <c r="E11" i="20" s="1"/>
  <c r="D11" i="20" a="1"/>
  <c r="D11" i="20" s="1"/>
  <c r="C2" i="20" a="1"/>
  <c r="C2" i="20" s="1"/>
  <c r="D2" i="20" a="1"/>
  <c r="D2" i="20" s="1"/>
  <c r="C8" i="20" a="1"/>
  <c r="C8" i="20" s="1"/>
  <c r="B5" i="20" a="1"/>
  <c r="B5" i="20" s="1"/>
  <c r="E8" i="20" a="1"/>
  <c r="E8" i="20" s="1"/>
  <c r="E2" i="20" a="1"/>
  <c r="E2" i="20" s="1"/>
  <c r="D9" i="20" a="1"/>
  <c r="D9" i="20" s="1"/>
  <c r="C7" i="20" a="1"/>
  <c r="C7" i="20" s="1"/>
  <c r="E9" i="20" a="1"/>
  <c r="E9" i="20" s="1"/>
  <c r="D7" i="20" a="1"/>
  <c r="D7" i="20" s="1"/>
  <c r="D5" i="20" a="1"/>
  <c r="D5" i="20" s="1"/>
  <c r="E7" i="20" a="1"/>
  <c r="E7" i="20" s="1"/>
  <c r="E5" i="20" a="1"/>
  <c r="E5" i="20" s="1"/>
  <c r="D4" i="20" a="1"/>
  <c r="D4" i="20" s="1"/>
  <c r="D10" i="20" a="1"/>
  <c r="D10" i="20" s="1"/>
  <c r="E4" i="20" a="1"/>
  <c r="E4" i="20" s="1"/>
  <c r="E10" i="20" a="1"/>
  <c r="E10" i="20" s="1"/>
  <c r="D3" i="20" a="1"/>
  <c r="D3" i="20" s="1"/>
  <c r="D8" i="20" a="1"/>
  <c r="D8" i="20" s="1"/>
  <c r="E3" i="20" a="1"/>
  <c r="E3" i="20" s="1"/>
  <c r="B3" i="20" a="1"/>
  <c r="B3" i="20" s="1"/>
  <c r="B10" i="20" a="1"/>
  <c r="B10" i="20" s="1"/>
  <c r="B7" i="20" a="1"/>
  <c r="B7" i="20" s="1"/>
  <c r="B9" i="20" a="1"/>
  <c r="B9" i="20" s="1"/>
  <c r="B8" i="20" a="1"/>
  <c r="B8" i="20" s="1"/>
  <c r="B4" i="20" a="1"/>
  <c r="B4" i="20" s="1"/>
  <c r="C4" i="20" a="1"/>
  <c r="C4" i="20" s="1"/>
  <c r="C9" i="20" a="1"/>
  <c r="C9" i="20" s="1"/>
  <c r="C10" i="20" a="1"/>
  <c r="C10" i="20" s="1"/>
  <c r="C3" i="20" a="1"/>
  <c r="C3" i="20" s="1"/>
  <c r="C5" i="20" a="1"/>
  <c r="C5" i="20" s="1"/>
  <c r="I52" i="1"/>
  <c r="P52" i="1"/>
  <c r="Q52" i="1"/>
  <c r="R52" i="1"/>
  <c r="S52" i="1"/>
  <c r="T52" i="1"/>
  <c r="U52" i="1"/>
  <c r="I53" i="1"/>
  <c r="P53" i="1"/>
  <c r="Q53" i="1"/>
  <c r="R53" i="1"/>
  <c r="S53" i="1"/>
  <c r="T53" i="1"/>
  <c r="U53" i="1"/>
  <c r="I50" i="1"/>
  <c r="P50" i="1"/>
  <c r="Q50" i="1"/>
  <c r="R50" i="1"/>
  <c r="S50" i="1"/>
  <c r="T50" i="1"/>
  <c r="U50" i="1"/>
  <c r="I51" i="1"/>
  <c r="P51" i="1"/>
  <c r="Q51" i="1"/>
  <c r="R51" i="1"/>
  <c r="S51" i="1"/>
  <c r="T51" i="1"/>
  <c r="U51" i="1"/>
  <c r="I44" i="1"/>
  <c r="P44" i="1"/>
  <c r="Q44" i="1"/>
  <c r="R44" i="1"/>
  <c r="S44" i="1"/>
  <c r="T44" i="1"/>
  <c r="U44" i="1"/>
  <c r="I45" i="1"/>
  <c r="P45" i="1"/>
  <c r="Q45" i="1"/>
  <c r="R45" i="1"/>
  <c r="S45" i="1"/>
  <c r="T45" i="1"/>
  <c r="U45" i="1"/>
  <c r="I47" i="1"/>
  <c r="P47" i="1"/>
  <c r="Q47" i="1"/>
  <c r="R47" i="1"/>
  <c r="S47" i="1"/>
  <c r="T47" i="1"/>
  <c r="U47" i="1"/>
  <c r="I48" i="1"/>
  <c r="P48" i="1"/>
  <c r="Q48" i="1"/>
  <c r="R48" i="1"/>
  <c r="S48" i="1"/>
  <c r="T48" i="1"/>
  <c r="U48" i="1"/>
  <c r="G78" i="19"/>
  <c r="G79" i="19"/>
  <c r="G73" i="19"/>
  <c r="P2" i="1"/>
  <c r="Q2" i="1"/>
  <c r="R2" i="1"/>
  <c r="S2" i="1"/>
  <c r="T2" i="1"/>
  <c r="U2" i="1"/>
  <c r="P4" i="1"/>
  <c r="Q4" i="1"/>
  <c r="R4" i="1"/>
  <c r="S4" i="1"/>
  <c r="T4" i="1"/>
  <c r="U4" i="1"/>
  <c r="P12" i="1"/>
  <c r="Q12" i="1"/>
  <c r="R12" i="1"/>
  <c r="S12" i="1"/>
  <c r="T12" i="1"/>
  <c r="U12" i="1"/>
  <c r="P14" i="1"/>
  <c r="Q14" i="1"/>
  <c r="R14" i="1"/>
  <c r="S14" i="1"/>
  <c r="T14" i="1"/>
  <c r="U14" i="1"/>
  <c r="P41" i="1"/>
  <c r="Q41" i="1"/>
  <c r="R41" i="1"/>
  <c r="S41" i="1"/>
  <c r="T41" i="1"/>
  <c r="U41" i="1"/>
  <c r="P36" i="1"/>
  <c r="Q36" i="1"/>
  <c r="R36" i="1"/>
  <c r="S36" i="1"/>
  <c r="T36" i="1"/>
  <c r="U36" i="1"/>
  <c r="P27" i="1"/>
  <c r="Q27" i="1"/>
  <c r="R27" i="1"/>
  <c r="S27" i="1"/>
  <c r="T27" i="1"/>
  <c r="U27" i="1"/>
  <c r="P42" i="1"/>
  <c r="Q42" i="1"/>
  <c r="R42" i="1"/>
  <c r="S42" i="1"/>
  <c r="T42" i="1"/>
  <c r="U42" i="1"/>
  <c r="P30" i="1"/>
  <c r="Q30" i="1"/>
  <c r="R30" i="1"/>
  <c r="S30" i="1"/>
  <c r="T30" i="1"/>
  <c r="U30" i="1"/>
  <c r="P21" i="1"/>
  <c r="Q21" i="1"/>
  <c r="R21" i="1"/>
  <c r="S21" i="1"/>
  <c r="T21" i="1"/>
  <c r="U21" i="1"/>
  <c r="P6" i="1"/>
  <c r="Q6" i="1"/>
  <c r="R6" i="1"/>
  <c r="S6" i="1"/>
  <c r="T6" i="1"/>
  <c r="U6" i="1"/>
  <c r="P28" i="1"/>
  <c r="Q28" i="1"/>
  <c r="R28" i="1"/>
  <c r="S28" i="1"/>
  <c r="T28" i="1"/>
  <c r="U28" i="1"/>
  <c r="P24" i="1"/>
  <c r="Q24" i="1"/>
  <c r="R24" i="1"/>
  <c r="S24" i="1"/>
  <c r="T24" i="1"/>
  <c r="U24" i="1"/>
  <c r="P23" i="1"/>
  <c r="Q23" i="1"/>
  <c r="R23" i="1"/>
  <c r="S23" i="1"/>
  <c r="T23" i="1"/>
  <c r="U23" i="1"/>
  <c r="P43" i="1"/>
  <c r="Q43" i="1"/>
  <c r="R43" i="1"/>
  <c r="S43" i="1"/>
  <c r="T43" i="1"/>
  <c r="U43" i="1"/>
  <c r="P40" i="1"/>
  <c r="Q40" i="1"/>
  <c r="R40" i="1"/>
  <c r="S40" i="1"/>
  <c r="T40" i="1"/>
  <c r="U40" i="1"/>
  <c r="P8" i="1"/>
  <c r="Q8" i="1"/>
  <c r="R8" i="1"/>
  <c r="S8" i="1"/>
  <c r="T8" i="1"/>
  <c r="U8" i="1"/>
  <c r="P46" i="1"/>
  <c r="Q46" i="1"/>
  <c r="R46" i="1"/>
  <c r="S46" i="1"/>
  <c r="T46" i="1"/>
  <c r="U46" i="1"/>
  <c r="P9" i="1"/>
  <c r="Q9" i="1"/>
  <c r="R9" i="1"/>
  <c r="S9" i="1"/>
  <c r="T9" i="1"/>
  <c r="U9" i="1"/>
  <c r="P11" i="1"/>
  <c r="Q11" i="1"/>
  <c r="R11" i="1"/>
  <c r="S11" i="1"/>
  <c r="T11" i="1"/>
  <c r="U11" i="1"/>
  <c r="P29" i="1"/>
  <c r="Q29" i="1"/>
  <c r="R29" i="1"/>
  <c r="S29" i="1"/>
  <c r="T29" i="1"/>
  <c r="U29" i="1"/>
  <c r="P7" i="1"/>
  <c r="Q7" i="1"/>
  <c r="R7" i="1"/>
  <c r="S7" i="1"/>
  <c r="T7" i="1"/>
  <c r="U7" i="1"/>
  <c r="P5" i="1"/>
  <c r="Q5" i="1"/>
  <c r="R5" i="1"/>
  <c r="S5" i="1"/>
  <c r="T5" i="1"/>
  <c r="U5" i="1"/>
  <c r="P15" i="1"/>
  <c r="Q15" i="1"/>
  <c r="R15" i="1"/>
  <c r="S15" i="1"/>
  <c r="T15" i="1"/>
  <c r="U15" i="1"/>
  <c r="P39" i="1"/>
  <c r="Q39" i="1"/>
  <c r="R39" i="1"/>
  <c r="S39" i="1"/>
  <c r="T39" i="1"/>
  <c r="U39" i="1"/>
  <c r="P38" i="1"/>
  <c r="Q38" i="1"/>
  <c r="R38" i="1"/>
  <c r="S38" i="1"/>
  <c r="T38" i="1"/>
  <c r="U38" i="1"/>
  <c r="P34" i="1"/>
  <c r="Q34" i="1"/>
  <c r="R34" i="1"/>
  <c r="S34" i="1"/>
  <c r="T34" i="1"/>
  <c r="U34" i="1"/>
  <c r="P33" i="1"/>
  <c r="Q33" i="1"/>
  <c r="R33" i="1"/>
  <c r="S33" i="1"/>
  <c r="T33" i="1"/>
  <c r="U33" i="1"/>
  <c r="P49" i="1"/>
  <c r="Q49" i="1"/>
  <c r="R49" i="1"/>
  <c r="S49" i="1"/>
  <c r="T49" i="1"/>
  <c r="U49" i="1"/>
  <c r="P13" i="1"/>
  <c r="Q13" i="1"/>
  <c r="R13" i="1"/>
  <c r="S13" i="1"/>
  <c r="T13" i="1"/>
  <c r="U13" i="1"/>
  <c r="P16" i="1"/>
  <c r="Q16" i="1"/>
  <c r="R16" i="1"/>
  <c r="S16" i="1"/>
  <c r="T16" i="1"/>
  <c r="U16" i="1"/>
  <c r="P10" i="1"/>
  <c r="Q10" i="1"/>
  <c r="R10" i="1"/>
  <c r="S10" i="1"/>
  <c r="T10" i="1"/>
  <c r="U10" i="1"/>
  <c r="P26" i="1"/>
  <c r="Q26" i="1"/>
  <c r="R26" i="1"/>
  <c r="S26" i="1"/>
  <c r="T26" i="1"/>
  <c r="U26" i="1"/>
  <c r="P25" i="1"/>
  <c r="Q25" i="1"/>
  <c r="R25" i="1"/>
  <c r="S25" i="1"/>
  <c r="T25" i="1"/>
  <c r="U25" i="1"/>
  <c r="P17" i="1"/>
  <c r="Q17" i="1"/>
  <c r="R17" i="1"/>
  <c r="S17" i="1"/>
  <c r="T17" i="1"/>
  <c r="U17" i="1"/>
  <c r="P19" i="1"/>
  <c r="Q19" i="1"/>
  <c r="R19" i="1"/>
  <c r="S19" i="1"/>
  <c r="T19" i="1"/>
  <c r="U19" i="1"/>
  <c r="P31" i="1"/>
  <c r="Q31" i="1"/>
  <c r="R31" i="1"/>
  <c r="S31" i="1"/>
  <c r="T31" i="1"/>
  <c r="U31" i="1"/>
  <c r="P22" i="1"/>
  <c r="Q22" i="1"/>
  <c r="R22" i="1"/>
  <c r="S22" i="1"/>
  <c r="T22" i="1"/>
  <c r="U22" i="1"/>
  <c r="P18" i="1"/>
  <c r="Q18" i="1"/>
  <c r="R18" i="1"/>
  <c r="S18" i="1"/>
  <c r="T18" i="1"/>
  <c r="U18" i="1"/>
  <c r="P3" i="1"/>
  <c r="Q3" i="1"/>
  <c r="R3" i="1"/>
  <c r="S3" i="1"/>
  <c r="T3" i="1"/>
  <c r="U3" i="1"/>
  <c r="P32" i="1"/>
  <c r="Q32" i="1"/>
  <c r="R32" i="1"/>
  <c r="S32" i="1"/>
  <c r="T32" i="1"/>
  <c r="U32" i="1"/>
  <c r="P37" i="1"/>
  <c r="Q37" i="1"/>
  <c r="R37" i="1"/>
  <c r="S37" i="1"/>
  <c r="T37" i="1"/>
  <c r="U37" i="1"/>
  <c r="P35" i="1"/>
  <c r="Q35" i="1"/>
  <c r="R35" i="1"/>
  <c r="S35" i="1"/>
  <c r="T35" i="1"/>
  <c r="U35" i="1"/>
  <c r="Q20" i="1"/>
  <c r="C7" i="17" s="1" a="1"/>
  <c r="C7" i="17" s="1"/>
  <c r="R20" i="1"/>
  <c r="S20" i="1"/>
  <c r="T20" i="1"/>
  <c r="F5" i="17" s="1" a="1"/>
  <c r="F5" i="17" s="1"/>
  <c r="U20" i="1"/>
  <c r="P20" i="1"/>
  <c r="I35" i="1"/>
  <c r="I18" i="1"/>
  <c r="I3" i="1"/>
  <c r="I32" i="1"/>
  <c r="I38" i="1"/>
  <c r="F11" i="20" l="1"/>
  <c r="F11" i="17" a="1"/>
  <c r="F11" i="17" s="1"/>
  <c r="D2" i="17" a="1"/>
  <c r="D2" i="17" s="1"/>
  <c r="D3" i="17" a="1"/>
  <c r="D3" i="17" s="1"/>
  <c r="C3" i="17" a="1"/>
  <c r="C3" i="17" s="1"/>
  <c r="B8" i="17" a="1"/>
  <c r="B8" i="17" s="1"/>
  <c r="B7" i="17" a="1"/>
  <c r="B7" i="17" s="1"/>
  <c r="G6" i="17" a="1"/>
  <c r="G6" i="17" s="1"/>
  <c r="G11" i="17" a="1"/>
  <c r="G11" i="17" s="1"/>
  <c r="E2" i="17" a="1"/>
  <c r="E2" i="17" s="1"/>
  <c r="G3" i="17" a="1"/>
  <c r="G3" i="17" s="1"/>
  <c r="B9" i="17" a="1"/>
  <c r="B9" i="17" s="1"/>
  <c r="C8" i="17" a="1"/>
  <c r="C8" i="17" s="1"/>
  <c r="F6" i="17" a="1"/>
  <c r="F6" i="17" s="1"/>
  <c r="E5" i="17" a="1"/>
  <c r="E5" i="17" s="1"/>
  <c r="G9" i="17" a="1"/>
  <c r="G9" i="17" s="1"/>
  <c r="E11" i="17" a="1"/>
  <c r="E11" i="17" s="1"/>
  <c r="E6" i="17" a="1"/>
  <c r="E6" i="17" s="1"/>
  <c r="G10" i="17" a="1"/>
  <c r="G10" i="17" s="1"/>
  <c r="D5" i="17" a="1"/>
  <c r="D5" i="17" s="1"/>
  <c r="C2" i="17" a="1"/>
  <c r="C2" i="17" s="1"/>
  <c r="F9" i="17" a="1"/>
  <c r="F9" i="17" s="1"/>
  <c r="D11" i="17" a="1"/>
  <c r="D11" i="17" s="1"/>
  <c r="G4" i="17" a="1"/>
  <c r="G4" i="17" s="1"/>
  <c r="D6" i="17" a="1"/>
  <c r="D6" i="17" s="1"/>
  <c r="F10" i="17" a="1"/>
  <c r="F10" i="17" s="1"/>
  <c r="C5" i="17" a="1"/>
  <c r="C5" i="17" s="1"/>
  <c r="E9" i="17" a="1"/>
  <c r="E9" i="17" s="1"/>
  <c r="C11" i="17" a="1"/>
  <c r="C11" i="17" s="1"/>
  <c r="F4" i="17" a="1"/>
  <c r="F4" i="17" s="1"/>
  <c r="C6" i="17" a="1"/>
  <c r="C6" i="17" s="1"/>
  <c r="E10" i="17" a="1"/>
  <c r="E10" i="17" s="1"/>
  <c r="G7" i="17" a="1"/>
  <c r="G7" i="17" s="1"/>
  <c r="D9" i="17" a="1"/>
  <c r="D9" i="17" s="1"/>
  <c r="G8" i="17" a="1"/>
  <c r="G8" i="17" s="1"/>
  <c r="E4" i="17" a="1"/>
  <c r="E4" i="17" s="1"/>
  <c r="G2" i="17" a="1"/>
  <c r="G2" i="17" s="1"/>
  <c r="D10" i="17" a="1"/>
  <c r="D10" i="17" s="1"/>
  <c r="F7" i="17" a="1"/>
  <c r="F7" i="17" s="1"/>
  <c r="F3" i="17" a="1"/>
  <c r="F3" i="17" s="1"/>
  <c r="C9" i="17" a="1"/>
  <c r="C9" i="17" s="1"/>
  <c r="F8" i="17" a="1"/>
  <c r="F8" i="17" s="1"/>
  <c r="D4" i="17" a="1"/>
  <c r="D4" i="17" s="1"/>
  <c r="F2" i="17" a="1"/>
  <c r="F2" i="17" s="1"/>
  <c r="C10" i="17" a="1"/>
  <c r="C10" i="17" s="1"/>
  <c r="E7" i="17" a="1"/>
  <c r="E7" i="17" s="1"/>
  <c r="E3" i="17" a="1"/>
  <c r="E3" i="17" s="1"/>
  <c r="E8" i="17" a="1"/>
  <c r="E8" i="17" s="1"/>
  <c r="C4" i="17" a="1"/>
  <c r="C4" i="17" s="1"/>
  <c r="G5" i="17" a="1"/>
  <c r="G5" i="17" s="1"/>
  <c r="D7" i="17" a="1"/>
  <c r="D7" i="17" s="1"/>
  <c r="D8" i="17" a="1"/>
  <c r="D8" i="17" s="1"/>
  <c r="B6" i="17" a="1"/>
  <c r="B6" i="17" s="1"/>
  <c r="B5" i="17" a="1"/>
  <c r="B5" i="17" s="1"/>
  <c r="B4" i="17" a="1"/>
  <c r="B4" i="17" s="1"/>
  <c r="B10" i="17" a="1"/>
  <c r="B10" i="17" s="1"/>
  <c r="B3" i="17" a="1"/>
  <c r="B3" i="17" s="1"/>
  <c r="B2" i="17" a="1"/>
  <c r="B2" i="17" s="1"/>
  <c r="B11" i="17" a="1"/>
  <c r="B11" i="17" s="1"/>
  <c r="G48" i="19"/>
  <c r="G57" i="19"/>
  <c r="G58" i="19"/>
  <c r="G43" i="19"/>
  <c r="G72" i="19"/>
  <c r="G52" i="19"/>
  <c r="G29" i="19"/>
  <c r="G64" i="19"/>
  <c r="G55" i="19"/>
  <c r="G24" i="19"/>
  <c r="G44" i="19"/>
  <c r="G23" i="19"/>
  <c r="G56" i="19"/>
  <c r="G30" i="19"/>
  <c r="G49" i="19"/>
  <c r="G61" i="19"/>
  <c r="G76" i="19"/>
  <c r="G65" i="19"/>
  <c r="H11" i="17" l="1"/>
  <c r="H9" i="17"/>
  <c r="G75" i="19"/>
  <c r="G77" i="19"/>
  <c r="G67" i="19"/>
  <c r="G19" i="19"/>
  <c r="G20" i="19"/>
  <c r="G16" i="19"/>
  <c r="G38" i="19"/>
  <c r="G31" i="19"/>
  <c r="G41" i="19"/>
  <c r="G4" i="19"/>
  <c r="G13" i="19"/>
  <c r="G2" i="19"/>
  <c r="G5" i="19"/>
  <c r="G34" i="19"/>
  <c r="G25" i="19"/>
  <c r="G39" i="19"/>
  <c r="G40" i="19"/>
  <c r="G42" i="19"/>
  <c r="G63" i="19"/>
  <c r="G12" i="19"/>
  <c r="G46" i="19"/>
  <c r="G50" i="19"/>
  <c r="G74" i="19"/>
  <c r="G14" i="19"/>
  <c r="G60" i="19"/>
  <c r="G28" i="19"/>
  <c r="G15" i="19"/>
  <c r="G6" i="19"/>
  <c r="G11" i="19"/>
  <c r="G71" i="19"/>
  <c r="G22" i="19"/>
  <c r="G17" i="19"/>
  <c r="G35" i="19"/>
  <c r="G51" i="19"/>
  <c r="G45" i="19"/>
  <c r="G7" i="19"/>
  <c r="G66" i="19"/>
  <c r="G33" i="19"/>
  <c r="G53" i="19"/>
  <c r="G62" i="19"/>
  <c r="G59" i="19"/>
  <c r="G54" i="19"/>
  <c r="G37" i="19"/>
  <c r="G69" i="19"/>
  <c r="G27" i="19"/>
  <c r="G9" i="19"/>
  <c r="G47" i="19"/>
  <c r="G70" i="19"/>
  <c r="G68" i="19"/>
  <c r="G18" i="19"/>
  <c r="G26" i="19"/>
  <c r="Y7" i="19"/>
  <c r="G21" i="19"/>
  <c r="Y6" i="19"/>
  <c r="G32" i="19"/>
  <c r="Y5" i="19"/>
  <c r="G36" i="19"/>
  <c r="Y4" i="19"/>
  <c r="G8" i="19"/>
  <c r="Y3" i="19"/>
  <c r="G3" i="19"/>
  <c r="G10" i="19"/>
  <c r="I4" i="1"/>
  <c r="I12" i="1"/>
  <c r="I14" i="1"/>
  <c r="I41" i="1"/>
  <c r="I36" i="1"/>
  <c r="I37" i="1"/>
  <c r="I11" i="1"/>
  <c r="I29" i="1"/>
  <c r="I28" i="1"/>
  <c r="I24" i="1"/>
  <c r="I23" i="1"/>
  <c r="I43" i="1"/>
  <c r="I40" i="1"/>
  <c r="I16" i="1"/>
  <c r="I10" i="1"/>
  <c r="I26" i="1"/>
  <c r="I25" i="1"/>
  <c r="I17" i="1"/>
  <c r="I19" i="1"/>
  <c r="I31" i="1"/>
  <c r="I22" i="1"/>
  <c r="I13" i="1"/>
  <c r="I49" i="1"/>
  <c r="AG3" i="1"/>
  <c r="AG4" i="1"/>
  <c r="AG5" i="1"/>
  <c r="AG6" i="1"/>
  <c r="AG7" i="1"/>
  <c r="AG2" i="1"/>
  <c r="I33" i="1"/>
  <c r="F10" i="20" l="1"/>
  <c r="F3" i="20"/>
  <c r="F7" i="20"/>
  <c r="F4" i="20"/>
  <c r="F8" i="20"/>
  <c r="F5" i="20"/>
  <c r="F9" i="20"/>
  <c r="F2" i="20"/>
  <c r="H3" i="17"/>
  <c r="H7" i="17"/>
  <c r="H4" i="17"/>
  <c r="H5" i="17"/>
  <c r="H6" i="17"/>
  <c r="H8" i="17"/>
  <c r="H2" i="17"/>
  <c r="H10" i="17"/>
  <c r="I34" i="1" l="1"/>
  <c r="I8" i="1" l="1"/>
  <c r="I7" i="1"/>
  <c r="I5" i="1"/>
  <c r="I15" i="1"/>
  <c r="I39" i="1"/>
  <c r="I30" i="1" l="1"/>
  <c r="I9" i="1"/>
  <c r="I2" i="1" l="1"/>
  <c r="I21" i="1"/>
  <c r="I20" i="1" l="1"/>
  <c r="I46" i="1"/>
  <c r="I27" i="1"/>
  <c r="I6" i="1"/>
  <c r="I42" i="1"/>
</calcChain>
</file>

<file path=xl/sharedStrings.xml><?xml version="1.0" encoding="utf-8"?>
<sst xmlns="http://schemas.openxmlformats.org/spreadsheetml/2006/main" count="377" uniqueCount="183">
  <si>
    <t>Member Name</t>
  </si>
  <si>
    <t>University of Texas</t>
  </si>
  <si>
    <t>AA</t>
  </si>
  <si>
    <t>FX</t>
  </si>
  <si>
    <t>PH</t>
  </si>
  <si>
    <t>SR</t>
  </si>
  <si>
    <t>VT</t>
  </si>
  <si>
    <t>PB</t>
  </si>
  <si>
    <t>HB</t>
  </si>
  <si>
    <t xml:space="preserve">School </t>
  </si>
  <si>
    <t>Texas State University</t>
  </si>
  <si>
    <t>UB</t>
  </si>
  <si>
    <t>BB</t>
  </si>
  <si>
    <t>Baylor Universtiy</t>
  </si>
  <si>
    <t>David McDonald</t>
  </si>
  <si>
    <t>Jason Budzi</t>
  </si>
  <si>
    <t>Jake Zenker</t>
  </si>
  <si>
    <t>Jacob Brown</t>
  </si>
  <si>
    <t>Texas Tech University</t>
  </si>
  <si>
    <t>Hunter Garza</t>
  </si>
  <si>
    <t>Alumni</t>
  </si>
  <si>
    <t>University of Texas at San Antonio</t>
  </si>
  <si>
    <t>Elijah Emert</t>
  </si>
  <si>
    <t>Will Clayton</t>
  </si>
  <si>
    <t>Dominic Franco</t>
  </si>
  <si>
    <t>Austin Chaney</t>
  </si>
  <si>
    <t>Sam Stevenson</t>
  </si>
  <si>
    <t>Connor Tobias</t>
  </si>
  <si>
    <t>University of Houston</t>
  </si>
  <si>
    <t>Andrew Archer</t>
  </si>
  <si>
    <t>University of Oklahoma</t>
  </si>
  <si>
    <t>Texas A&amp;M Univerisity</t>
  </si>
  <si>
    <t>University of Texas at Dallas</t>
  </si>
  <si>
    <t>Team Scores</t>
  </si>
  <si>
    <t>TEAM</t>
  </si>
  <si>
    <t>Place</t>
  </si>
  <si>
    <t>Exhibitionists</t>
  </si>
  <si>
    <t>Name</t>
  </si>
  <si>
    <t>1st</t>
  </si>
  <si>
    <t>2nd</t>
  </si>
  <si>
    <t>3rd</t>
  </si>
  <si>
    <t>4th</t>
  </si>
  <si>
    <t>5th</t>
  </si>
  <si>
    <t>6th</t>
  </si>
  <si>
    <t>7th</t>
  </si>
  <si>
    <t>8th</t>
  </si>
  <si>
    <t>Madelyn Fletcher</t>
  </si>
  <si>
    <t>Madison Haran</t>
  </si>
  <si>
    <t>Emily Scott</t>
  </si>
  <si>
    <t>Katie Hansen</t>
  </si>
  <si>
    <t>Katie Thompson</t>
  </si>
  <si>
    <t>Michelle O'Bert</t>
  </si>
  <si>
    <t>Lauren Gutierrez</t>
  </si>
  <si>
    <t>Kayla Townsend</t>
  </si>
  <si>
    <t>Meghan Massey</t>
  </si>
  <si>
    <t>Marissa Pohlmeyer</t>
  </si>
  <si>
    <t>Hannah Holtzman</t>
  </si>
  <si>
    <t>Sydney Riegel</t>
  </si>
  <si>
    <t>Acacia Jarvis</t>
  </si>
  <si>
    <t>Lauren Waldorf</t>
  </si>
  <si>
    <t xml:space="preserve">Morgan Hart </t>
  </si>
  <si>
    <t xml:space="preserve">Paige Morgan </t>
  </si>
  <si>
    <t>Haley Poinsette</t>
  </si>
  <si>
    <t>Racquel Chavez</t>
  </si>
  <si>
    <t>Molly Stuckey</t>
  </si>
  <si>
    <t>Cameo Crawford</t>
  </si>
  <si>
    <t>Sinead Bascon</t>
  </si>
  <si>
    <t>Drucilla Omokaro</t>
  </si>
  <si>
    <t>Christa Lejune</t>
  </si>
  <si>
    <t>Hannah Darnell</t>
  </si>
  <si>
    <t>Cassie Bub</t>
  </si>
  <si>
    <t>Elise O'Bert</t>
  </si>
  <si>
    <t>Morgan Moore</t>
  </si>
  <si>
    <t>Sierra Silla</t>
  </si>
  <si>
    <t>Heidi Karp</t>
  </si>
  <si>
    <t>Kaitlin Wynn</t>
  </si>
  <si>
    <t>Megan Lopez</t>
  </si>
  <si>
    <t>Cayley Huggins</t>
  </si>
  <si>
    <t>Caisey Arnold</t>
  </si>
  <si>
    <t>Makenna Leatherwood</t>
  </si>
  <si>
    <t>Natalie Duranso</t>
  </si>
  <si>
    <t>Leanne Gifford</t>
  </si>
  <si>
    <t>Shelby Olsson</t>
  </si>
  <si>
    <t>Elyssa Leal</t>
  </si>
  <si>
    <t>Bailey Stanfield</t>
  </si>
  <si>
    <t>Ashley Bascom</t>
  </si>
  <si>
    <t>Kelly Baugh</t>
  </si>
  <si>
    <t>Aimee St.Martin</t>
  </si>
  <si>
    <t>Angelah Ellis</t>
  </si>
  <si>
    <t>Hannah Schwarz</t>
  </si>
  <si>
    <t>Kaylin Campbell</t>
  </si>
  <si>
    <t>Colby Goldberg</t>
  </si>
  <si>
    <t>Bethany Pryde</t>
  </si>
  <si>
    <t>Meghan Martinez</t>
  </si>
  <si>
    <t>Haley Lujan</t>
  </si>
  <si>
    <t>Jackie Dupuis</t>
  </si>
  <si>
    <t>Kayla Anderson</t>
  </si>
  <si>
    <t>Sydney McAndrews</t>
  </si>
  <si>
    <t>Kaylyn Smith</t>
  </si>
  <si>
    <t>Brianna McKinney</t>
  </si>
  <si>
    <t>Jamie Hackbarth</t>
  </si>
  <si>
    <t>Kayla Hunter</t>
  </si>
  <si>
    <t>Kelsey McClarren</t>
  </si>
  <si>
    <t>Danielle Ndubisi</t>
  </si>
  <si>
    <t>Nicole Garcia</t>
  </si>
  <si>
    <t>Alex Fuchs</t>
  </si>
  <si>
    <t>Thi Le</t>
  </si>
  <si>
    <t xml:space="preserve">Sierah Guajardo </t>
  </si>
  <si>
    <t xml:space="preserve">Ceyana Patrick </t>
  </si>
  <si>
    <t xml:space="preserve">Lauren Grow </t>
  </si>
  <si>
    <t>Ana Maese</t>
  </si>
  <si>
    <t>Catherine Young</t>
  </si>
  <si>
    <t>Isabel Earl</t>
  </si>
  <si>
    <t>Jade Darrow</t>
  </si>
  <si>
    <t>Hannah Viola</t>
  </si>
  <si>
    <t>Sydney Vangeli</t>
  </si>
  <si>
    <t>Ming-Ming Tran</t>
  </si>
  <si>
    <t>Marianna Yoder</t>
  </si>
  <si>
    <t>Marisa  Kamstra</t>
  </si>
  <si>
    <t>Jacqueline Holland</t>
  </si>
  <si>
    <t>Precious Omokaro</t>
  </si>
  <si>
    <t>isVault</t>
  </si>
  <si>
    <t>isBars</t>
  </si>
  <si>
    <t>isBeam</t>
  </si>
  <si>
    <t>isFloor</t>
  </si>
  <si>
    <t>UBTeam</t>
  </si>
  <si>
    <t>BBTeam</t>
  </si>
  <si>
    <t>FXTeam</t>
  </si>
  <si>
    <t>VTeam</t>
  </si>
  <si>
    <t>Texas Christian University</t>
  </si>
  <si>
    <t>Ruben Medel</t>
  </si>
  <si>
    <t xml:space="preserve">Salvatore Callesano </t>
  </si>
  <si>
    <t xml:space="preserve">Reuben Joseph </t>
  </si>
  <si>
    <t xml:space="preserve">Justin Huynh </t>
  </si>
  <si>
    <t xml:space="preserve">James Smith </t>
  </si>
  <si>
    <t xml:space="preserve">Zach Bennett </t>
  </si>
  <si>
    <t xml:space="preserve">Jacob Treible </t>
  </si>
  <si>
    <t xml:space="preserve">Nick Sauseda </t>
  </si>
  <si>
    <t xml:space="preserve">Jeffery Vit </t>
  </si>
  <si>
    <t xml:space="preserve">Javonte Johnson </t>
  </si>
  <si>
    <t xml:space="preserve">Parrish Brady </t>
  </si>
  <si>
    <t>Bradley Teltschik</t>
  </si>
  <si>
    <t>Saul Byers</t>
  </si>
  <si>
    <t>Suhrud Kulkarni</t>
  </si>
  <si>
    <t>Bassam Smadi</t>
  </si>
  <si>
    <t xml:space="preserve">Doug Grow </t>
  </si>
  <si>
    <t xml:space="preserve">Ernesto Castro </t>
  </si>
  <si>
    <t xml:space="preserve">Joseph Rose </t>
  </si>
  <si>
    <t>Riley Adams</t>
  </si>
  <si>
    <t>Tyson Campbell</t>
  </si>
  <si>
    <t>Cameron Callaway</t>
  </si>
  <si>
    <t>Jaime Da Silva</t>
  </si>
  <si>
    <t>Johnny Fuchs</t>
  </si>
  <si>
    <t>Dustin Higdon</t>
  </si>
  <si>
    <t>Morgan Keith</t>
  </si>
  <si>
    <t>Collyn Kellogg</t>
  </si>
  <si>
    <t>Ty Montgomery</t>
  </si>
  <si>
    <t>James Bradley</t>
  </si>
  <si>
    <t>Brett Conrad</t>
  </si>
  <si>
    <t>Jake Maloley</t>
  </si>
  <si>
    <t>Cameron Wright</t>
  </si>
  <si>
    <t>Ryan Terrill</t>
  </si>
  <si>
    <t>Chase Hames</t>
  </si>
  <si>
    <t>isFX</t>
  </si>
  <si>
    <t>isPH</t>
  </si>
  <si>
    <t>isVT</t>
  </si>
  <si>
    <t>isSR</t>
  </si>
  <si>
    <t>isPB</t>
  </si>
  <si>
    <t>isHB</t>
  </si>
  <si>
    <t>PHTeam</t>
  </si>
  <si>
    <t>SRTeam</t>
  </si>
  <si>
    <t>VTTeam</t>
  </si>
  <si>
    <t>PBTeam</t>
  </si>
  <si>
    <t>HBTeam</t>
  </si>
  <si>
    <t>Baylor University</t>
  </si>
  <si>
    <t>Emily Averitt-Cleveland</t>
  </si>
  <si>
    <t>Bryce Cashell</t>
  </si>
  <si>
    <t>Texas A&amp;M University A Team</t>
  </si>
  <si>
    <t>Texas A&amp;M University B Team</t>
  </si>
  <si>
    <t>Britt Day</t>
  </si>
  <si>
    <t>Lauren Ross</t>
  </si>
  <si>
    <t>Texas A&amp;M University</t>
  </si>
  <si>
    <t>Rachel Frock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</si>
</sst>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400C9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3" fillId="0" borderId="0"/>
  </cellStyleXfs>
  <cellXfs count="6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/>
    <xf numFmtId="0" fontId="5" fillId="0" borderId="0" xfId="0" applyFont="1"/>
    <xf numFmtId="0" fontId="2" fillId="0" borderId="0" xfId="1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8" fillId="0" borderId="0" xfId="0" applyFont="1"/>
    <xf numFmtId="2" fontId="8" fillId="0" borderId="0" xfId="0" applyNumberFormat="1" applyFont="1"/>
    <xf numFmtId="2" fontId="3" fillId="0" borderId="0" xfId="0" applyNumberFormat="1" applyFont="1" applyBorder="1" applyAlignment="1">
      <alignment horizontal="right" vertical="center" wrapText="1"/>
    </xf>
    <xf numFmtId="2" fontId="4" fillId="0" borderId="0" xfId="0" applyNumberFormat="1" applyFont="1" applyBorder="1" applyAlignment="1">
      <alignment horizontal="right" vertical="center" wrapText="1"/>
    </xf>
    <xf numFmtId="2" fontId="0" fillId="0" borderId="0" xfId="0" applyNumberFormat="1"/>
    <xf numFmtId="2" fontId="7" fillId="0" borderId="0" xfId="0" applyNumberFormat="1" applyFont="1" applyFill="1" applyBorder="1" applyAlignment="1">
      <alignment horizontal="right" vertical="center" wrapText="1"/>
    </xf>
    <xf numFmtId="0" fontId="9" fillId="0" borderId="0" xfId="0" applyFont="1"/>
    <xf numFmtId="2" fontId="9" fillId="0" borderId="0" xfId="0" applyNumberFormat="1" applyFont="1"/>
    <xf numFmtId="0" fontId="10" fillId="0" borderId="0" xfId="0" applyFont="1"/>
    <xf numFmtId="0" fontId="3" fillId="0" borderId="0" xfId="0" applyFont="1" applyAlignment="1">
      <alignment horizontal="left"/>
    </xf>
    <xf numFmtId="2" fontId="5" fillId="0" borderId="0" xfId="0" applyNumberFormat="1" applyFont="1"/>
    <xf numFmtId="2" fontId="3" fillId="0" borderId="0" xfId="0" applyNumberFormat="1" applyFont="1"/>
    <xf numFmtId="0" fontId="11" fillId="0" borderId="0" xfId="0" applyFont="1"/>
    <xf numFmtId="2" fontId="6" fillId="0" borderId="0" xfId="0" applyNumberFormat="1" applyFont="1"/>
    <xf numFmtId="0" fontId="3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2" fontId="10" fillId="0" borderId="0" xfId="0" applyNumberFormat="1" applyFont="1"/>
    <xf numFmtId="0" fontId="3" fillId="0" borderId="0" xfId="0" applyFont="1" applyBorder="1" applyAlignment="1" applyProtection="1">
      <alignment horizontal="right" vertical="center" wrapText="1"/>
    </xf>
    <xf numFmtId="2" fontId="3" fillId="0" borderId="0" xfId="0" applyNumberFormat="1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right" vertical="center" wrapText="1"/>
    </xf>
    <xf numFmtId="2" fontId="4" fillId="0" borderId="0" xfId="0" applyNumberFormat="1" applyFont="1" applyBorder="1" applyAlignment="1" applyProtection="1">
      <alignment horizontal="right" vertical="center" wrapText="1"/>
    </xf>
    <xf numFmtId="0" fontId="7" fillId="0" borderId="0" xfId="0" applyFont="1" applyFill="1" applyBorder="1" applyAlignment="1" applyProtection="1">
      <alignment horizontal="right" vertical="center" wrapText="1"/>
    </xf>
    <xf numFmtId="2" fontId="7" fillId="0" borderId="0" xfId="0" applyNumberFormat="1" applyFont="1" applyFill="1" applyBorder="1" applyAlignment="1" applyProtection="1">
      <alignment horizontal="right" vertical="center" wrapText="1"/>
    </xf>
    <xf numFmtId="0" fontId="9" fillId="0" borderId="0" xfId="0" applyFont="1" applyAlignment="1" applyProtection="1">
      <alignment horizontal="right"/>
    </xf>
    <xf numFmtId="2" fontId="9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2" fontId="5" fillId="0" borderId="0" xfId="0" applyNumberFormat="1" applyFont="1" applyAlignment="1" applyProtection="1">
      <alignment horizontal="right"/>
    </xf>
    <xf numFmtId="0" fontId="8" fillId="0" borderId="0" xfId="0" applyFont="1" applyAlignment="1" applyProtection="1">
      <alignment horizontal="right"/>
    </xf>
    <xf numFmtId="2" fontId="8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2" fontId="3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2" fontId="6" fillId="0" borderId="0" xfId="0" applyNumberFormat="1" applyFont="1" applyAlignment="1" applyProtection="1">
      <alignment horizontal="right"/>
    </xf>
    <xf numFmtId="0" fontId="11" fillId="0" borderId="0" xfId="0" applyFont="1" applyProtection="1">
      <protection locked="0"/>
    </xf>
    <xf numFmtId="0" fontId="12" fillId="0" borderId="0" xfId="0" applyFont="1"/>
    <xf numFmtId="2" fontId="12" fillId="0" borderId="0" xfId="0" applyNumberFormat="1" applyFont="1"/>
    <xf numFmtId="0" fontId="2" fillId="0" borderId="0" xfId="0" applyFont="1"/>
    <xf numFmtId="0" fontId="12" fillId="0" borderId="0" xfId="0" applyFont="1" applyAlignment="1">
      <alignment horizontal="right"/>
    </xf>
    <xf numFmtId="2" fontId="12" fillId="0" borderId="0" xfId="0" applyNumberFormat="1" applyFont="1" applyAlignment="1">
      <alignment horizontal="right"/>
    </xf>
    <xf numFmtId="0" fontId="8" fillId="0" borderId="0" xfId="0" applyNumberFormat="1" applyFont="1" applyAlignment="1" applyProtection="1">
      <alignment horizontal="right"/>
    </xf>
    <xf numFmtId="0" fontId="5" fillId="0" borderId="0" xfId="0" applyNumberFormat="1" applyFont="1" applyAlignment="1" applyProtection="1">
      <alignment horizontal="right"/>
    </xf>
    <xf numFmtId="0" fontId="4" fillId="0" borderId="0" xfId="0" applyNumberFormat="1" applyFont="1" applyBorder="1" applyAlignment="1" applyProtection="1">
      <alignment horizontal="right" vertical="center" wrapText="1"/>
    </xf>
    <xf numFmtId="0" fontId="12" fillId="0" borderId="0" xfId="0" applyNumberFormat="1" applyFont="1" applyAlignment="1">
      <alignment horizontal="right"/>
    </xf>
    <xf numFmtId="0" fontId="6" fillId="0" borderId="0" xfId="0" applyNumberFormat="1" applyFont="1" applyAlignment="1" applyProtection="1">
      <alignment horizontal="right"/>
    </xf>
    <xf numFmtId="0" fontId="9" fillId="0" borderId="0" xfId="0" applyNumberFormat="1" applyFont="1" applyAlignment="1" applyProtection="1">
      <alignment horizontal="right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 applyBorder="1" applyAlignment="1" applyProtection="1">
      <alignment horizontal="right" vertical="center" wrapText="1"/>
    </xf>
    <xf numFmtId="0" fontId="5" fillId="0" borderId="0" xfId="0" applyFont="1" applyAlignment="1" applyProtection="1">
      <alignment horizontal="left"/>
    </xf>
    <xf numFmtId="0" fontId="10" fillId="0" borderId="0" xfId="0" applyNumberFormat="1" applyFont="1" applyAlignment="1" applyProtection="1">
      <alignment horizontal="right"/>
    </xf>
    <xf numFmtId="2" fontId="10" fillId="0" borderId="0" xfId="0" applyNumberFormat="1" applyFont="1" applyFill="1" applyBorder="1" applyAlignment="1">
      <alignment horizontal="right" vertical="center" wrapText="1"/>
    </xf>
    <xf numFmtId="2" fontId="10" fillId="0" borderId="0" xfId="0" applyNumberFormat="1" applyFont="1" applyBorder="1" applyAlignment="1">
      <alignment horizontal="right" vertical="center" wrapText="1"/>
    </xf>
    <xf numFmtId="2" fontId="12" fillId="0" borderId="0" xfId="0" applyNumberFormat="1" applyFont="1" applyAlignment="1" applyProtection="1">
      <alignment horizontal="right"/>
    </xf>
    <xf numFmtId="2" fontId="10" fillId="0" borderId="0" xfId="0" applyNumberFormat="1" applyFont="1" applyAlignment="1" applyProtection="1">
      <alignment horizontal="right"/>
    </xf>
    <xf numFmtId="0" fontId="0" fillId="0" borderId="0" xfId="0" applyAlignment="1">
      <alignment horizontal="righ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colors>
    <mruColors>
      <color rgb="FFC400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aigc.net/MeetScores.php?sortby=Event3" TargetMode="External"/><Relationship Id="rId7" Type="http://schemas.openxmlformats.org/officeDocument/2006/relationships/hyperlink" Target="https://www.naigc.net/MeetScores.php?sortby=AllAround" TargetMode="External"/><Relationship Id="rId2" Type="http://schemas.openxmlformats.org/officeDocument/2006/relationships/hyperlink" Target="https://www.naigc.net/MeetScores.php?sortby=Event4" TargetMode="External"/><Relationship Id="rId1" Type="http://schemas.openxmlformats.org/officeDocument/2006/relationships/hyperlink" Target="https://www.naigc.net/MeetScores.php?sortby=Event5" TargetMode="External"/><Relationship Id="rId6" Type="http://schemas.openxmlformats.org/officeDocument/2006/relationships/hyperlink" Target="https://www.naigc.net/MeetScores.php?sortby=Event0" TargetMode="External"/><Relationship Id="rId5" Type="http://schemas.openxmlformats.org/officeDocument/2006/relationships/hyperlink" Target="https://www.naigc.net/MeetScores.php?sortby=Event1" TargetMode="External"/><Relationship Id="rId4" Type="http://schemas.openxmlformats.org/officeDocument/2006/relationships/hyperlink" Target="https://www.naigc.net/MeetScores.php?sortby=Event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igc.net/MeetScores.php?sortby=Event1" TargetMode="External"/><Relationship Id="rId2" Type="http://schemas.openxmlformats.org/officeDocument/2006/relationships/hyperlink" Target="https://www.naigc.net/MeetScores.php?sortby=Event2" TargetMode="External"/><Relationship Id="rId1" Type="http://schemas.openxmlformats.org/officeDocument/2006/relationships/hyperlink" Target="https://www.naigc.net/MeetScores.php?sortby=Event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aigc.net/MeetScores.php?sortby=AllAround" TargetMode="External"/><Relationship Id="rId4" Type="http://schemas.openxmlformats.org/officeDocument/2006/relationships/hyperlink" Target="https://www.naigc.net/MeetScores.php?sortby=Event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tabSelected="1" topLeftCell="A2" workbookViewId="0">
      <pane ySplit="540" activePane="bottomLeft"/>
      <selection activeCell="J1" sqref="J1:U1048576"/>
      <selection pane="bottomLeft" activeCell="C2" sqref="C2"/>
    </sheetView>
  </sheetViews>
  <sheetFormatPr defaultRowHeight="15" customHeight="1" x14ac:dyDescent="0.25"/>
  <cols>
    <col min="1" max="1" width="30.140625" customWidth="1"/>
    <col min="2" max="2" width="22.5703125" customWidth="1"/>
    <col min="3" max="8" width="5.85546875" customWidth="1"/>
    <col min="9" max="9" width="7.5703125" customWidth="1"/>
    <col min="10" max="21" width="7.5703125" hidden="1" customWidth="1"/>
    <col min="22" max="22" width="7.5703125" customWidth="1"/>
    <col min="25" max="25" width="21.140625" customWidth="1"/>
    <col min="26" max="26" width="14.5703125" customWidth="1"/>
  </cols>
  <sheetData>
    <row r="1" spans="1:33" ht="15" customHeight="1" x14ac:dyDescent="0.25">
      <c r="A1" s="1" t="s">
        <v>9</v>
      </c>
      <c r="B1" s="2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2</v>
      </c>
      <c r="J1" s="11" t="s">
        <v>163</v>
      </c>
      <c r="K1" s="11" t="s">
        <v>164</v>
      </c>
      <c r="L1" s="11" t="s">
        <v>166</v>
      </c>
      <c r="M1" s="11" t="s">
        <v>165</v>
      </c>
      <c r="N1" s="11" t="s">
        <v>167</v>
      </c>
      <c r="O1" s="11" t="s">
        <v>168</v>
      </c>
      <c r="P1" s="11" t="s">
        <v>127</v>
      </c>
      <c r="Q1" s="11" t="s">
        <v>169</v>
      </c>
      <c r="R1" s="11" t="s">
        <v>170</v>
      </c>
      <c r="S1" s="11" t="s">
        <v>171</v>
      </c>
      <c r="T1" s="11" t="s">
        <v>172</v>
      </c>
      <c r="U1" s="11" t="s">
        <v>173</v>
      </c>
      <c r="V1" s="11"/>
      <c r="W1" s="51" t="s">
        <v>35</v>
      </c>
      <c r="Y1" s="27" t="s">
        <v>36</v>
      </c>
      <c r="Z1" s="27" t="s">
        <v>37</v>
      </c>
      <c r="AA1" s="27" t="s">
        <v>3</v>
      </c>
      <c r="AB1" s="27" t="s">
        <v>4</v>
      </c>
      <c r="AC1" s="27" t="s">
        <v>5</v>
      </c>
      <c r="AD1" s="27" t="s">
        <v>6</v>
      </c>
      <c r="AE1" s="27" t="s">
        <v>7</v>
      </c>
      <c r="AF1" s="27" t="s">
        <v>8</v>
      </c>
      <c r="AG1" s="27" t="s">
        <v>2</v>
      </c>
    </row>
    <row r="2" spans="1:33" ht="15" customHeight="1" x14ac:dyDescent="0.25">
      <c r="A2" s="29" t="s">
        <v>31</v>
      </c>
      <c r="B2" s="4" t="s">
        <v>29</v>
      </c>
      <c r="C2" s="5">
        <v>13.6</v>
      </c>
      <c r="D2" s="5">
        <v>12.2</v>
      </c>
      <c r="E2" s="5">
        <v>13.6</v>
      </c>
      <c r="F2" s="5">
        <v>14.8</v>
      </c>
      <c r="G2" s="5">
        <v>13.6</v>
      </c>
      <c r="H2" s="5">
        <v>12.2</v>
      </c>
      <c r="I2" s="17">
        <f t="shared" ref="I2:I33" si="0">SUM(C2:H2)</f>
        <v>80</v>
      </c>
      <c r="J2" s="17">
        <v>1</v>
      </c>
      <c r="K2" s="17">
        <v>1</v>
      </c>
      <c r="L2" s="17">
        <v>1</v>
      </c>
      <c r="M2" s="17">
        <v>1</v>
      </c>
      <c r="N2" s="17">
        <v>1</v>
      </c>
      <c r="O2" s="17">
        <v>1</v>
      </c>
      <c r="P2" s="5">
        <f t="shared" ref="P2:P33" si="1">J2*C2</f>
        <v>13.6</v>
      </c>
      <c r="Q2" s="5">
        <f t="shared" ref="Q2:Q33" si="2">K2*D2</f>
        <v>12.2</v>
      </c>
      <c r="R2" s="5">
        <f t="shared" ref="R2:R33" si="3">L2*E2</f>
        <v>13.6</v>
      </c>
      <c r="S2" s="5">
        <f t="shared" ref="S2:S33" si="4">M2*F2</f>
        <v>14.8</v>
      </c>
      <c r="T2" s="5">
        <f t="shared" ref="T2:T33" si="5">N2*G2</f>
        <v>13.6</v>
      </c>
      <c r="U2" s="5">
        <f t="shared" ref="U2:U33" si="6">O2*H2</f>
        <v>12.2</v>
      </c>
      <c r="V2" s="17"/>
      <c r="W2" s="23" t="s">
        <v>38</v>
      </c>
      <c r="Y2" s="23" t="s">
        <v>20</v>
      </c>
      <c r="Z2" s="23" t="s">
        <v>162</v>
      </c>
      <c r="AA2" s="23"/>
      <c r="AB2" s="23"/>
      <c r="AC2" s="23"/>
      <c r="AD2" s="23"/>
      <c r="AE2" s="23"/>
      <c r="AF2" s="23"/>
      <c r="AG2" s="31">
        <f>SUM(AA2:AF2)</f>
        <v>0</v>
      </c>
    </row>
    <row r="3" spans="1:33" s="6" customFormat="1" ht="15" customHeight="1" x14ac:dyDescent="0.25">
      <c r="A3" s="24" t="s">
        <v>30</v>
      </c>
      <c r="B3" s="6" t="s">
        <v>161</v>
      </c>
      <c r="C3" s="6">
        <v>14.2</v>
      </c>
      <c r="D3" s="6">
        <v>13.6</v>
      </c>
      <c r="E3" s="6">
        <v>12.8</v>
      </c>
      <c r="F3" s="6">
        <v>13.3</v>
      </c>
      <c r="G3" s="6">
        <v>13.2</v>
      </c>
      <c r="H3" s="6">
        <v>12.7</v>
      </c>
      <c r="I3" s="26">
        <f t="shared" si="0"/>
        <v>79.8</v>
      </c>
      <c r="J3" s="26">
        <v>1</v>
      </c>
      <c r="K3" s="26">
        <v>1</v>
      </c>
      <c r="L3" s="26">
        <v>1</v>
      </c>
      <c r="M3" s="26">
        <v>1</v>
      </c>
      <c r="N3" s="26">
        <v>1</v>
      </c>
      <c r="O3" s="26">
        <v>1</v>
      </c>
      <c r="P3" s="6">
        <f t="shared" si="1"/>
        <v>14.2</v>
      </c>
      <c r="Q3" s="6">
        <f t="shared" si="2"/>
        <v>13.6</v>
      </c>
      <c r="R3" s="6">
        <f t="shared" si="3"/>
        <v>12.8</v>
      </c>
      <c r="S3" s="6">
        <f t="shared" si="4"/>
        <v>13.3</v>
      </c>
      <c r="T3" s="6">
        <f t="shared" si="5"/>
        <v>13.2</v>
      </c>
      <c r="U3" s="6">
        <f t="shared" si="6"/>
        <v>12.7</v>
      </c>
      <c r="V3" s="17"/>
      <c r="W3" s="23" t="s">
        <v>39</v>
      </c>
      <c r="Y3" s="23" t="s">
        <v>20</v>
      </c>
      <c r="Z3" s="23" t="s">
        <v>176</v>
      </c>
      <c r="AA3" s="23"/>
      <c r="AB3" s="23"/>
      <c r="AC3" s="23">
        <v>12.9</v>
      </c>
      <c r="AD3" s="23"/>
      <c r="AE3" s="23"/>
      <c r="AF3" s="23"/>
      <c r="AG3" s="31">
        <f t="shared" ref="AG3:AG7" si="7">SUM(AA3:AF3)</f>
        <v>12.9</v>
      </c>
    </row>
    <row r="4" spans="1:33" s="6" customFormat="1" ht="15" customHeight="1" x14ac:dyDescent="0.25">
      <c r="A4" s="29" t="s">
        <v>31</v>
      </c>
      <c r="B4" s="4" t="s">
        <v>27</v>
      </c>
      <c r="C4" s="5">
        <v>13.7</v>
      </c>
      <c r="D4" s="5">
        <v>10.8</v>
      </c>
      <c r="E4" s="5">
        <v>13.3</v>
      </c>
      <c r="F4" s="5">
        <v>14.1</v>
      </c>
      <c r="G4" s="5">
        <v>13.3</v>
      </c>
      <c r="H4" s="5">
        <v>11.4</v>
      </c>
      <c r="I4" s="17">
        <f t="shared" si="0"/>
        <v>76.600000000000009</v>
      </c>
      <c r="J4" s="17">
        <v>1</v>
      </c>
      <c r="K4" s="17">
        <v>1</v>
      </c>
      <c r="L4" s="17">
        <v>1</v>
      </c>
      <c r="M4" s="17">
        <v>1</v>
      </c>
      <c r="N4" s="17">
        <v>1</v>
      </c>
      <c r="O4" s="17">
        <v>1</v>
      </c>
      <c r="P4" s="5">
        <f t="shared" si="1"/>
        <v>13.7</v>
      </c>
      <c r="Q4" s="5">
        <f t="shared" si="2"/>
        <v>10.8</v>
      </c>
      <c r="R4" s="5">
        <f t="shared" si="3"/>
        <v>13.3</v>
      </c>
      <c r="S4" s="5">
        <f t="shared" si="4"/>
        <v>14.1</v>
      </c>
      <c r="T4" s="5">
        <f t="shared" si="5"/>
        <v>13.3</v>
      </c>
      <c r="U4" s="5">
        <f t="shared" si="6"/>
        <v>11.4</v>
      </c>
      <c r="V4" s="17"/>
      <c r="W4" s="23" t="s">
        <v>40</v>
      </c>
      <c r="Y4" s="23" t="s">
        <v>20</v>
      </c>
      <c r="Z4" s="23"/>
      <c r="AA4" s="23"/>
      <c r="AB4" s="23"/>
      <c r="AC4" s="23"/>
      <c r="AD4" s="23"/>
      <c r="AE4" s="23"/>
      <c r="AF4" s="23"/>
      <c r="AG4" s="31">
        <f t="shared" si="7"/>
        <v>0</v>
      </c>
    </row>
    <row r="5" spans="1:33" s="6" customFormat="1" ht="15" customHeight="1" x14ac:dyDescent="0.25">
      <c r="A5" s="30" t="s">
        <v>32</v>
      </c>
      <c r="B5" s="10" t="s">
        <v>143</v>
      </c>
      <c r="C5" s="10">
        <v>13.4</v>
      </c>
      <c r="D5" s="10">
        <v>11.3</v>
      </c>
      <c r="E5" s="10">
        <v>10.199999999999999</v>
      </c>
      <c r="F5" s="10">
        <v>13.2</v>
      </c>
      <c r="G5" s="10">
        <v>12.7</v>
      </c>
      <c r="H5" s="10">
        <v>11</v>
      </c>
      <c r="I5" s="25">
        <f t="shared" si="0"/>
        <v>71.800000000000011</v>
      </c>
      <c r="J5" s="25">
        <v>1</v>
      </c>
      <c r="K5" s="25">
        <v>1</v>
      </c>
      <c r="L5" s="25">
        <v>1</v>
      </c>
      <c r="M5" s="25">
        <v>1</v>
      </c>
      <c r="N5" s="25">
        <v>1</v>
      </c>
      <c r="O5" s="25">
        <v>1</v>
      </c>
      <c r="P5" s="10">
        <f t="shared" si="1"/>
        <v>13.4</v>
      </c>
      <c r="Q5" s="10">
        <f t="shared" si="2"/>
        <v>11.3</v>
      </c>
      <c r="R5" s="10">
        <f t="shared" si="3"/>
        <v>10.199999999999999</v>
      </c>
      <c r="S5" s="10">
        <f t="shared" si="4"/>
        <v>13.2</v>
      </c>
      <c r="T5" s="10">
        <f t="shared" si="5"/>
        <v>12.7</v>
      </c>
      <c r="U5" s="10">
        <f t="shared" si="6"/>
        <v>11</v>
      </c>
      <c r="V5" s="17"/>
      <c r="W5" s="23" t="s">
        <v>41</v>
      </c>
      <c r="Y5" s="23" t="s">
        <v>20</v>
      </c>
      <c r="Z5" s="23"/>
      <c r="AA5" s="23"/>
      <c r="AB5" s="23"/>
      <c r="AC5" s="23"/>
      <c r="AD5" s="23"/>
      <c r="AE5" s="23"/>
      <c r="AF5" s="23"/>
      <c r="AG5" s="31">
        <f t="shared" si="7"/>
        <v>0</v>
      </c>
    </row>
    <row r="6" spans="1:33" s="6" customFormat="1" ht="15" customHeight="1" x14ac:dyDescent="0.25">
      <c r="A6" s="7" t="s">
        <v>1</v>
      </c>
      <c r="B6" s="7" t="s">
        <v>135</v>
      </c>
      <c r="C6" s="7">
        <v>13</v>
      </c>
      <c r="D6" s="8">
        <v>11.8</v>
      </c>
      <c r="E6" s="8">
        <v>11.2</v>
      </c>
      <c r="F6" s="7">
        <v>12.5</v>
      </c>
      <c r="G6" s="9">
        <v>10.5</v>
      </c>
      <c r="H6" s="8">
        <v>12</v>
      </c>
      <c r="I6" s="18">
        <f t="shared" si="0"/>
        <v>71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7">
        <f t="shared" si="1"/>
        <v>13</v>
      </c>
      <c r="Q6" s="8">
        <f t="shared" si="2"/>
        <v>11.8</v>
      </c>
      <c r="R6" s="8">
        <f t="shared" si="3"/>
        <v>11.2</v>
      </c>
      <c r="S6" s="7">
        <f t="shared" si="4"/>
        <v>12.5</v>
      </c>
      <c r="T6" s="9">
        <f t="shared" si="5"/>
        <v>10.5</v>
      </c>
      <c r="U6" s="8">
        <f t="shared" si="6"/>
        <v>12</v>
      </c>
      <c r="V6" s="17"/>
      <c r="W6" s="23" t="s">
        <v>42</v>
      </c>
      <c r="Y6" s="23" t="s">
        <v>20</v>
      </c>
      <c r="Z6" s="23"/>
      <c r="AA6" s="23"/>
      <c r="AB6" s="23"/>
      <c r="AC6" s="23"/>
      <c r="AD6" s="23"/>
      <c r="AE6" s="23"/>
      <c r="AF6" s="23"/>
      <c r="AG6" s="31">
        <f t="shared" si="7"/>
        <v>0</v>
      </c>
    </row>
    <row r="7" spans="1:33" s="6" customFormat="1" ht="15" customHeight="1" x14ac:dyDescent="0.25">
      <c r="A7" s="30" t="s">
        <v>32</v>
      </c>
      <c r="B7" s="10" t="s">
        <v>15</v>
      </c>
      <c r="C7" s="10">
        <v>12.7</v>
      </c>
      <c r="D7" s="10">
        <v>10.5</v>
      </c>
      <c r="E7" s="10">
        <v>12.9</v>
      </c>
      <c r="F7" s="10">
        <v>11.2</v>
      </c>
      <c r="G7" s="10">
        <v>12</v>
      </c>
      <c r="H7" s="10">
        <v>10.9</v>
      </c>
      <c r="I7" s="25">
        <f t="shared" si="0"/>
        <v>70.2</v>
      </c>
      <c r="J7" s="25">
        <v>1</v>
      </c>
      <c r="K7" s="25">
        <v>1</v>
      </c>
      <c r="L7" s="25">
        <v>1</v>
      </c>
      <c r="M7" s="25">
        <v>1</v>
      </c>
      <c r="N7" s="25">
        <v>1</v>
      </c>
      <c r="O7" s="25">
        <v>1</v>
      </c>
      <c r="P7" s="10">
        <f t="shared" si="1"/>
        <v>12.7</v>
      </c>
      <c r="Q7" s="10">
        <f t="shared" si="2"/>
        <v>10.5</v>
      </c>
      <c r="R7" s="10">
        <f t="shared" si="3"/>
        <v>12.9</v>
      </c>
      <c r="S7" s="10">
        <f t="shared" si="4"/>
        <v>11.2</v>
      </c>
      <c r="T7" s="10">
        <f t="shared" si="5"/>
        <v>12</v>
      </c>
      <c r="U7" s="10">
        <f t="shared" si="6"/>
        <v>10.9</v>
      </c>
      <c r="V7" s="17"/>
      <c r="W7" s="23" t="s">
        <v>43</v>
      </c>
      <c r="Y7" s="23" t="s">
        <v>20</v>
      </c>
      <c r="Z7" s="23"/>
      <c r="AA7" s="23"/>
      <c r="AB7" s="23"/>
      <c r="AC7" s="23"/>
      <c r="AD7" s="23"/>
      <c r="AE7" s="23"/>
      <c r="AF7" s="23"/>
      <c r="AG7" s="31">
        <f t="shared" si="7"/>
        <v>0</v>
      </c>
    </row>
    <row r="8" spans="1:33" s="6" customFormat="1" ht="15" customHeight="1" x14ac:dyDescent="0.25">
      <c r="A8" s="14" t="s">
        <v>10</v>
      </c>
      <c r="B8" s="13" t="s">
        <v>23</v>
      </c>
      <c r="C8" s="13">
        <v>12.6</v>
      </c>
      <c r="D8" s="13">
        <v>9.8000000000000007</v>
      </c>
      <c r="E8" s="13">
        <v>12.5</v>
      </c>
      <c r="F8" s="13">
        <v>11.6</v>
      </c>
      <c r="G8" s="13">
        <v>10.7</v>
      </c>
      <c r="H8" s="13">
        <v>11.2</v>
      </c>
      <c r="I8" s="20">
        <f t="shared" si="0"/>
        <v>68.400000000000006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13">
        <f t="shared" si="1"/>
        <v>12.6</v>
      </c>
      <c r="Q8" s="13">
        <f t="shared" si="2"/>
        <v>9.8000000000000007</v>
      </c>
      <c r="R8" s="13">
        <f t="shared" si="3"/>
        <v>12.5</v>
      </c>
      <c r="S8" s="13">
        <f t="shared" si="4"/>
        <v>11.6</v>
      </c>
      <c r="T8" s="13">
        <f t="shared" si="5"/>
        <v>10.7</v>
      </c>
      <c r="U8" s="13">
        <f t="shared" si="6"/>
        <v>11.2</v>
      </c>
      <c r="V8" s="17"/>
      <c r="W8" s="23" t="s">
        <v>44</v>
      </c>
    </row>
    <row r="9" spans="1:33" s="6" customFormat="1" ht="15" customHeight="1" x14ac:dyDescent="0.25">
      <c r="A9" s="21" t="s">
        <v>18</v>
      </c>
      <c r="B9" s="21" t="s">
        <v>141</v>
      </c>
      <c r="C9" s="21">
        <v>12.7</v>
      </c>
      <c r="D9" s="21">
        <v>11</v>
      </c>
      <c r="E9" s="21">
        <v>12.3</v>
      </c>
      <c r="F9" s="21">
        <v>12.1</v>
      </c>
      <c r="G9" s="21">
        <v>10.4</v>
      </c>
      <c r="H9" s="21">
        <v>8.9</v>
      </c>
      <c r="I9" s="22">
        <f t="shared" si="0"/>
        <v>67.400000000000006</v>
      </c>
      <c r="J9" s="22">
        <v>1</v>
      </c>
      <c r="K9" s="22">
        <v>1</v>
      </c>
      <c r="L9" s="22">
        <v>1</v>
      </c>
      <c r="M9" s="22">
        <v>1</v>
      </c>
      <c r="N9" s="22">
        <v>1</v>
      </c>
      <c r="O9" s="22">
        <v>1</v>
      </c>
      <c r="P9" s="21">
        <f t="shared" si="1"/>
        <v>12.7</v>
      </c>
      <c r="Q9" s="21">
        <f t="shared" si="2"/>
        <v>11</v>
      </c>
      <c r="R9" s="21">
        <f t="shared" si="3"/>
        <v>12.3</v>
      </c>
      <c r="S9" s="21">
        <f t="shared" si="4"/>
        <v>12.1</v>
      </c>
      <c r="T9" s="21">
        <f t="shared" si="5"/>
        <v>10.4</v>
      </c>
      <c r="U9" s="21">
        <f t="shared" si="6"/>
        <v>8.9</v>
      </c>
      <c r="V9" s="18"/>
      <c r="W9" s="23" t="s">
        <v>45</v>
      </c>
    </row>
    <row r="10" spans="1:33" s="9" customFormat="1" ht="15" customHeight="1" x14ac:dyDescent="0.25">
      <c r="A10" s="24" t="s">
        <v>30</v>
      </c>
      <c r="B10" s="6" t="s">
        <v>150</v>
      </c>
      <c r="C10" s="6">
        <v>13.3</v>
      </c>
      <c r="D10" s="6">
        <v>12.3</v>
      </c>
      <c r="E10" s="6">
        <v>12</v>
      </c>
      <c r="F10" s="6">
        <v>13.1</v>
      </c>
      <c r="G10" s="6"/>
      <c r="H10" s="6">
        <v>11.2</v>
      </c>
      <c r="I10" s="26">
        <f t="shared" si="0"/>
        <v>61.900000000000006</v>
      </c>
      <c r="J10" s="26">
        <v>1</v>
      </c>
      <c r="K10" s="26">
        <v>1</v>
      </c>
      <c r="L10" s="26">
        <v>1</v>
      </c>
      <c r="M10" s="26">
        <v>1</v>
      </c>
      <c r="N10" s="26">
        <v>1</v>
      </c>
      <c r="O10" s="26">
        <v>1</v>
      </c>
      <c r="P10" s="6">
        <f t="shared" si="1"/>
        <v>13.3</v>
      </c>
      <c r="Q10" s="6">
        <f t="shared" si="2"/>
        <v>12.3</v>
      </c>
      <c r="R10" s="6">
        <f t="shared" si="3"/>
        <v>12</v>
      </c>
      <c r="S10" s="6">
        <f t="shared" si="4"/>
        <v>13.1</v>
      </c>
      <c r="T10" s="6">
        <f t="shared" si="5"/>
        <v>0</v>
      </c>
      <c r="U10" s="6">
        <f t="shared" si="6"/>
        <v>11.2</v>
      </c>
      <c r="V10" s="18"/>
      <c r="W10" s="23"/>
    </row>
    <row r="11" spans="1:33" s="9" customFormat="1" ht="15" customHeight="1" x14ac:dyDescent="0.25">
      <c r="A11" s="21" t="s">
        <v>18</v>
      </c>
      <c r="B11" s="21" t="s">
        <v>142</v>
      </c>
      <c r="C11" s="21">
        <v>12</v>
      </c>
      <c r="D11" s="21">
        <v>8</v>
      </c>
      <c r="E11" s="21">
        <v>10.1</v>
      </c>
      <c r="F11" s="21">
        <v>12.5</v>
      </c>
      <c r="G11" s="21">
        <v>11.1</v>
      </c>
      <c r="H11" s="21">
        <v>7.6</v>
      </c>
      <c r="I11" s="22">
        <f t="shared" si="0"/>
        <v>61.300000000000004</v>
      </c>
      <c r="J11" s="22">
        <v>1</v>
      </c>
      <c r="K11" s="22">
        <v>1</v>
      </c>
      <c r="L11" s="22">
        <v>1</v>
      </c>
      <c r="M11" s="22">
        <v>1</v>
      </c>
      <c r="N11" s="22">
        <v>1</v>
      </c>
      <c r="O11" s="22">
        <v>1</v>
      </c>
      <c r="P11" s="21">
        <f t="shared" si="1"/>
        <v>12</v>
      </c>
      <c r="Q11" s="21">
        <f t="shared" si="2"/>
        <v>8</v>
      </c>
      <c r="R11" s="21">
        <f t="shared" si="3"/>
        <v>10.1</v>
      </c>
      <c r="S11" s="21">
        <f t="shared" si="4"/>
        <v>12.5</v>
      </c>
      <c r="T11" s="21">
        <f t="shared" si="5"/>
        <v>11.1</v>
      </c>
      <c r="U11" s="21">
        <f t="shared" si="6"/>
        <v>7.6</v>
      </c>
      <c r="V11" s="18"/>
      <c r="W11" s="23"/>
    </row>
    <row r="12" spans="1:33" s="9" customFormat="1" ht="15" customHeight="1" x14ac:dyDescent="0.25">
      <c r="A12" s="29" t="s">
        <v>31</v>
      </c>
      <c r="B12" s="4" t="s">
        <v>16</v>
      </c>
      <c r="C12" s="5">
        <v>13.5</v>
      </c>
      <c r="D12" s="5">
        <v>12.4</v>
      </c>
      <c r="E12" s="5">
        <v>11.2</v>
      </c>
      <c r="F12" s="5">
        <v>13.8</v>
      </c>
      <c r="G12" s="5"/>
      <c r="H12" s="5">
        <v>5.8</v>
      </c>
      <c r="I12" s="17">
        <f t="shared" si="0"/>
        <v>56.699999999999989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5">
        <f t="shared" si="1"/>
        <v>13.5</v>
      </c>
      <c r="Q12" s="5">
        <f t="shared" si="2"/>
        <v>12.4</v>
      </c>
      <c r="R12" s="5">
        <f t="shared" si="3"/>
        <v>11.2</v>
      </c>
      <c r="S12" s="5">
        <f t="shared" si="4"/>
        <v>13.8</v>
      </c>
      <c r="T12" s="5">
        <f t="shared" si="5"/>
        <v>0</v>
      </c>
      <c r="U12" s="5">
        <f t="shared" si="6"/>
        <v>5.8</v>
      </c>
      <c r="V12" s="18"/>
      <c r="W12" s="23"/>
    </row>
    <row r="13" spans="1:33" s="9" customFormat="1" ht="15" customHeight="1" x14ac:dyDescent="0.25">
      <c r="A13" s="24" t="s">
        <v>30</v>
      </c>
      <c r="B13" s="6" t="s">
        <v>148</v>
      </c>
      <c r="C13" s="6">
        <v>14.8</v>
      </c>
      <c r="D13" s="6">
        <v>13.2</v>
      </c>
      <c r="E13" s="6"/>
      <c r="F13" s="6">
        <v>13.7</v>
      </c>
      <c r="G13" s="6">
        <v>14</v>
      </c>
      <c r="H13" s="6"/>
      <c r="I13" s="26">
        <f t="shared" si="0"/>
        <v>55.7</v>
      </c>
      <c r="J13" s="26">
        <v>1</v>
      </c>
      <c r="K13" s="26">
        <v>1</v>
      </c>
      <c r="L13" s="26">
        <v>1</v>
      </c>
      <c r="M13" s="26">
        <v>1</v>
      </c>
      <c r="N13" s="26">
        <v>1</v>
      </c>
      <c r="O13" s="26">
        <v>1</v>
      </c>
      <c r="P13" s="6">
        <f t="shared" si="1"/>
        <v>14.8</v>
      </c>
      <c r="Q13" s="6">
        <f t="shared" si="2"/>
        <v>13.2</v>
      </c>
      <c r="R13" s="6">
        <f t="shared" si="3"/>
        <v>0</v>
      </c>
      <c r="S13" s="6">
        <f t="shared" si="4"/>
        <v>13.7</v>
      </c>
      <c r="T13" s="6">
        <f t="shared" si="5"/>
        <v>14</v>
      </c>
      <c r="U13" s="6">
        <f t="shared" si="6"/>
        <v>0</v>
      </c>
      <c r="V13" s="18"/>
      <c r="W13" s="23"/>
    </row>
    <row r="14" spans="1:33" s="9" customFormat="1" ht="15" customHeight="1" x14ac:dyDescent="0.25">
      <c r="A14" s="29" t="s">
        <v>31</v>
      </c>
      <c r="B14" s="4" t="s">
        <v>19</v>
      </c>
      <c r="C14" s="5">
        <v>12.9</v>
      </c>
      <c r="D14" s="5"/>
      <c r="E14" s="5">
        <v>11</v>
      </c>
      <c r="F14" s="5">
        <v>11.5</v>
      </c>
      <c r="G14" s="5">
        <v>11.7</v>
      </c>
      <c r="H14" s="5"/>
      <c r="I14" s="17">
        <f t="shared" si="0"/>
        <v>47.099999999999994</v>
      </c>
      <c r="J14" s="17">
        <v>1</v>
      </c>
      <c r="K14" s="17">
        <v>1</v>
      </c>
      <c r="L14" s="17">
        <v>1</v>
      </c>
      <c r="M14" s="17">
        <v>1</v>
      </c>
      <c r="N14" s="17">
        <v>1</v>
      </c>
      <c r="O14" s="17">
        <v>1</v>
      </c>
      <c r="P14" s="5">
        <f t="shared" si="1"/>
        <v>12.9</v>
      </c>
      <c r="Q14" s="5">
        <f t="shared" si="2"/>
        <v>0</v>
      </c>
      <c r="R14" s="5">
        <f t="shared" si="3"/>
        <v>11</v>
      </c>
      <c r="S14" s="5">
        <f t="shared" si="4"/>
        <v>11.5</v>
      </c>
      <c r="T14" s="5">
        <f t="shared" si="5"/>
        <v>11.7</v>
      </c>
      <c r="U14" s="5">
        <f t="shared" si="6"/>
        <v>0</v>
      </c>
      <c r="V14" s="18"/>
      <c r="W14" s="23"/>
    </row>
    <row r="15" spans="1:33" s="9" customFormat="1" ht="15" customHeight="1" x14ac:dyDescent="0.25">
      <c r="A15" s="30" t="s">
        <v>32</v>
      </c>
      <c r="B15" s="10" t="s">
        <v>17</v>
      </c>
      <c r="C15" s="10">
        <v>11.3</v>
      </c>
      <c r="D15" s="10"/>
      <c r="E15" s="10">
        <v>9.9</v>
      </c>
      <c r="F15" s="10">
        <v>12</v>
      </c>
      <c r="G15" s="10"/>
      <c r="H15" s="10">
        <v>10</v>
      </c>
      <c r="I15" s="25">
        <f t="shared" si="0"/>
        <v>43.2</v>
      </c>
      <c r="J15" s="25">
        <v>1</v>
      </c>
      <c r="K15" s="25">
        <v>1</v>
      </c>
      <c r="L15" s="25">
        <v>1</v>
      </c>
      <c r="M15" s="25">
        <v>1</v>
      </c>
      <c r="N15" s="25">
        <v>1</v>
      </c>
      <c r="O15" s="25">
        <v>1</v>
      </c>
      <c r="P15" s="10">
        <f t="shared" si="1"/>
        <v>11.3</v>
      </c>
      <c r="Q15" s="10">
        <f t="shared" si="2"/>
        <v>0</v>
      </c>
      <c r="R15" s="10">
        <f t="shared" si="3"/>
        <v>9.9</v>
      </c>
      <c r="S15" s="10">
        <f t="shared" si="4"/>
        <v>12</v>
      </c>
      <c r="T15" s="10">
        <f t="shared" si="5"/>
        <v>0</v>
      </c>
      <c r="U15" s="10">
        <f t="shared" si="6"/>
        <v>10</v>
      </c>
      <c r="V15" s="18"/>
      <c r="W15" s="23"/>
    </row>
    <row r="16" spans="1:33" s="9" customFormat="1" ht="15" customHeight="1" x14ac:dyDescent="0.25">
      <c r="A16" s="24" t="s">
        <v>30</v>
      </c>
      <c r="B16" s="6" t="s">
        <v>149</v>
      </c>
      <c r="C16" s="6">
        <v>14</v>
      </c>
      <c r="D16" s="6"/>
      <c r="E16" s="6"/>
      <c r="F16" s="6">
        <v>14.4</v>
      </c>
      <c r="G16" s="6"/>
      <c r="H16" s="6">
        <v>12.5</v>
      </c>
      <c r="I16" s="26">
        <f t="shared" si="0"/>
        <v>40.9</v>
      </c>
      <c r="J16" s="26">
        <v>1</v>
      </c>
      <c r="K16" s="26">
        <v>1</v>
      </c>
      <c r="L16" s="26">
        <v>1</v>
      </c>
      <c r="M16" s="26">
        <v>1</v>
      </c>
      <c r="N16" s="26">
        <v>1</v>
      </c>
      <c r="O16" s="26">
        <v>1</v>
      </c>
      <c r="P16" s="6">
        <f t="shared" si="1"/>
        <v>14</v>
      </c>
      <c r="Q16" s="6">
        <f t="shared" si="2"/>
        <v>0</v>
      </c>
      <c r="R16" s="6">
        <f t="shared" si="3"/>
        <v>0</v>
      </c>
      <c r="S16" s="6">
        <f t="shared" si="4"/>
        <v>14.4</v>
      </c>
      <c r="T16" s="6">
        <f t="shared" si="5"/>
        <v>0</v>
      </c>
      <c r="U16" s="6">
        <f t="shared" si="6"/>
        <v>12.5</v>
      </c>
      <c r="V16" s="18"/>
      <c r="W16" s="23"/>
    </row>
    <row r="17" spans="1:23" s="9" customFormat="1" ht="15" customHeight="1" x14ac:dyDescent="0.25">
      <c r="A17" s="24" t="s">
        <v>30</v>
      </c>
      <c r="B17" s="6" t="s">
        <v>153</v>
      </c>
      <c r="C17" s="6"/>
      <c r="D17" s="6"/>
      <c r="E17" s="6">
        <v>12.9</v>
      </c>
      <c r="F17" s="6">
        <v>13.9</v>
      </c>
      <c r="G17" s="6">
        <v>13.5</v>
      </c>
      <c r="H17" s="6"/>
      <c r="I17" s="26">
        <f t="shared" si="0"/>
        <v>40.299999999999997</v>
      </c>
      <c r="J17" s="26">
        <v>1</v>
      </c>
      <c r="K17" s="26">
        <v>1</v>
      </c>
      <c r="L17" s="26">
        <v>1</v>
      </c>
      <c r="M17" s="26">
        <v>1</v>
      </c>
      <c r="N17" s="26">
        <v>1</v>
      </c>
      <c r="O17" s="26">
        <v>1</v>
      </c>
      <c r="P17" s="6">
        <f t="shared" si="1"/>
        <v>0</v>
      </c>
      <c r="Q17" s="6">
        <f t="shared" si="2"/>
        <v>0</v>
      </c>
      <c r="R17" s="6">
        <f t="shared" si="3"/>
        <v>12.9</v>
      </c>
      <c r="S17" s="6">
        <f t="shared" si="4"/>
        <v>13.9</v>
      </c>
      <c r="T17" s="6">
        <f t="shared" si="5"/>
        <v>13.5</v>
      </c>
      <c r="U17" s="6">
        <f t="shared" si="6"/>
        <v>0</v>
      </c>
      <c r="V17" s="18"/>
      <c r="W17" s="23"/>
    </row>
    <row r="18" spans="1:23" s="9" customFormat="1" ht="15" customHeight="1" x14ac:dyDescent="0.25">
      <c r="A18" s="24" t="s">
        <v>30</v>
      </c>
      <c r="B18" s="6" t="s">
        <v>156</v>
      </c>
      <c r="C18" s="6"/>
      <c r="D18" s="6">
        <v>11.8</v>
      </c>
      <c r="E18" s="6"/>
      <c r="F18" s="6"/>
      <c r="G18" s="6">
        <v>13.9</v>
      </c>
      <c r="H18" s="6">
        <v>13.6</v>
      </c>
      <c r="I18" s="26">
        <f t="shared" si="0"/>
        <v>39.300000000000004</v>
      </c>
      <c r="J18" s="26">
        <v>1</v>
      </c>
      <c r="K18" s="26">
        <v>1</v>
      </c>
      <c r="L18" s="26">
        <v>1</v>
      </c>
      <c r="M18" s="26">
        <v>1</v>
      </c>
      <c r="N18" s="26">
        <v>1</v>
      </c>
      <c r="O18" s="26">
        <v>1</v>
      </c>
      <c r="P18" s="6">
        <f t="shared" si="1"/>
        <v>0</v>
      </c>
      <c r="Q18" s="6">
        <f t="shared" si="2"/>
        <v>11.8</v>
      </c>
      <c r="R18" s="6">
        <f t="shared" si="3"/>
        <v>0</v>
      </c>
      <c r="S18" s="6">
        <f t="shared" si="4"/>
        <v>0</v>
      </c>
      <c r="T18" s="6">
        <f t="shared" si="5"/>
        <v>13.9</v>
      </c>
      <c r="U18" s="6">
        <f t="shared" si="6"/>
        <v>13.6</v>
      </c>
      <c r="V18" s="18"/>
      <c r="W18" s="23"/>
    </row>
    <row r="19" spans="1:23" s="9" customFormat="1" ht="15" customHeight="1" x14ac:dyDescent="0.25">
      <c r="A19" s="24" t="s">
        <v>30</v>
      </c>
      <c r="B19" s="6" t="s">
        <v>154</v>
      </c>
      <c r="C19" s="6"/>
      <c r="D19" s="6">
        <v>11.5</v>
      </c>
      <c r="E19" s="6"/>
      <c r="F19" s="6"/>
      <c r="G19" s="6">
        <v>13.4</v>
      </c>
      <c r="H19" s="6">
        <v>13.5</v>
      </c>
      <c r="I19" s="26">
        <f t="shared" si="0"/>
        <v>38.4</v>
      </c>
      <c r="J19" s="26">
        <v>1</v>
      </c>
      <c r="K19" s="26">
        <v>1</v>
      </c>
      <c r="L19" s="26">
        <v>1</v>
      </c>
      <c r="M19" s="26">
        <v>1</v>
      </c>
      <c r="N19" s="26">
        <v>1</v>
      </c>
      <c r="O19" s="26">
        <v>1</v>
      </c>
      <c r="P19" s="6">
        <f t="shared" si="1"/>
        <v>0</v>
      </c>
      <c r="Q19" s="6">
        <f t="shared" si="2"/>
        <v>11.5</v>
      </c>
      <c r="R19" s="6">
        <f t="shared" si="3"/>
        <v>0</v>
      </c>
      <c r="S19" s="6">
        <f t="shared" si="4"/>
        <v>0</v>
      </c>
      <c r="T19" s="6">
        <f t="shared" si="5"/>
        <v>13.4</v>
      </c>
      <c r="U19" s="6">
        <f t="shared" si="6"/>
        <v>13.5</v>
      </c>
      <c r="V19" s="20"/>
      <c r="W19" s="23"/>
    </row>
    <row r="20" spans="1:23" s="9" customFormat="1" ht="15" customHeight="1" x14ac:dyDescent="0.25">
      <c r="A20" s="29" t="s">
        <v>31</v>
      </c>
      <c r="B20" s="4" t="s">
        <v>25</v>
      </c>
      <c r="C20" s="5"/>
      <c r="D20" s="5">
        <v>12.1</v>
      </c>
      <c r="E20" s="5"/>
      <c r="F20" s="5">
        <v>11.1</v>
      </c>
      <c r="G20" s="5"/>
      <c r="H20" s="5">
        <v>12.3</v>
      </c>
      <c r="I20" s="17">
        <f t="shared" si="0"/>
        <v>35.5</v>
      </c>
      <c r="J20" s="17">
        <v>1</v>
      </c>
      <c r="K20" s="17">
        <v>1</v>
      </c>
      <c r="L20" s="17">
        <v>1</v>
      </c>
      <c r="M20" s="17">
        <v>1</v>
      </c>
      <c r="N20" s="17">
        <v>1</v>
      </c>
      <c r="O20" s="17">
        <v>1</v>
      </c>
      <c r="P20" s="5">
        <f t="shared" si="1"/>
        <v>0</v>
      </c>
      <c r="Q20" s="5">
        <f t="shared" si="2"/>
        <v>12.1</v>
      </c>
      <c r="R20" s="5">
        <f t="shared" si="3"/>
        <v>0</v>
      </c>
      <c r="S20" s="5">
        <f t="shared" si="4"/>
        <v>11.1</v>
      </c>
      <c r="T20" s="5">
        <f t="shared" si="5"/>
        <v>0</v>
      </c>
      <c r="U20" s="5">
        <f t="shared" si="6"/>
        <v>12.3</v>
      </c>
      <c r="V20" s="20"/>
      <c r="W20" s="23"/>
    </row>
    <row r="21" spans="1:23" s="9" customFormat="1" ht="15" customHeight="1" x14ac:dyDescent="0.25">
      <c r="A21" s="7" t="s">
        <v>1</v>
      </c>
      <c r="B21" s="7" t="s">
        <v>134</v>
      </c>
      <c r="C21" s="8">
        <v>12</v>
      </c>
      <c r="D21" s="7">
        <v>6.9</v>
      </c>
      <c r="E21" s="7"/>
      <c r="F21" s="8">
        <v>11.2</v>
      </c>
      <c r="H21" s="7"/>
      <c r="I21" s="18">
        <f t="shared" si="0"/>
        <v>30.099999999999998</v>
      </c>
      <c r="J21" s="18">
        <v>1</v>
      </c>
      <c r="K21" s="18">
        <v>1</v>
      </c>
      <c r="L21" s="18">
        <v>1</v>
      </c>
      <c r="M21" s="18">
        <v>1</v>
      </c>
      <c r="N21" s="18">
        <v>1</v>
      </c>
      <c r="O21" s="18">
        <v>1</v>
      </c>
      <c r="P21" s="8">
        <f t="shared" si="1"/>
        <v>12</v>
      </c>
      <c r="Q21" s="7">
        <f t="shared" si="2"/>
        <v>6.9</v>
      </c>
      <c r="R21" s="7">
        <f t="shared" si="3"/>
        <v>0</v>
      </c>
      <c r="S21" s="8">
        <f t="shared" si="4"/>
        <v>11.2</v>
      </c>
      <c r="T21" s="9">
        <f t="shared" si="5"/>
        <v>0</v>
      </c>
      <c r="U21" s="7">
        <f t="shared" si="6"/>
        <v>0</v>
      </c>
      <c r="V21" s="20"/>
      <c r="W21" s="23"/>
    </row>
    <row r="22" spans="1:23" s="13" customFormat="1" ht="15" customHeight="1" x14ac:dyDescent="0.25">
      <c r="A22" s="24" t="s">
        <v>30</v>
      </c>
      <c r="B22" s="6" t="s">
        <v>159</v>
      </c>
      <c r="C22" s="6">
        <v>13.9</v>
      </c>
      <c r="D22" s="6"/>
      <c r="E22" s="6">
        <v>14.2</v>
      </c>
      <c r="F22" s="6"/>
      <c r="G22" s="6"/>
      <c r="H22" s="6"/>
      <c r="I22" s="26">
        <f t="shared" si="0"/>
        <v>28.1</v>
      </c>
      <c r="J22" s="26">
        <v>1</v>
      </c>
      <c r="K22" s="26">
        <v>1</v>
      </c>
      <c r="L22" s="26">
        <v>1</v>
      </c>
      <c r="M22" s="26">
        <v>1</v>
      </c>
      <c r="N22" s="26">
        <v>1</v>
      </c>
      <c r="O22" s="26">
        <v>1</v>
      </c>
      <c r="P22" s="6">
        <f t="shared" si="1"/>
        <v>13.9</v>
      </c>
      <c r="Q22" s="6">
        <f t="shared" si="2"/>
        <v>0</v>
      </c>
      <c r="R22" s="6">
        <f t="shared" si="3"/>
        <v>14.2</v>
      </c>
      <c r="S22" s="6">
        <f t="shared" si="4"/>
        <v>0</v>
      </c>
      <c r="T22" s="6">
        <f t="shared" si="5"/>
        <v>0</v>
      </c>
      <c r="U22" s="6">
        <f t="shared" si="6"/>
        <v>0</v>
      </c>
      <c r="V22" s="19"/>
      <c r="W22" s="23"/>
    </row>
    <row r="23" spans="1:23" ht="15" customHeight="1" x14ac:dyDescent="0.25">
      <c r="A23" s="7" t="s">
        <v>1</v>
      </c>
      <c r="B23" s="7" t="s">
        <v>138</v>
      </c>
      <c r="C23" s="7">
        <v>11.9</v>
      </c>
      <c r="D23" s="8">
        <v>4.7</v>
      </c>
      <c r="E23" s="8"/>
      <c r="F23" s="7">
        <v>11.1</v>
      </c>
      <c r="G23" s="9"/>
      <c r="H23" s="8"/>
      <c r="I23" s="18">
        <f t="shared" si="0"/>
        <v>27.700000000000003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7">
        <f t="shared" si="1"/>
        <v>11.9</v>
      </c>
      <c r="Q23" s="8">
        <f t="shared" si="2"/>
        <v>4.7</v>
      </c>
      <c r="R23" s="8">
        <f t="shared" si="3"/>
        <v>0</v>
      </c>
      <c r="S23" s="7">
        <f t="shared" si="4"/>
        <v>11.1</v>
      </c>
      <c r="T23" s="9">
        <f t="shared" si="5"/>
        <v>0</v>
      </c>
      <c r="U23" s="8">
        <f t="shared" si="6"/>
        <v>0</v>
      </c>
      <c r="V23" s="19"/>
      <c r="W23" s="23"/>
    </row>
    <row r="24" spans="1:23" ht="15" customHeight="1" x14ac:dyDescent="0.25">
      <c r="A24" s="7" t="s">
        <v>1</v>
      </c>
      <c r="B24" s="7" t="s">
        <v>137</v>
      </c>
      <c r="C24" s="7">
        <v>11.6</v>
      </c>
      <c r="D24" s="8"/>
      <c r="E24" s="8"/>
      <c r="F24" s="7">
        <v>11.3</v>
      </c>
      <c r="G24" s="9">
        <v>4.8</v>
      </c>
      <c r="H24" s="8"/>
      <c r="I24" s="18">
        <f t="shared" si="0"/>
        <v>27.7</v>
      </c>
      <c r="J24" s="18">
        <v>1</v>
      </c>
      <c r="K24" s="18">
        <v>1</v>
      </c>
      <c r="L24" s="18">
        <v>1</v>
      </c>
      <c r="M24" s="18">
        <v>1</v>
      </c>
      <c r="N24" s="18">
        <v>1</v>
      </c>
      <c r="O24" s="18">
        <v>1</v>
      </c>
      <c r="P24" s="7">
        <f t="shared" si="1"/>
        <v>11.6</v>
      </c>
      <c r="Q24" s="8">
        <f t="shared" si="2"/>
        <v>0</v>
      </c>
      <c r="R24" s="8">
        <f t="shared" si="3"/>
        <v>0</v>
      </c>
      <c r="S24" s="7">
        <f t="shared" si="4"/>
        <v>11.3</v>
      </c>
      <c r="T24" s="9">
        <f t="shared" si="5"/>
        <v>4.8</v>
      </c>
      <c r="U24" s="8">
        <f t="shared" si="6"/>
        <v>0</v>
      </c>
      <c r="V24" s="16"/>
      <c r="W24" s="23"/>
    </row>
    <row r="25" spans="1:23" ht="15" customHeight="1" x14ac:dyDescent="0.25">
      <c r="A25" s="24" t="s">
        <v>30</v>
      </c>
      <c r="B25" s="6" t="s">
        <v>152</v>
      </c>
      <c r="C25" s="6">
        <v>13.4</v>
      </c>
      <c r="D25" s="6"/>
      <c r="E25" s="6"/>
      <c r="F25" s="6">
        <v>13.9</v>
      </c>
      <c r="G25" s="6"/>
      <c r="H25" s="6"/>
      <c r="I25" s="26">
        <f t="shared" si="0"/>
        <v>27.3</v>
      </c>
      <c r="J25" s="26">
        <v>1</v>
      </c>
      <c r="K25" s="26">
        <v>1</v>
      </c>
      <c r="L25" s="26">
        <v>1</v>
      </c>
      <c r="M25" s="26">
        <v>1</v>
      </c>
      <c r="N25" s="26">
        <v>1</v>
      </c>
      <c r="O25" s="26">
        <v>1</v>
      </c>
      <c r="P25" s="6">
        <f t="shared" si="1"/>
        <v>13.4</v>
      </c>
      <c r="Q25" s="6">
        <f t="shared" si="2"/>
        <v>0</v>
      </c>
      <c r="R25" s="6">
        <f t="shared" si="3"/>
        <v>0</v>
      </c>
      <c r="S25" s="6">
        <f t="shared" si="4"/>
        <v>13.9</v>
      </c>
      <c r="T25" s="6">
        <f t="shared" si="5"/>
        <v>0</v>
      </c>
      <c r="U25" s="6">
        <f t="shared" si="6"/>
        <v>0</v>
      </c>
      <c r="V25" s="22"/>
      <c r="W25" s="23"/>
    </row>
    <row r="26" spans="1:23" ht="15" customHeight="1" x14ac:dyDescent="0.25">
      <c r="A26" s="24" t="s">
        <v>30</v>
      </c>
      <c r="B26" s="6" t="s">
        <v>151</v>
      </c>
      <c r="C26" s="6"/>
      <c r="D26" s="6">
        <v>12.8</v>
      </c>
      <c r="E26" s="6"/>
      <c r="F26" s="6"/>
      <c r="G26" s="6">
        <v>13.1</v>
      </c>
      <c r="H26" s="6"/>
      <c r="I26" s="26">
        <f t="shared" si="0"/>
        <v>25.9</v>
      </c>
      <c r="J26" s="26">
        <v>1</v>
      </c>
      <c r="K26" s="26">
        <v>1</v>
      </c>
      <c r="L26" s="26">
        <v>1</v>
      </c>
      <c r="M26" s="26">
        <v>1</v>
      </c>
      <c r="N26" s="26">
        <v>1</v>
      </c>
      <c r="O26" s="26">
        <v>1</v>
      </c>
      <c r="P26" s="6">
        <f t="shared" si="1"/>
        <v>0</v>
      </c>
      <c r="Q26" s="6">
        <f t="shared" si="2"/>
        <v>12.8</v>
      </c>
      <c r="R26" s="6">
        <f t="shared" si="3"/>
        <v>0</v>
      </c>
      <c r="S26" s="6">
        <f t="shared" si="4"/>
        <v>0</v>
      </c>
      <c r="T26" s="6">
        <f t="shared" si="5"/>
        <v>13.1</v>
      </c>
      <c r="U26" s="6">
        <f t="shared" si="6"/>
        <v>0</v>
      </c>
      <c r="V26" s="22"/>
      <c r="W26" s="23"/>
    </row>
    <row r="27" spans="1:23" ht="15" customHeight="1" x14ac:dyDescent="0.25">
      <c r="A27" s="7" t="s">
        <v>1</v>
      </c>
      <c r="B27" s="7" t="s">
        <v>131</v>
      </c>
      <c r="C27" s="8">
        <v>12.4</v>
      </c>
      <c r="D27" s="8"/>
      <c r="E27" s="8"/>
      <c r="F27" s="8">
        <v>12.1</v>
      </c>
      <c r="G27" s="9"/>
      <c r="H27" s="8"/>
      <c r="I27" s="18">
        <f t="shared" si="0"/>
        <v>24.5</v>
      </c>
      <c r="J27" s="18">
        <v>1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8">
        <f t="shared" si="1"/>
        <v>12.4</v>
      </c>
      <c r="Q27" s="8">
        <f t="shared" si="2"/>
        <v>0</v>
      </c>
      <c r="R27" s="8">
        <f t="shared" si="3"/>
        <v>0</v>
      </c>
      <c r="S27" s="8">
        <f t="shared" si="4"/>
        <v>12.1</v>
      </c>
      <c r="T27" s="9">
        <f t="shared" si="5"/>
        <v>0</v>
      </c>
      <c r="U27" s="8">
        <f t="shared" si="6"/>
        <v>0</v>
      </c>
      <c r="V27" s="22"/>
      <c r="W27" s="23"/>
    </row>
    <row r="28" spans="1:23" ht="15" customHeight="1" x14ac:dyDescent="0.25">
      <c r="A28" s="7" t="s">
        <v>1</v>
      </c>
      <c r="B28" s="7" t="s">
        <v>136</v>
      </c>
      <c r="C28" s="7"/>
      <c r="D28" s="8">
        <v>3</v>
      </c>
      <c r="E28" s="8"/>
      <c r="F28" s="7">
        <v>11.3</v>
      </c>
      <c r="G28" s="9">
        <v>5.5</v>
      </c>
      <c r="H28" s="8">
        <v>4.0999999999999996</v>
      </c>
      <c r="I28" s="18">
        <f t="shared" si="0"/>
        <v>23.9</v>
      </c>
      <c r="J28" s="18">
        <v>1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7">
        <f t="shared" si="1"/>
        <v>0</v>
      </c>
      <c r="Q28" s="8">
        <f t="shared" si="2"/>
        <v>3</v>
      </c>
      <c r="R28" s="8">
        <f t="shared" si="3"/>
        <v>0</v>
      </c>
      <c r="S28" s="7">
        <f t="shared" si="4"/>
        <v>11.3</v>
      </c>
      <c r="T28" s="9">
        <f t="shared" si="5"/>
        <v>5.5</v>
      </c>
      <c r="U28" s="8">
        <f t="shared" si="6"/>
        <v>4.0999999999999996</v>
      </c>
      <c r="V28" s="25"/>
      <c r="W28" s="23"/>
    </row>
    <row r="29" spans="1:23" ht="15" customHeight="1" x14ac:dyDescent="0.25">
      <c r="A29" s="21" t="s">
        <v>18</v>
      </c>
      <c r="B29" s="21" t="s">
        <v>24</v>
      </c>
      <c r="C29" s="21">
        <v>11.8</v>
      </c>
      <c r="D29" s="21"/>
      <c r="E29" s="21"/>
      <c r="F29" s="21">
        <v>11.4</v>
      </c>
      <c r="G29" s="21"/>
      <c r="H29" s="21"/>
      <c r="I29" s="22">
        <f t="shared" si="0"/>
        <v>23.200000000000003</v>
      </c>
      <c r="J29" s="22">
        <v>1</v>
      </c>
      <c r="K29" s="22">
        <v>1</v>
      </c>
      <c r="L29" s="22">
        <v>1</v>
      </c>
      <c r="M29" s="22">
        <v>1</v>
      </c>
      <c r="N29" s="22">
        <v>1</v>
      </c>
      <c r="O29" s="22">
        <v>1</v>
      </c>
      <c r="P29" s="21">
        <f t="shared" si="1"/>
        <v>11.8</v>
      </c>
      <c r="Q29" s="21">
        <f t="shared" si="2"/>
        <v>0</v>
      </c>
      <c r="R29" s="21">
        <f t="shared" si="3"/>
        <v>0</v>
      </c>
      <c r="S29" s="21">
        <f t="shared" si="4"/>
        <v>11.4</v>
      </c>
      <c r="T29" s="21">
        <f t="shared" si="5"/>
        <v>0</v>
      </c>
      <c r="U29" s="21">
        <f t="shared" si="6"/>
        <v>0</v>
      </c>
      <c r="V29" s="25"/>
      <c r="W29" s="23"/>
    </row>
    <row r="30" spans="1:23" ht="15" customHeight="1" x14ac:dyDescent="0.25">
      <c r="A30" s="7" t="s">
        <v>1</v>
      </c>
      <c r="B30" s="7" t="s">
        <v>133</v>
      </c>
      <c r="C30" s="8">
        <v>11.7</v>
      </c>
      <c r="D30" s="7"/>
      <c r="E30" s="7"/>
      <c r="F30" s="8">
        <v>10.4</v>
      </c>
      <c r="G30" s="9"/>
      <c r="H30" s="7"/>
      <c r="I30" s="18">
        <f t="shared" si="0"/>
        <v>22.1</v>
      </c>
      <c r="J30" s="18">
        <v>1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8">
        <f t="shared" si="1"/>
        <v>11.7</v>
      </c>
      <c r="Q30" s="7">
        <f t="shared" si="2"/>
        <v>0</v>
      </c>
      <c r="R30" s="7">
        <f t="shared" si="3"/>
        <v>0</v>
      </c>
      <c r="S30" s="8">
        <f t="shared" si="4"/>
        <v>10.4</v>
      </c>
      <c r="T30" s="9">
        <f t="shared" si="5"/>
        <v>0</v>
      </c>
      <c r="U30" s="7">
        <f t="shared" si="6"/>
        <v>0</v>
      </c>
      <c r="V30" s="25"/>
      <c r="W30" s="23"/>
    </row>
    <row r="31" spans="1:23" ht="15" customHeight="1" x14ac:dyDescent="0.25">
      <c r="A31" s="24" t="s">
        <v>30</v>
      </c>
      <c r="B31" s="6" t="s">
        <v>155</v>
      </c>
      <c r="C31" s="6"/>
      <c r="D31" s="6"/>
      <c r="E31" s="6">
        <v>14.3</v>
      </c>
      <c r="F31" s="6"/>
      <c r="G31" s="6"/>
      <c r="H31" s="6"/>
      <c r="I31" s="26">
        <f t="shared" si="0"/>
        <v>14.3</v>
      </c>
      <c r="J31" s="26">
        <v>1</v>
      </c>
      <c r="K31" s="26">
        <v>1</v>
      </c>
      <c r="L31" s="26">
        <v>1</v>
      </c>
      <c r="M31" s="26">
        <v>1</v>
      </c>
      <c r="N31" s="26">
        <v>1</v>
      </c>
      <c r="O31" s="26">
        <v>1</v>
      </c>
      <c r="P31" s="6">
        <f t="shared" si="1"/>
        <v>0</v>
      </c>
      <c r="Q31" s="6">
        <f t="shared" si="2"/>
        <v>0</v>
      </c>
      <c r="R31" s="6">
        <f t="shared" si="3"/>
        <v>14.3</v>
      </c>
      <c r="S31" s="6">
        <f t="shared" si="4"/>
        <v>0</v>
      </c>
      <c r="T31" s="6">
        <f t="shared" si="5"/>
        <v>0</v>
      </c>
      <c r="U31" s="6">
        <f t="shared" si="6"/>
        <v>0</v>
      </c>
      <c r="V31" s="25"/>
      <c r="W31" s="23"/>
    </row>
    <row r="32" spans="1:23" ht="15" customHeight="1" x14ac:dyDescent="0.25">
      <c r="A32" s="24" t="s">
        <v>30</v>
      </c>
      <c r="B32" s="6" t="s">
        <v>160</v>
      </c>
      <c r="C32" s="6"/>
      <c r="D32" s="6"/>
      <c r="E32" s="6">
        <v>14.1</v>
      </c>
      <c r="F32" s="6"/>
      <c r="G32" s="6"/>
      <c r="H32" s="6"/>
      <c r="I32" s="26">
        <f t="shared" si="0"/>
        <v>14.1</v>
      </c>
      <c r="J32" s="26">
        <v>1</v>
      </c>
      <c r="K32" s="26">
        <v>1</v>
      </c>
      <c r="L32" s="26">
        <v>1</v>
      </c>
      <c r="M32" s="26">
        <v>1</v>
      </c>
      <c r="N32" s="26">
        <v>1</v>
      </c>
      <c r="O32" s="26">
        <v>1</v>
      </c>
      <c r="P32" s="6">
        <f t="shared" si="1"/>
        <v>0</v>
      </c>
      <c r="Q32" s="6">
        <f t="shared" si="2"/>
        <v>0</v>
      </c>
      <c r="R32" s="6">
        <f t="shared" si="3"/>
        <v>14.1</v>
      </c>
      <c r="S32" s="6">
        <f t="shared" si="4"/>
        <v>0</v>
      </c>
      <c r="T32" s="6">
        <f t="shared" si="5"/>
        <v>0</v>
      </c>
      <c r="U32" s="6">
        <f t="shared" si="6"/>
        <v>0</v>
      </c>
      <c r="V32" s="25"/>
      <c r="W32" s="23"/>
    </row>
    <row r="33" spans="1:25" ht="15" customHeight="1" x14ac:dyDescent="0.25">
      <c r="A33" s="15" t="s">
        <v>21</v>
      </c>
      <c r="B33" s="15" t="s">
        <v>146</v>
      </c>
      <c r="C33" s="15">
        <v>9.1</v>
      </c>
      <c r="D33" s="15"/>
      <c r="E33" s="15"/>
      <c r="F33" s="15"/>
      <c r="G33" s="15"/>
      <c r="H33" s="15">
        <v>3.4</v>
      </c>
      <c r="I33" s="16">
        <f t="shared" si="0"/>
        <v>12.5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5">
        <f t="shared" si="1"/>
        <v>9.1</v>
      </c>
      <c r="Q33" s="15">
        <f t="shared" si="2"/>
        <v>0</v>
      </c>
      <c r="R33" s="15">
        <f t="shared" si="3"/>
        <v>0</v>
      </c>
      <c r="S33" s="15">
        <f t="shared" si="4"/>
        <v>0</v>
      </c>
      <c r="T33" s="15">
        <f t="shared" si="5"/>
        <v>0</v>
      </c>
      <c r="U33" s="15">
        <f t="shared" si="6"/>
        <v>3.4</v>
      </c>
      <c r="V33" s="16"/>
      <c r="W33" s="23"/>
    </row>
    <row r="34" spans="1:25" ht="15" customHeight="1" x14ac:dyDescent="0.25">
      <c r="A34" s="15" t="s">
        <v>21</v>
      </c>
      <c r="B34" s="15" t="s">
        <v>145</v>
      </c>
      <c r="C34" s="15"/>
      <c r="D34" s="15"/>
      <c r="E34" s="15"/>
      <c r="F34" s="15">
        <v>10</v>
      </c>
      <c r="G34" s="15">
        <v>2</v>
      </c>
      <c r="H34" s="15"/>
      <c r="I34" s="16">
        <f t="shared" ref="I34:I65" si="8">SUM(C34:H34)</f>
        <v>12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5">
        <f t="shared" ref="P34:P53" si="9">J34*C34</f>
        <v>0</v>
      </c>
      <c r="Q34" s="15">
        <f t="shared" ref="Q34:Q53" si="10">K34*D34</f>
        <v>0</v>
      </c>
      <c r="R34" s="15">
        <f t="shared" ref="R34:R53" si="11">L34*E34</f>
        <v>0</v>
      </c>
      <c r="S34" s="15">
        <f t="shared" ref="S34:S53" si="12">M34*F34</f>
        <v>10</v>
      </c>
      <c r="T34" s="15">
        <f t="shared" ref="T34:T53" si="13">N34*G34</f>
        <v>2</v>
      </c>
      <c r="U34" s="15">
        <f t="shared" ref="U34:U53" si="14">O34*H34</f>
        <v>0</v>
      </c>
      <c r="V34" s="16"/>
      <c r="W34" s="23"/>
    </row>
    <row r="35" spans="1:25" ht="15" customHeight="1" x14ac:dyDescent="0.25">
      <c r="A35" s="49" t="s">
        <v>129</v>
      </c>
      <c r="B35" s="49" t="s">
        <v>158</v>
      </c>
      <c r="C35" s="49">
        <v>11.7</v>
      </c>
      <c r="D35" s="49"/>
      <c r="E35" s="49"/>
      <c r="F35" s="49"/>
      <c r="G35" s="49"/>
      <c r="H35" s="49"/>
      <c r="I35" s="50">
        <f t="shared" si="8"/>
        <v>11.7</v>
      </c>
      <c r="J35" s="50">
        <v>1</v>
      </c>
      <c r="K35" s="50">
        <v>1</v>
      </c>
      <c r="L35" s="50">
        <v>1</v>
      </c>
      <c r="M35" s="50">
        <v>1</v>
      </c>
      <c r="N35" s="50">
        <v>1</v>
      </c>
      <c r="O35" s="50">
        <v>1</v>
      </c>
      <c r="P35" s="49">
        <f t="shared" si="9"/>
        <v>11.7</v>
      </c>
      <c r="Q35" s="49">
        <f t="shared" si="10"/>
        <v>0</v>
      </c>
      <c r="R35" s="49">
        <f t="shared" si="11"/>
        <v>0</v>
      </c>
      <c r="S35" s="49">
        <f t="shared" si="12"/>
        <v>0</v>
      </c>
      <c r="T35" s="49">
        <f t="shared" si="13"/>
        <v>0</v>
      </c>
      <c r="U35" s="49">
        <f t="shared" si="14"/>
        <v>0</v>
      </c>
      <c r="V35" s="16"/>
      <c r="W35" s="23"/>
    </row>
    <row r="36" spans="1:25" ht="15" customHeight="1" x14ac:dyDescent="0.25">
      <c r="A36" s="29" t="s">
        <v>31</v>
      </c>
      <c r="B36" s="4" t="s">
        <v>130</v>
      </c>
      <c r="C36" s="5"/>
      <c r="D36" s="5"/>
      <c r="E36" s="5"/>
      <c r="F36" s="5"/>
      <c r="G36" s="5">
        <v>11.5</v>
      </c>
      <c r="H36" s="5"/>
      <c r="I36" s="17">
        <f t="shared" si="8"/>
        <v>11.5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  <c r="O36" s="17">
        <v>1</v>
      </c>
      <c r="P36" s="5">
        <f t="shared" si="9"/>
        <v>0</v>
      </c>
      <c r="Q36" s="5">
        <f t="shared" si="10"/>
        <v>0</v>
      </c>
      <c r="R36" s="5">
        <f t="shared" si="11"/>
        <v>0</v>
      </c>
      <c r="S36" s="5">
        <f t="shared" si="12"/>
        <v>0</v>
      </c>
      <c r="T36" s="5">
        <f t="shared" si="13"/>
        <v>11.5</v>
      </c>
      <c r="U36" s="5">
        <f t="shared" si="14"/>
        <v>0</v>
      </c>
      <c r="V36" s="26"/>
      <c r="W36" s="23"/>
    </row>
    <row r="37" spans="1:25" ht="15" customHeight="1" x14ac:dyDescent="0.25">
      <c r="A37" s="12" t="s">
        <v>28</v>
      </c>
      <c r="B37" s="12" t="s">
        <v>157</v>
      </c>
      <c r="C37" s="12"/>
      <c r="D37" s="12"/>
      <c r="E37" s="12">
        <v>11.1</v>
      </c>
      <c r="F37" s="12"/>
      <c r="G37" s="12"/>
      <c r="H37" s="12"/>
      <c r="I37" s="28">
        <f t="shared" si="8"/>
        <v>11.1</v>
      </c>
      <c r="J37" s="28">
        <v>1</v>
      </c>
      <c r="K37" s="28">
        <v>1</v>
      </c>
      <c r="L37" s="28">
        <v>1</v>
      </c>
      <c r="M37" s="28">
        <v>1</v>
      </c>
      <c r="N37" s="28">
        <v>1</v>
      </c>
      <c r="O37" s="28">
        <v>1</v>
      </c>
      <c r="P37" s="12">
        <f t="shared" si="9"/>
        <v>0</v>
      </c>
      <c r="Q37" s="12">
        <f t="shared" si="10"/>
        <v>0</v>
      </c>
      <c r="R37" s="12">
        <f t="shared" si="11"/>
        <v>11.1</v>
      </c>
      <c r="S37" s="12">
        <f t="shared" si="12"/>
        <v>0</v>
      </c>
      <c r="T37" s="12">
        <f t="shared" si="13"/>
        <v>0</v>
      </c>
      <c r="U37" s="12">
        <f t="shared" si="14"/>
        <v>0</v>
      </c>
      <c r="V37" s="26"/>
      <c r="W37" s="23"/>
      <c r="Y37" s="6"/>
    </row>
    <row r="38" spans="1:25" ht="15" customHeight="1" x14ac:dyDescent="0.25">
      <c r="A38" s="30" t="s">
        <v>32</v>
      </c>
      <c r="B38" s="10" t="s">
        <v>144</v>
      </c>
      <c r="C38" s="10"/>
      <c r="D38" s="10"/>
      <c r="E38" s="10"/>
      <c r="F38" s="10">
        <v>10.5</v>
      </c>
      <c r="G38" s="10"/>
      <c r="H38" s="10"/>
      <c r="I38" s="25">
        <f t="shared" si="8"/>
        <v>10.5</v>
      </c>
      <c r="J38" s="25">
        <v>1</v>
      </c>
      <c r="K38" s="25">
        <v>1</v>
      </c>
      <c r="L38" s="25">
        <v>1</v>
      </c>
      <c r="M38" s="25">
        <v>1</v>
      </c>
      <c r="N38" s="25">
        <v>1</v>
      </c>
      <c r="O38" s="25">
        <v>1</v>
      </c>
      <c r="P38" s="10">
        <f t="shared" si="9"/>
        <v>0</v>
      </c>
      <c r="Q38" s="10">
        <f t="shared" si="10"/>
        <v>0</v>
      </c>
      <c r="R38" s="10">
        <f t="shared" si="11"/>
        <v>0</v>
      </c>
      <c r="S38" s="10">
        <f t="shared" si="12"/>
        <v>10.5</v>
      </c>
      <c r="T38" s="10">
        <f t="shared" si="13"/>
        <v>0</v>
      </c>
      <c r="U38" s="10">
        <f t="shared" si="14"/>
        <v>0</v>
      </c>
      <c r="V38" s="26"/>
      <c r="W38" s="23"/>
      <c r="Y38" s="6"/>
    </row>
    <row r="39" spans="1:25" ht="15" customHeight="1" x14ac:dyDescent="0.25">
      <c r="A39" s="30" t="s">
        <v>32</v>
      </c>
      <c r="B39" s="10" t="s">
        <v>22</v>
      </c>
      <c r="C39" s="10"/>
      <c r="D39" s="10"/>
      <c r="E39" s="10"/>
      <c r="F39" s="10">
        <v>10.4</v>
      </c>
      <c r="G39" s="10"/>
      <c r="H39" s="10"/>
      <c r="I39" s="25">
        <f t="shared" si="8"/>
        <v>10.4</v>
      </c>
      <c r="J39" s="25">
        <v>1</v>
      </c>
      <c r="K39" s="25">
        <v>1</v>
      </c>
      <c r="L39" s="25">
        <v>1</v>
      </c>
      <c r="M39" s="25">
        <v>1</v>
      </c>
      <c r="N39" s="25">
        <v>1</v>
      </c>
      <c r="O39" s="25">
        <v>1</v>
      </c>
      <c r="P39" s="10">
        <f t="shared" si="9"/>
        <v>0</v>
      </c>
      <c r="Q39" s="10">
        <f t="shared" si="10"/>
        <v>0</v>
      </c>
      <c r="R39" s="10">
        <f t="shared" si="11"/>
        <v>0</v>
      </c>
      <c r="S39" s="10">
        <f t="shared" si="12"/>
        <v>10.4</v>
      </c>
      <c r="T39" s="10">
        <f t="shared" si="13"/>
        <v>0</v>
      </c>
      <c r="U39" s="10">
        <f t="shared" si="14"/>
        <v>0</v>
      </c>
      <c r="V39" s="26"/>
      <c r="W39" s="23"/>
      <c r="Y39" s="6"/>
    </row>
    <row r="40" spans="1:25" ht="15" customHeight="1" x14ac:dyDescent="0.25">
      <c r="A40" s="7" t="s">
        <v>1</v>
      </c>
      <c r="B40" s="9" t="s">
        <v>140</v>
      </c>
      <c r="C40" s="8">
        <v>10.4</v>
      </c>
      <c r="D40" s="7"/>
      <c r="E40" s="8"/>
      <c r="F40" s="7"/>
      <c r="G40" s="9"/>
      <c r="H40" s="7"/>
      <c r="I40" s="18">
        <f t="shared" si="8"/>
        <v>10.4</v>
      </c>
      <c r="J40" s="18">
        <v>1</v>
      </c>
      <c r="K40" s="18">
        <v>1</v>
      </c>
      <c r="L40" s="18">
        <v>1</v>
      </c>
      <c r="M40" s="18">
        <v>1</v>
      </c>
      <c r="N40" s="18">
        <v>1</v>
      </c>
      <c r="O40" s="18">
        <v>1</v>
      </c>
      <c r="P40" s="8">
        <f t="shared" si="9"/>
        <v>10.4</v>
      </c>
      <c r="Q40" s="7">
        <f t="shared" si="10"/>
        <v>0</v>
      </c>
      <c r="R40" s="8">
        <f t="shared" si="11"/>
        <v>0</v>
      </c>
      <c r="S40" s="7">
        <f t="shared" si="12"/>
        <v>0</v>
      </c>
      <c r="T40" s="9">
        <f t="shared" si="13"/>
        <v>0</v>
      </c>
      <c r="U40" s="7">
        <f t="shared" si="14"/>
        <v>0</v>
      </c>
      <c r="V40" s="26"/>
      <c r="W40" s="23"/>
      <c r="Y40" s="6"/>
    </row>
    <row r="41" spans="1:25" ht="15" customHeight="1" x14ac:dyDescent="0.25">
      <c r="A41" s="29" t="s">
        <v>31</v>
      </c>
      <c r="B41" s="4" t="s">
        <v>26</v>
      </c>
      <c r="C41" s="5"/>
      <c r="D41" s="5">
        <v>8.9</v>
      </c>
      <c r="E41" s="5"/>
      <c r="F41" s="5"/>
      <c r="G41" s="5"/>
      <c r="H41" s="5"/>
      <c r="I41" s="17">
        <f t="shared" si="8"/>
        <v>8.9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5">
        <f t="shared" si="9"/>
        <v>0</v>
      </c>
      <c r="Q41" s="5">
        <f t="shared" si="10"/>
        <v>8.9</v>
      </c>
      <c r="R41" s="5">
        <f t="shared" si="11"/>
        <v>0</v>
      </c>
      <c r="S41" s="5">
        <f t="shared" si="12"/>
        <v>0</v>
      </c>
      <c r="T41" s="5">
        <f t="shared" si="13"/>
        <v>0</v>
      </c>
      <c r="U41" s="5">
        <f t="shared" si="14"/>
        <v>0</v>
      </c>
      <c r="V41" s="26"/>
      <c r="W41" s="23"/>
      <c r="Y41" s="6"/>
    </row>
    <row r="42" spans="1:25" ht="15" customHeight="1" x14ac:dyDescent="0.25">
      <c r="A42" s="7" t="s">
        <v>1</v>
      </c>
      <c r="B42" s="7" t="s">
        <v>132</v>
      </c>
      <c r="C42" s="8"/>
      <c r="D42" s="7"/>
      <c r="E42" s="7"/>
      <c r="F42" s="8"/>
      <c r="G42" s="9"/>
      <c r="H42" s="7"/>
      <c r="I42" s="18">
        <f t="shared" si="8"/>
        <v>0</v>
      </c>
      <c r="J42" s="18">
        <v>1</v>
      </c>
      <c r="K42" s="18">
        <v>1</v>
      </c>
      <c r="L42" s="18">
        <v>1</v>
      </c>
      <c r="M42" s="18">
        <v>1</v>
      </c>
      <c r="N42" s="18">
        <v>1</v>
      </c>
      <c r="O42" s="18">
        <v>1</v>
      </c>
      <c r="P42" s="8">
        <f t="shared" si="9"/>
        <v>0</v>
      </c>
      <c r="Q42" s="7">
        <f t="shared" si="10"/>
        <v>0</v>
      </c>
      <c r="R42" s="7">
        <f t="shared" si="11"/>
        <v>0</v>
      </c>
      <c r="S42" s="8">
        <f t="shared" si="12"/>
        <v>0</v>
      </c>
      <c r="T42" s="9">
        <f t="shared" si="13"/>
        <v>0</v>
      </c>
      <c r="U42" s="7">
        <f t="shared" si="14"/>
        <v>0</v>
      </c>
      <c r="V42" s="26"/>
      <c r="W42" s="23"/>
      <c r="Y42" s="6"/>
    </row>
    <row r="43" spans="1:25" ht="15" customHeight="1" x14ac:dyDescent="0.25">
      <c r="A43" s="7" t="s">
        <v>1</v>
      </c>
      <c r="B43" s="7" t="s">
        <v>139</v>
      </c>
      <c r="C43" s="7"/>
      <c r="D43" s="8"/>
      <c r="E43" s="8"/>
      <c r="F43" s="7"/>
      <c r="G43" s="9"/>
      <c r="H43" s="8"/>
      <c r="I43" s="18">
        <f t="shared" si="8"/>
        <v>0</v>
      </c>
      <c r="J43" s="18">
        <v>1</v>
      </c>
      <c r="K43" s="18">
        <v>1</v>
      </c>
      <c r="L43" s="18">
        <v>1</v>
      </c>
      <c r="M43" s="18">
        <v>1</v>
      </c>
      <c r="N43" s="18">
        <v>1</v>
      </c>
      <c r="O43" s="18">
        <v>1</v>
      </c>
      <c r="P43" s="7">
        <f t="shared" si="9"/>
        <v>0</v>
      </c>
      <c r="Q43" s="8">
        <f t="shared" si="10"/>
        <v>0</v>
      </c>
      <c r="R43" s="8">
        <f t="shared" si="11"/>
        <v>0</v>
      </c>
      <c r="S43" s="7">
        <f t="shared" si="12"/>
        <v>0</v>
      </c>
      <c r="T43" s="9">
        <f t="shared" si="13"/>
        <v>0</v>
      </c>
      <c r="U43" s="8">
        <f t="shared" si="14"/>
        <v>0</v>
      </c>
      <c r="V43" s="26"/>
      <c r="W43" s="23"/>
      <c r="Y43" s="6"/>
    </row>
    <row r="44" spans="1:25" ht="15" customHeight="1" x14ac:dyDescent="0.25">
      <c r="A44" s="14" t="s">
        <v>10</v>
      </c>
      <c r="B44" s="13"/>
      <c r="C44" s="13"/>
      <c r="D44" s="13"/>
      <c r="E44" s="13"/>
      <c r="F44" s="13"/>
      <c r="G44" s="13"/>
      <c r="H44" s="13"/>
      <c r="I44" s="20">
        <f t="shared" si="8"/>
        <v>0</v>
      </c>
      <c r="J44" s="20">
        <v>1</v>
      </c>
      <c r="K44" s="20">
        <v>1</v>
      </c>
      <c r="L44" s="20">
        <v>1</v>
      </c>
      <c r="M44" s="20">
        <v>1</v>
      </c>
      <c r="N44" s="20">
        <v>1</v>
      </c>
      <c r="O44" s="20">
        <v>1</v>
      </c>
      <c r="P44" s="13">
        <f t="shared" si="9"/>
        <v>0</v>
      </c>
      <c r="Q44" s="13">
        <f t="shared" si="10"/>
        <v>0</v>
      </c>
      <c r="R44" s="13">
        <f t="shared" si="11"/>
        <v>0</v>
      </c>
      <c r="S44" s="13">
        <f t="shared" si="12"/>
        <v>0</v>
      </c>
      <c r="T44" s="13">
        <f t="shared" si="13"/>
        <v>0</v>
      </c>
      <c r="U44" s="13">
        <f t="shared" si="14"/>
        <v>0</v>
      </c>
      <c r="V44" s="26"/>
      <c r="W44" s="23"/>
      <c r="Y44" s="6"/>
    </row>
    <row r="45" spans="1:25" ht="15" customHeight="1" x14ac:dyDescent="0.25">
      <c r="A45" s="14" t="s">
        <v>10</v>
      </c>
      <c r="B45" s="13"/>
      <c r="C45" s="13"/>
      <c r="D45" s="13"/>
      <c r="E45" s="13"/>
      <c r="F45" s="13"/>
      <c r="G45" s="13"/>
      <c r="H45" s="13"/>
      <c r="I45" s="20">
        <f t="shared" si="8"/>
        <v>0</v>
      </c>
      <c r="J45" s="20">
        <v>1</v>
      </c>
      <c r="K45" s="20">
        <v>1</v>
      </c>
      <c r="L45" s="20">
        <v>1</v>
      </c>
      <c r="M45" s="20">
        <v>1</v>
      </c>
      <c r="N45" s="20">
        <v>1</v>
      </c>
      <c r="O45" s="20">
        <v>1</v>
      </c>
      <c r="P45" s="13">
        <f t="shared" si="9"/>
        <v>0</v>
      </c>
      <c r="Q45" s="13">
        <f t="shared" si="10"/>
        <v>0</v>
      </c>
      <c r="R45" s="13">
        <f t="shared" si="11"/>
        <v>0</v>
      </c>
      <c r="S45" s="13">
        <f t="shared" si="12"/>
        <v>0</v>
      </c>
      <c r="T45" s="13">
        <f t="shared" si="13"/>
        <v>0</v>
      </c>
      <c r="U45" s="13">
        <f t="shared" si="14"/>
        <v>0</v>
      </c>
      <c r="V45" s="26"/>
      <c r="W45" s="23"/>
      <c r="Y45" s="6"/>
    </row>
    <row r="46" spans="1:25" ht="15" customHeight="1" x14ac:dyDescent="0.25">
      <c r="A46" t="s">
        <v>174</v>
      </c>
      <c r="B46" t="s">
        <v>14</v>
      </c>
      <c r="I46" s="19">
        <f t="shared" si="8"/>
        <v>0</v>
      </c>
      <c r="J46" s="19">
        <v>1</v>
      </c>
      <c r="K46" s="19">
        <v>1</v>
      </c>
      <c r="L46" s="19">
        <v>1</v>
      </c>
      <c r="M46" s="19">
        <v>1</v>
      </c>
      <c r="N46" s="19">
        <v>1</v>
      </c>
      <c r="O46" s="19">
        <v>1</v>
      </c>
      <c r="P46">
        <f t="shared" si="9"/>
        <v>0</v>
      </c>
      <c r="Q46">
        <f t="shared" si="10"/>
        <v>0</v>
      </c>
      <c r="R46">
        <f t="shared" si="11"/>
        <v>0</v>
      </c>
      <c r="S46">
        <f t="shared" si="12"/>
        <v>0</v>
      </c>
      <c r="T46">
        <f t="shared" si="13"/>
        <v>0</v>
      </c>
      <c r="U46">
        <f t="shared" si="14"/>
        <v>0</v>
      </c>
      <c r="V46" s="26"/>
      <c r="W46" s="23"/>
      <c r="Y46" s="6"/>
    </row>
    <row r="47" spans="1:25" ht="15" customHeight="1" x14ac:dyDescent="0.25">
      <c r="A47" t="s">
        <v>174</v>
      </c>
      <c r="I47" s="19">
        <f t="shared" si="8"/>
        <v>0</v>
      </c>
      <c r="J47" s="19">
        <v>1</v>
      </c>
      <c r="K47" s="19">
        <v>1</v>
      </c>
      <c r="L47" s="19">
        <v>1</v>
      </c>
      <c r="M47" s="19">
        <v>1</v>
      </c>
      <c r="N47" s="19">
        <v>1</v>
      </c>
      <c r="O47" s="19">
        <v>1</v>
      </c>
      <c r="P47">
        <f t="shared" si="9"/>
        <v>0</v>
      </c>
      <c r="Q47">
        <f t="shared" si="10"/>
        <v>0</v>
      </c>
      <c r="R47">
        <f t="shared" si="11"/>
        <v>0</v>
      </c>
      <c r="S47">
        <f t="shared" si="12"/>
        <v>0</v>
      </c>
      <c r="T47">
        <f t="shared" si="13"/>
        <v>0</v>
      </c>
      <c r="U47">
        <f t="shared" si="14"/>
        <v>0</v>
      </c>
      <c r="V47" s="26"/>
      <c r="W47" s="23"/>
      <c r="Y47" s="6"/>
    </row>
    <row r="48" spans="1:25" ht="15" customHeight="1" x14ac:dyDescent="0.25">
      <c r="A48" t="s">
        <v>174</v>
      </c>
      <c r="B48" s="15"/>
      <c r="C48" s="15"/>
      <c r="D48" s="15"/>
      <c r="E48" s="15"/>
      <c r="F48" s="15"/>
      <c r="G48" s="15"/>
      <c r="H48" s="15"/>
      <c r="I48" s="19">
        <f t="shared" si="8"/>
        <v>0</v>
      </c>
      <c r="J48" s="19">
        <v>1</v>
      </c>
      <c r="K48" s="19">
        <v>1</v>
      </c>
      <c r="L48" s="19">
        <v>1</v>
      </c>
      <c r="M48" s="19">
        <v>1</v>
      </c>
      <c r="N48" s="19">
        <v>1</v>
      </c>
      <c r="O48" s="19">
        <v>1</v>
      </c>
      <c r="P48">
        <f t="shared" si="9"/>
        <v>0</v>
      </c>
      <c r="Q48">
        <f t="shared" si="10"/>
        <v>0</v>
      </c>
      <c r="R48">
        <f t="shared" si="11"/>
        <v>0</v>
      </c>
      <c r="S48">
        <f t="shared" si="12"/>
        <v>0</v>
      </c>
      <c r="T48">
        <f t="shared" si="13"/>
        <v>0</v>
      </c>
      <c r="U48">
        <f t="shared" si="14"/>
        <v>0</v>
      </c>
      <c r="V48" s="28"/>
      <c r="W48" s="23"/>
      <c r="Y48" s="6"/>
    </row>
    <row r="49" spans="1:25" ht="15" customHeight="1" x14ac:dyDescent="0.25">
      <c r="A49" s="15" t="s">
        <v>21</v>
      </c>
      <c r="B49" s="15" t="s">
        <v>147</v>
      </c>
      <c r="C49" s="15"/>
      <c r="D49" s="15"/>
      <c r="E49" s="15"/>
      <c r="F49" s="15"/>
      <c r="G49" s="15"/>
      <c r="H49" s="15"/>
      <c r="I49" s="16">
        <f t="shared" si="8"/>
        <v>0</v>
      </c>
      <c r="J49" s="16">
        <v>1</v>
      </c>
      <c r="K49" s="16">
        <v>1</v>
      </c>
      <c r="L49" s="16">
        <v>1</v>
      </c>
      <c r="M49" s="16">
        <v>1</v>
      </c>
      <c r="N49" s="16">
        <v>1</v>
      </c>
      <c r="O49" s="16">
        <v>1</v>
      </c>
      <c r="P49" s="15">
        <f t="shared" si="9"/>
        <v>0</v>
      </c>
      <c r="Q49" s="15">
        <f t="shared" si="10"/>
        <v>0</v>
      </c>
      <c r="R49" s="15">
        <f t="shared" si="11"/>
        <v>0</v>
      </c>
      <c r="S49" s="15">
        <f t="shared" si="12"/>
        <v>0</v>
      </c>
      <c r="T49" s="15">
        <f t="shared" si="13"/>
        <v>0</v>
      </c>
      <c r="U49" s="15">
        <f t="shared" si="14"/>
        <v>0</v>
      </c>
      <c r="V49" s="28"/>
      <c r="W49" s="23"/>
      <c r="Y49" s="6"/>
    </row>
    <row r="50" spans="1:25" ht="15" customHeight="1" x14ac:dyDescent="0.25">
      <c r="A50" s="12" t="s">
        <v>28</v>
      </c>
      <c r="B50" s="12"/>
      <c r="C50" s="12"/>
      <c r="D50" s="12"/>
      <c r="E50" s="12"/>
      <c r="F50" s="12"/>
      <c r="G50" s="12"/>
      <c r="H50" s="12"/>
      <c r="I50" s="28">
        <f t="shared" si="8"/>
        <v>0</v>
      </c>
      <c r="J50" s="28">
        <v>1</v>
      </c>
      <c r="K50" s="28">
        <v>1</v>
      </c>
      <c r="L50" s="28">
        <v>1</v>
      </c>
      <c r="M50" s="28">
        <v>1</v>
      </c>
      <c r="N50" s="28">
        <v>1</v>
      </c>
      <c r="O50" s="28">
        <v>1</v>
      </c>
      <c r="P50" s="12">
        <f t="shared" si="9"/>
        <v>0</v>
      </c>
      <c r="Q50" s="12">
        <f t="shared" si="10"/>
        <v>0</v>
      </c>
      <c r="R50" s="12">
        <f t="shared" si="11"/>
        <v>0</v>
      </c>
      <c r="S50" s="12">
        <f t="shared" si="12"/>
        <v>0</v>
      </c>
      <c r="T50" s="12">
        <f t="shared" si="13"/>
        <v>0</v>
      </c>
      <c r="U50" s="12">
        <f t="shared" si="14"/>
        <v>0</v>
      </c>
      <c r="V50" s="28"/>
      <c r="W50" s="23"/>
      <c r="Y50" s="6"/>
    </row>
    <row r="51" spans="1:25" ht="15" customHeight="1" x14ac:dyDescent="0.25">
      <c r="A51" s="12" t="s">
        <v>28</v>
      </c>
      <c r="B51" s="12"/>
      <c r="C51" s="12"/>
      <c r="D51" s="12"/>
      <c r="E51" s="12"/>
      <c r="F51" s="12"/>
      <c r="G51" s="12"/>
      <c r="H51" s="12"/>
      <c r="I51" s="28">
        <f t="shared" si="8"/>
        <v>0</v>
      </c>
      <c r="J51" s="28">
        <v>1</v>
      </c>
      <c r="K51" s="28">
        <v>1</v>
      </c>
      <c r="L51" s="28">
        <v>1</v>
      </c>
      <c r="M51" s="28">
        <v>1</v>
      </c>
      <c r="N51" s="28">
        <v>1</v>
      </c>
      <c r="O51" s="28">
        <v>1</v>
      </c>
      <c r="P51" s="12">
        <f t="shared" si="9"/>
        <v>0</v>
      </c>
      <c r="Q51" s="12">
        <f t="shared" si="10"/>
        <v>0</v>
      </c>
      <c r="R51" s="12">
        <f t="shared" si="11"/>
        <v>0</v>
      </c>
      <c r="S51" s="12">
        <f t="shared" si="12"/>
        <v>0</v>
      </c>
      <c r="T51" s="12">
        <f t="shared" si="13"/>
        <v>0</v>
      </c>
      <c r="U51" s="12">
        <f t="shared" si="14"/>
        <v>0</v>
      </c>
      <c r="V51" s="28"/>
      <c r="W51" s="23"/>
      <c r="Y51" s="6"/>
    </row>
    <row r="52" spans="1:25" ht="15" customHeight="1" x14ac:dyDescent="0.25">
      <c r="A52" s="49" t="s">
        <v>129</v>
      </c>
      <c r="B52" s="12"/>
      <c r="C52" s="12"/>
      <c r="D52" s="12"/>
      <c r="E52" s="12"/>
      <c r="F52" s="12"/>
      <c r="G52" s="12"/>
      <c r="H52" s="12"/>
      <c r="I52" s="50">
        <f t="shared" si="8"/>
        <v>0</v>
      </c>
      <c r="J52" s="50">
        <v>1</v>
      </c>
      <c r="K52" s="50">
        <v>1</v>
      </c>
      <c r="L52" s="50">
        <v>1</v>
      </c>
      <c r="M52" s="50">
        <v>1</v>
      </c>
      <c r="N52" s="50">
        <v>1</v>
      </c>
      <c r="O52" s="50">
        <v>1</v>
      </c>
      <c r="P52" s="49">
        <f t="shared" si="9"/>
        <v>0</v>
      </c>
      <c r="Q52" s="49">
        <f t="shared" si="10"/>
        <v>0</v>
      </c>
      <c r="R52" s="49">
        <f t="shared" si="11"/>
        <v>0</v>
      </c>
      <c r="S52" s="49">
        <f t="shared" si="12"/>
        <v>0</v>
      </c>
      <c r="T52" s="49">
        <f t="shared" si="13"/>
        <v>0</v>
      </c>
      <c r="U52" s="49">
        <f t="shared" si="14"/>
        <v>0</v>
      </c>
      <c r="V52" s="28"/>
      <c r="W52" s="23"/>
      <c r="Y52" s="6"/>
    </row>
    <row r="53" spans="1:25" ht="15" customHeight="1" x14ac:dyDescent="0.25">
      <c r="A53" s="49" t="s">
        <v>129</v>
      </c>
      <c r="B53" s="12"/>
      <c r="C53" s="12"/>
      <c r="D53" s="12"/>
      <c r="E53" s="12"/>
      <c r="F53" s="12"/>
      <c r="G53" s="12"/>
      <c r="H53" s="12"/>
      <c r="I53" s="50">
        <f t="shared" si="8"/>
        <v>0</v>
      </c>
      <c r="J53" s="50">
        <v>1</v>
      </c>
      <c r="K53" s="50">
        <v>1</v>
      </c>
      <c r="L53" s="50">
        <v>1</v>
      </c>
      <c r="M53" s="50">
        <v>1</v>
      </c>
      <c r="N53" s="50">
        <v>1</v>
      </c>
      <c r="O53" s="50">
        <v>1</v>
      </c>
      <c r="P53" s="49">
        <f t="shared" si="9"/>
        <v>0</v>
      </c>
      <c r="Q53" s="49">
        <f t="shared" si="10"/>
        <v>0</v>
      </c>
      <c r="R53" s="49">
        <f t="shared" si="11"/>
        <v>0</v>
      </c>
      <c r="S53" s="49">
        <f t="shared" si="12"/>
        <v>0</v>
      </c>
      <c r="T53" s="49">
        <f t="shared" si="13"/>
        <v>0</v>
      </c>
      <c r="U53" s="49">
        <f t="shared" si="14"/>
        <v>0</v>
      </c>
      <c r="V53" s="28"/>
      <c r="W53" s="23"/>
      <c r="Y53" s="6"/>
    </row>
    <row r="54" spans="1:25" ht="15" customHeight="1" x14ac:dyDescent="0.25">
      <c r="A54" s="12"/>
      <c r="W54" s="6"/>
      <c r="Y54" s="6"/>
    </row>
    <row r="60" spans="1:25" ht="15" customHeight="1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 spans="1:25" ht="15" customHeight="1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 spans="1:25" ht="15" customHeight="1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spans="1:25" ht="15" customHeight="1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5" ht="15" customHeight="1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spans="1:22" ht="15" customHeight="1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</sheetData>
  <autoFilter ref="A1:U65">
    <sortState ref="A2:U65">
      <sortCondition descending="1" ref="I1:I65"/>
    </sortState>
  </autoFilter>
  <sortState ref="A16:I26">
    <sortCondition ref="B16:B26"/>
  </sortState>
  <hyperlinks>
    <hyperlink ref="H1" r:id="rId1" display="https://www.naigc.net/MeetScores.php?sortby=Event5"/>
    <hyperlink ref="G1" r:id="rId2" display="https://www.naigc.net/MeetScores.php?sortby=Event4"/>
    <hyperlink ref="F1" r:id="rId3" display="https://www.naigc.net/MeetScores.php?sortby=Event3"/>
    <hyperlink ref="E1" r:id="rId4" display="https://www.naigc.net/MeetScores.php?sortby=Event2"/>
    <hyperlink ref="D1" r:id="rId5" display="https://www.naigc.net/MeetScores.php?sortby=Event1"/>
    <hyperlink ref="C1" r:id="rId6" display="https://www.naigc.net/MeetScores.php?sortby=Event0"/>
    <hyperlink ref="I1" r:id="rId7" display="https://www.naigc.net/MeetScores.php?sortby=AllAround"/>
  </hyperlinks>
  <pageMargins left="0.7" right="0.7" top="0.75" bottom="0.75" header="0.3" footer="0.3"/>
  <pageSetup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2.42578125" customWidth="1"/>
  </cols>
  <sheetData>
    <row r="1" spans="1:9" x14ac:dyDescent="0.25">
      <c r="A1" s="48" t="s">
        <v>33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34</v>
      </c>
    </row>
    <row r="2" spans="1:9" x14ac:dyDescent="0.25">
      <c r="A2" s="44" t="s">
        <v>30</v>
      </c>
      <c r="B2" s="44">
        <f t="array" ref="B2">SUM(LARGE(IF('M-Main'!$A$2:$A$174=$A2,'M-Main'!P$2:P$174),{1,2,3}))</f>
        <v>43</v>
      </c>
      <c r="C2" s="44">
        <f t="array" ref="C2">SUM(LARGE(IF('M-Main'!$A$2:$A$174=$A2,'M-Main'!Q$2:Q$174),{1,2,3}))</f>
        <v>39.599999999999994</v>
      </c>
      <c r="D2" s="44">
        <f t="array" ref="D2">SUM(LARGE(IF('M-Main'!$A$2:$A$174=$A2,'M-Main'!R$2:R$174),{1,2,3}))</f>
        <v>42.6</v>
      </c>
      <c r="E2" s="44">
        <f t="array" ref="E2">SUM(LARGE(IF('M-Main'!$A$2:$A$174=$A2,'M-Main'!S$2:S$174),{1,2,3}))</f>
        <v>42.2</v>
      </c>
      <c r="F2" s="44">
        <f t="array" ref="F2">SUM(LARGE(IF('M-Main'!$A$2:$A$174=$A2,'M-Main'!T$2:T$174),{1,2,3}))</f>
        <v>41.4</v>
      </c>
      <c r="G2" s="44">
        <f t="array" ref="G2">SUM(LARGE(IF('M-Main'!$A$2:$A$174=$A2,'M-Main'!U$2:U$174),{1,2,3}))</f>
        <v>39.799999999999997</v>
      </c>
      <c r="H2" s="45">
        <f t="shared" ref="H2:H11" si="0">SUM(B2:G2)</f>
        <v>248.59999999999997</v>
      </c>
      <c r="I2" t="s">
        <v>38</v>
      </c>
    </row>
    <row r="3" spans="1:9" x14ac:dyDescent="0.25">
      <c r="A3" s="32" t="s">
        <v>31</v>
      </c>
      <c r="B3" s="32">
        <f t="array" ref="B3">SUM(LARGE(IF('M-Main'!$A$2:$A$174=$A3,'M-Main'!P$2:P$174),{1,2,3}))</f>
        <v>40.799999999999997</v>
      </c>
      <c r="C3" s="32">
        <f t="array" ref="C3">SUM(LARGE(IF('M-Main'!$A$2:$A$174=$A3,'M-Main'!Q$2:Q$174),{1,2,3}))</f>
        <v>36.700000000000003</v>
      </c>
      <c r="D3" s="32">
        <f t="array" ref="D3">SUM(LARGE(IF('M-Main'!$A$2:$A$174=$A3,'M-Main'!R$2:R$174),{1,2,3}))</f>
        <v>38.099999999999994</v>
      </c>
      <c r="E3" s="32">
        <f t="array" ref="E3">SUM(LARGE(IF('M-Main'!$A$2:$A$174=$A3,'M-Main'!S$2:S$174),{1,2,3}))</f>
        <v>42.7</v>
      </c>
      <c r="F3" s="32">
        <f t="array" ref="F3">SUM(LARGE(IF('M-Main'!$A$2:$A$174=$A3,'M-Main'!T$2:T$174),{1,2,3}))</f>
        <v>38.599999999999994</v>
      </c>
      <c r="G3" s="32">
        <f t="array" ref="G3">SUM(LARGE(IF('M-Main'!$A$2:$A$174=$A3,'M-Main'!U$2:U$174),{1,2,3}))</f>
        <v>35.9</v>
      </c>
      <c r="H3" s="33">
        <f t="shared" si="0"/>
        <v>232.8</v>
      </c>
      <c r="I3" t="s">
        <v>39</v>
      </c>
    </row>
    <row r="4" spans="1:9" x14ac:dyDescent="0.25">
      <c r="A4" s="40" t="s">
        <v>32</v>
      </c>
      <c r="B4" s="40">
        <f t="array" ref="B4">SUM(LARGE(IF('M-Main'!$A$2:$A$174=$A4,'M-Main'!P$2:P$174),{1,2,3}))</f>
        <v>37.400000000000006</v>
      </c>
      <c r="C4" s="40">
        <f t="array" ref="C4">SUM(LARGE(IF('M-Main'!$A$2:$A$174=$A4,'M-Main'!Q$2:Q$174),{1,2,3}))</f>
        <v>21.8</v>
      </c>
      <c r="D4" s="40">
        <f t="array" ref="D4">SUM(LARGE(IF('M-Main'!$A$2:$A$174=$A4,'M-Main'!R$2:R$174),{1,2,3}))</f>
        <v>33</v>
      </c>
      <c r="E4" s="40">
        <f t="array" ref="E4">SUM(LARGE(IF('M-Main'!$A$2:$A$174=$A4,'M-Main'!S$2:S$174),{1,2,3}))</f>
        <v>36.4</v>
      </c>
      <c r="F4" s="40">
        <f t="array" ref="F4">SUM(LARGE(IF('M-Main'!$A$2:$A$174=$A4,'M-Main'!T$2:T$174),{1,2,3}))</f>
        <v>24.7</v>
      </c>
      <c r="G4" s="40">
        <f t="array" ref="G4">SUM(LARGE(IF('M-Main'!$A$2:$A$174=$A4,'M-Main'!U$2:U$174),{1,2,3}))</f>
        <v>31.9</v>
      </c>
      <c r="H4" s="41">
        <f t="shared" si="0"/>
        <v>185.2</v>
      </c>
      <c r="I4" t="s">
        <v>40</v>
      </c>
    </row>
    <row r="5" spans="1:9" x14ac:dyDescent="0.25">
      <c r="A5" s="38" t="s">
        <v>18</v>
      </c>
      <c r="B5" s="38">
        <f t="array" ref="B5">SUM(LARGE(IF('M-Main'!$A$2:$A$174=$A5,'M-Main'!P$2:P$174),{1,2,3}))</f>
        <v>36.5</v>
      </c>
      <c r="C5" s="38">
        <f t="array" ref="C5">SUM(LARGE(IF('M-Main'!$A$2:$A$174=$A5,'M-Main'!Q$2:Q$174),{1,2,3}))</f>
        <v>19</v>
      </c>
      <c r="D5" s="38">
        <f t="array" ref="D5">SUM(LARGE(IF('M-Main'!$A$2:$A$174=$A5,'M-Main'!R$2:R$174),{1,2,3}))</f>
        <v>22.4</v>
      </c>
      <c r="E5" s="38">
        <f t="array" ref="E5">SUM(LARGE(IF('M-Main'!$A$2:$A$174=$A5,'M-Main'!S$2:S$174),{1,2,3}))</f>
        <v>36</v>
      </c>
      <c r="F5" s="38">
        <f t="array" ref="F5">SUM(LARGE(IF('M-Main'!$A$2:$A$174=$A5,'M-Main'!T$2:T$174),{1,2,3}))</f>
        <v>21.5</v>
      </c>
      <c r="G5" s="38">
        <f t="array" ref="G5">SUM(LARGE(IF('M-Main'!$A$2:$A$174=$A5,'M-Main'!U$2:U$174),{1,2,3}))</f>
        <v>16.5</v>
      </c>
      <c r="H5" s="39">
        <f t="shared" si="0"/>
        <v>151.9</v>
      </c>
    </row>
    <row r="6" spans="1:9" x14ac:dyDescent="0.25">
      <c r="A6" s="34" t="s">
        <v>1</v>
      </c>
      <c r="B6" s="34">
        <f t="array" ref="B6">SUM(LARGE(IF('M-Main'!$A$2:$A$174=$A6,'M-Main'!P$2:P$174),{1,2,3}))</f>
        <v>37.4</v>
      </c>
      <c r="C6" s="34">
        <f t="array" ref="C6">SUM(LARGE(IF('M-Main'!$A$2:$A$174=$A6,'M-Main'!Q$2:Q$174),{1,2,3}))</f>
        <v>23.400000000000002</v>
      </c>
      <c r="D6" s="34">
        <f t="array" ref="D6">SUM(LARGE(IF('M-Main'!$A$2:$A$174=$A6,'M-Main'!R$2:R$174),{1,2,3}))</f>
        <v>11.2</v>
      </c>
      <c r="E6" s="34">
        <f t="array" ref="E6">SUM(LARGE(IF('M-Main'!$A$2:$A$174=$A6,'M-Main'!S$2:S$174),{1,2,3}))</f>
        <v>35.900000000000006</v>
      </c>
      <c r="F6" s="34">
        <f t="array" ref="F6">SUM(LARGE(IF('M-Main'!$A$2:$A$174=$A6,'M-Main'!T$2:T$174),{1,2,3}))</f>
        <v>20.8</v>
      </c>
      <c r="G6" s="34">
        <f t="array" ref="G6">SUM(LARGE(IF('M-Main'!$A$2:$A$174=$A6,'M-Main'!U$2:U$174),{1,2,3}))</f>
        <v>16.100000000000001</v>
      </c>
      <c r="H6" s="35">
        <f t="shared" si="0"/>
        <v>144.80000000000001</v>
      </c>
    </row>
    <row r="7" spans="1:9" x14ac:dyDescent="0.25">
      <c r="A7" s="36" t="s">
        <v>10</v>
      </c>
      <c r="B7" s="36">
        <f t="array" ref="B7">SUM(LARGE(IF('M-Main'!$A$2:$A$174=$A7,'M-Main'!P$2:P$174),{1,2,3}))</f>
        <v>12.6</v>
      </c>
      <c r="C7" s="36">
        <f t="array" ref="C7">SUM(LARGE(IF('M-Main'!$A$2:$A$174=$A7,'M-Main'!Q$2:Q$174),{1,2,3}))</f>
        <v>9.8000000000000007</v>
      </c>
      <c r="D7" s="36">
        <f t="array" ref="D7">SUM(LARGE(IF('M-Main'!$A$2:$A$174=$A7,'M-Main'!R$2:R$174),{1,2,3}))</f>
        <v>12.5</v>
      </c>
      <c r="E7" s="36">
        <f t="array" ref="E7">SUM(LARGE(IF('M-Main'!$A$2:$A$174=$A7,'M-Main'!S$2:S$174),{1,2,3}))</f>
        <v>11.6</v>
      </c>
      <c r="F7" s="36">
        <f t="array" ref="F7">SUM(LARGE(IF('M-Main'!$A$2:$A$174=$A7,'M-Main'!T$2:T$174),{1,2,3}))</f>
        <v>10.7</v>
      </c>
      <c r="G7" s="36">
        <f t="array" ref="G7">SUM(LARGE(IF('M-Main'!$A$2:$A$174=$A7,'M-Main'!U$2:U$174),{1,2,3}))</f>
        <v>11.2</v>
      </c>
      <c r="H7" s="37">
        <f t="shared" si="0"/>
        <v>68.400000000000006</v>
      </c>
    </row>
    <row r="8" spans="1:9" x14ac:dyDescent="0.25">
      <c r="A8" s="42" t="s">
        <v>21</v>
      </c>
      <c r="B8" s="42">
        <f t="array" ref="B8">SUM(LARGE(IF('M-Main'!$A$2:$A$174=$A8,'M-Main'!P$2:P$174),{1,2,3}))</f>
        <v>9.1</v>
      </c>
      <c r="C8" s="42">
        <f t="array" ref="C8">SUM(LARGE(IF('M-Main'!$A$2:$A$174=$A8,'M-Main'!Q$2:Q$174),{1,2,3}))</f>
        <v>0</v>
      </c>
      <c r="D8" s="42">
        <f t="array" ref="D8">SUM(LARGE(IF('M-Main'!$A$2:$A$174=$A8,'M-Main'!R$2:R$174),{1,2,3}))</f>
        <v>0</v>
      </c>
      <c r="E8" s="42">
        <f t="array" ref="E8">SUM(LARGE(IF('M-Main'!$A$2:$A$174=$A8,'M-Main'!S$2:S$174),{1,2,3}))</f>
        <v>10</v>
      </c>
      <c r="F8" s="42">
        <f t="array" ref="F8">SUM(LARGE(IF('M-Main'!$A$2:$A$174=$A8,'M-Main'!T$2:T$174),{1,2,3}))</f>
        <v>2</v>
      </c>
      <c r="G8" s="42">
        <f t="array" ref="G8">SUM(LARGE(IF('M-Main'!$A$2:$A$174=$A8,'M-Main'!U$2:U$174),{1,2,3}))</f>
        <v>3.4</v>
      </c>
      <c r="H8" s="43">
        <f t="shared" si="0"/>
        <v>24.5</v>
      </c>
    </row>
    <row r="9" spans="1:9" x14ac:dyDescent="0.25">
      <c r="A9" s="52" t="s">
        <v>129</v>
      </c>
      <c r="B9" s="52">
        <f t="array" ref="B9">SUM(LARGE(IF('M-Main'!$A$2:$A$174=$A9,'M-Main'!P$2:P$174),{1,2,3}))</f>
        <v>11.7</v>
      </c>
      <c r="C9" s="52">
        <f t="array" ref="C9">SUM(LARGE(IF('M-Main'!$A$2:$A$174=$A9,'M-Main'!Q$2:Q$174),{1,2,3}))</f>
        <v>0</v>
      </c>
      <c r="D9" s="52">
        <f t="array" ref="D9">SUM(LARGE(IF('M-Main'!$A$2:$A$174=$A9,'M-Main'!R$2:R$174),{1,2,3}))</f>
        <v>0</v>
      </c>
      <c r="E9" s="52">
        <f t="array" ref="E9">SUM(LARGE(IF('M-Main'!$A$2:$A$174=$A9,'M-Main'!S$2:S$174),{1,2,3}))</f>
        <v>0</v>
      </c>
      <c r="F9" s="52">
        <f t="array" ref="F9">SUM(LARGE(IF('M-Main'!$A$2:$A$174=$A9,'M-Main'!T$2:T$174),{1,2,3}))</f>
        <v>0</v>
      </c>
      <c r="G9" s="52">
        <f t="array" ref="G9">SUM(LARGE(IF('M-Main'!$A$2:$A$174=$A9,'M-Main'!U$2:U$174),{1,2,3}))</f>
        <v>0</v>
      </c>
      <c r="H9" s="66">
        <f t="shared" si="0"/>
        <v>11.7</v>
      </c>
    </row>
    <row r="10" spans="1:9" x14ac:dyDescent="0.25">
      <c r="A10" s="46" t="s">
        <v>28</v>
      </c>
      <c r="B10" s="46">
        <f t="array" ref="B10">SUM(LARGE(IF('M-Main'!$A$2:$A$174=$A10,'M-Main'!P$2:P$174),{1,2,3}))</f>
        <v>0</v>
      </c>
      <c r="C10" s="46">
        <f t="array" ref="C10">SUM(LARGE(IF('M-Main'!$A$2:$A$174=$A10,'M-Main'!Q$2:Q$174),{1,2,3}))</f>
        <v>0</v>
      </c>
      <c r="D10" s="46">
        <f t="array" ref="D10">SUM(LARGE(IF('M-Main'!$A$2:$A$174=$A10,'M-Main'!R$2:R$174),{1,2,3}))</f>
        <v>11.1</v>
      </c>
      <c r="E10" s="46">
        <f t="array" ref="E10">SUM(LARGE(IF('M-Main'!$A$2:$A$174=$A10,'M-Main'!S$2:S$174),{1,2,3}))</f>
        <v>0</v>
      </c>
      <c r="F10" s="46">
        <f t="array" ref="F10">SUM(LARGE(IF('M-Main'!$A$2:$A$174=$A10,'M-Main'!T$2:T$174),{1,2,3}))</f>
        <v>0</v>
      </c>
      <c r="G10" s="46">
        <f t="array" ref="G10">SUM(LARGE(IF('M-Main'!$A$2:$A$174=$A10,'M-Main'!U$2:U$174),{1,2,3}))</f>
        <v>0</v>
      </c>
      <c r="H10" s="47">
        <f t="shared" si="0"/>
        <v>11.1</v>
      </c>
    </row>
    <row r="11" spans="1:9" x14ac:dyDescent="0.25">
      <c r="A11" s="68" t="s">
        <v>174</v>
      </c>
      <c r="B11" s="68">
        <f t="array" ref="B11">SUM(LARGE(IF('M-Main'!$A$2:$A$174=$A11,'M-Main'!P$2:P$174),{1,2,3}))</f>
        <v>0</v>
      </c>
      <c r="C11" s="68">
        <f t="array" ref="C11">SUM(LARGE(IF('M-Main'!$A$2:$A$174=$A11,'M-Main'!Q$2:Q$174),{1,2,3}))</f>
        <v>0</v>
      </c>
      <c r="D11" s="68">
        <f t="array" ref="D11">SUM(LARGE(IF('M-Main'!$A$2:$A$174=$A11,'M-Main'!R$2:R$174),{1,2,3}))</f>
        <v>0</v>
      </c>
      <c r="E11" s="68">
        <f t="array" ref="E11">SUM(LARGE(IF('M-Main'!$A$2:$A$174=$A11,'M-Main'!S$2:S$174),{1,2,3}))</f>
        <v>0</v>
      </c>
      <c r="F11" s="68">
        <f t="array" ref="F11">SUM(LARGE(IF('M-Main'!$A$2:$A$174=$A11,'M-Main'!T$2:T$174),{1,2,3}))</f>
        <v>0</v>
      </c>
      <c r="G11" s="68">
        <f t="array" ref="G11">SUM(LARGE(IF('M-Main'!$A$2:$A$174=$A11,'M-Main'!U$2:U$174),{1,2,3}))</f>
        <v>0</v>
      </c>
      <c r="H11" s="67">
        <f t="shared" si="0"/>
        <v>0</v>
      </c>
    </row>
  </sheetData>
  <sheetProtection selectLockedCells="1" sort="0" autoFilter="0"/>
  <autoFilter ref="A1:H1">
    <sortState ref="A2:H11">
      <sortCondition descending="1"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zoomScale="115" zoomScaleNormal="115" workbookViewId="0">
      <pane ySplit="660" activePane="bottomLeft"/>
      <selection activeCell="O1" sqref="H1:O1048576"/>
      <selection pane="bottomLeft" activeCell="G2" sqref="G2"/>
    </sheetView>
  </sheetViews>
  <sheetFormatPr defaultRowHeight="15" customHeight="1" x14ac:dyDescent="0.25"/>
  <cols>
    <col min="1" max="1" width="30.140625" customWidth="1"/>
    <col min="2" max="2" width="22.5703125" customWidth="1"/>
    <col min="3" max="6" width="5.85546875" customWidth="1"/>
    <col min="7" max="7" width="7.5703125" customWidth="1"/>
    <col min="8" max="11" width="7.5703125" hidden="1" customWidth="1"/>
    <col min="12" max="15" width="8.28515625" hidden="1" customWidth="1"/>
    <col min="16" max="16" width="8.28515625" customWidth="1"/>
    <col min="19" max="19" width="13.42578125" customWidth="1"/>
    <col min="20" max="20" width="13.5703125" customWidth="1"/>
  </cols>
  <sheetData>
    <row r="1" spans="1:25" ht="15" customHeight="1" x14ac:dyDescent="0.25">
      <c r="A1" s="1" t="s">
        <v>9</v>
      </c>
      <c r="B1" s="2" t="s">
        <v>0</v>
      </c>
      <c r="C1" s="3" t="s">
        <v>6</v>
      </c>
      <c r="D1" s="3" t="s">
        <v>11</v>
      </c>
      <c r="E1" s="3" t="s">
        <v>12</v>
      </c>
      <c r="F1" s="3" t="s">
        <v>3</v>
      </c>
      <c r="G1" s="3" t="s">
        <v>2</v>
      </c>
      <c r="H1" s="11" t="s">
        <v>121</v>
      </c>
      <c r="I1" s="11" t="s">
        <v>122</v>
      </c>
      <c r="J1" s="11" t="s">
        <v>123</v>
      </c>
      <c r="K1" s="11" t="s">
        <v>124</v>
      </c>
      <c r="L1" s="11" t="s">
        <v>128</v>
      </c>
      <c r="M1" s="11" t="s">
        <v>125</v>
      </c>
      <c r="N1" s="11" t="s">
        <v>126</v>
      </c>
      <c r="O1" s="11" t="s">
        <v>127</v>
      </c>
      <c r="P1" s="11"/>
      <c r="Q1" s="51" t="s">
        <v>35</v>
      </c>
      <c r="S1" s="27" t="s">
        <v>36</v>
      </c>
      <c r="T1" s="27" t="s">
        <v>37</v>
      </c>
      <c r="U1" s="27" t="s">
        <v>3</v>
      </c>
      <c r="V1" s="27" t="s">
        <v>4</v>
      </c>
      <c r="W1" s="27" t="s">
        <v>5</v>
      </c>
      <c r="X1" s="27" t="s">
        <v>6</v>
      </c>
      <c r="Y1" s="27" t="s">
        <v>2</v>
      </c>
    </row>
    <row r="2" spans="1:25" ht="15" customHeight="1" x14ac:dyDescent="0.25">
      <c r="A2" s="12" t="s">
        <v>28</v>
      </c>
      <c r="B2" s="12" t="s">
        <v>63</v>
      </c>
      <c r="C2" s="12">
        <v>9.8000000000000007</v>
      </c>
      <c r="D2" s="12">
        <v>9.15</v>
      </c>
      <c r="E2" s="12">
        <v>8.85</v>
      </c>
      <c r="F2" s="12">
        <v>9.6999999999999993</v>
      </c>
      <c r="G2" s="28">
        <f t="shared" ref="G2:G33" si="0">SUM(C2:F2)</f>
        <v>37.5</v>
      </c>
      <c r="H2" s="31">
        <v>1</v>
      </c>
      <c r="I2" s="31">
        <v>1</v>
      </c>
      <c r="J2" s="31">
        <v>1</v>
      </c>
      <c r="K2" s="31">
        <v>1</v>
      </c>
      <c r="L2" s="28">
        <f t="shared" ref="L2:L33" si="1">IF(ISBLANK(C2),"",C2*H2)</f>
        <v>9.8000000000000007</v>
      </c>
      <c r="M2" s="28">
        <f t="shared" ref="M2:M33" si="2">IF(ISBLANK(D2),"",D2*I2)</f>
        <v>9.15</v>
      </c>
      <c r="N2" s="28">
        <f t="shared" ref="N2:N33" si="3">IF(ISBLANK(E2),"",E2*J2)</f>
        <v>8.85</v>
      </c>
      <c r="O2" s="28">
        <f t="shared" ref="O2:O33" si="4">IF(ISBLANK(F2),"",F2*K2)</f>
        <v>9.6999999999999993</v>
      </c>
      <c r="P2" s="17"/>
      <c r="Q2" s="23" t="s">
        <v>38</v>
      </c>
      <c r="S2" s="23" t="s">
        <v>20</v>
      </c>
      <c r="T2" s="23" t="s">
        <v>57</v>
      </c>
      <c r="U2" s="23"/>
      <c r="V2" s="23"/>
      <c r="W2" s="23"/>
      <c r="X2" s="23"/>
      <c r="Y2" s="31">
        <f t="shared" ref="Y2:Y7" si="5">SUM(U2:X2)</f>
        <v>0</v>
      </c>
    </row>
    <row r="3" spans="1:25" s="6" customFormat="1" ht="15" customHeight="1" x14ac:dyDescent="0.25">
      <c r="A3" s="29" t="s">
        <v>177</v>
      </c>
      <c r="B3" s="4" t="s">
        <v>47</v>
      </c>
      <c r="C3" s="5">
        <v>9.1</v>
      </c>
      <c r="D3" s="5">
        <v>9.1999999999999993</v>
      </c>
      <c r="E3" s="5">
        <v>9.3000000000000007</v>
      </c>
      <c r="F3" s="5">
        <v>9.4499999999999993</v>
      </c>
      <c r="G3" s="17">
        <f t="shared" si="0"/>
        <v>37.049999999999997</v>
      </c>
      <c r="H3" s="65">
        <v>1</v>
      </c>
      <c r="I3" s="65">
        <v>1</v>
      </c>
      <c r="J3" s="65">
        <v>1</v>
      </c>
      <c r="K3" s="65">
        <v>1</v>
      </c>
      <c r="L3" s="17">
        <f t="shared" si="1"/>
        <v>9.1</v>
      </c>
      <c r="M3" s="17">
        <f t="shared" si="2"/>
        <v>9.1999999999999993</v>
      </c>
      <c r="N3" s="17">
        <f t="shared" si="3"/>
        <v>9.3000000000000007</v>
      </c>
      <c r="O3" s="17">
        <f t="shared" si="4"/>
        <v>9.4499999999999993</v>
      </c>
      <c r="P3" s="17"/>
      <c r="Q3" s="23" t="s">
        <v>39</v>
      </c>
      <c r="S3" s="23" t="s">
        <v>20</v>
      </c>
      <c r="T3" s="23" t="s">
        <v>58</v>
      </c>
      <c r="U3" s="23"/>
      <c r="V3" s="23"/>
      <c r="W3" s="23"/>
      <c r="X3" s="23"/>
      <c r="Y3" s="31">
        <f t="shared" si="5"/>
        <v>0</v>
      </c>
    </row>
    <row r="4" spans="1:25" s="6" customFormat="1" ht="15" customHeight="1" x14ac:dyDescent="0.25">
      <c r="A4" s="12" t="s">
        <v>28</v>
      </c>
      <c r="B4" s="12" t="s">
        <v>64</v>
      </c>
      <c r="C4" s="12">
        <v>9.3000000000000007</v>
      </c>
      <c r="D4" s="12">
        <v>8.9499999999999993</v>
      </c>
      <c r="E4" s="12">
        <v>8.6999999999999993</v>
      </c>
      <c r="F4" s="12">
        <v>9.35</v>
      </c>
      <c r="G4" s="28">
        <f t="shared" si="0"/>
        <v>36.299999999999997</v>
      </c>
      <c r="H4" s="31">
        <v>1</v>
      </c>
      <c r="I4" s="31">
        <v>1</v>
      </c>
      <c r="J4" s="31">
        <v>1</v>
      </c>
      <c r="K4" s="31">
        <v>1</v>
      </c>
      <c r="L4" s="28">
        <f t="shared" si="1"/>
        <v>9.3000000000000007</v>
      </c>
      <c r="M4" s="28">
        <f t="shared" si="2"/>
        <v>8.9499999999999993</v>
      </c>
      <c r="N4" s="28">
        <f t="shared" si="3"/>
        <v>8.6999999999999993</v>
      </c>
      <c r="O4" s="28">
        <f t="shared" si="4"/>
        <v>9.35</v>
      </c>
      <c r="P4" s="17"/>
      <c r="Q4" s="23" t="s">
        <v>40</v>
      </c>
      <c r="S4" s="23" t="s">
        <v>20</v>
      </c>
      <c r="T4" s="23" t="s">
        <v>179</v>
      </c>
      <c r="U4" s="23">
        <v>5.0999999999999996</v>
      </c>
      <c r="V4" s="23"/>
      <c r="W4" s="23"/>
      <c r="X4" s="23"/>
      <c r="Y4" s="31">
        <f t="shared" si="5"/>
        <v>5.0999999999999996</v>
      </c>
    </row>
    <row r="5" spans="1:25" s="6" customFormat="1" ht="15" customHeight="1" x14ac:dyDescent="0.25">
      <c r="A5" s="12" t="s">
        <v>28</v>
      </c>
      <c r="B5" s="12" t="s">
        <v>62</v>
      </c>
      <c r="C5" s="12">
        <v>9.6999999999999993</v>
      </c>
      <c r="D5" s="12">
        <v>8.65</v>
      </c>
      <c r="E5" s="12">
        <v>8.4</v>
      </c>
      <c r="F5" s="12">
        <v>9.5</v>
      </c>
      <c r="G5" s="28">
        <f t="shared" si="0"/>
        <v>36.25</v>
      </c>
      <c r="H5" s="31">
        <v>1</v>
      </c>
      <c r="I5" s="31">
        <v>1</v>
      </c>
      <c r="J5" s="31">
        <v>1</v>
      </c>
      <c r="K5" s="31">
        <v>1</v>
      </c>
      <c r="L5" s="28">
        <f t="shared" si="1"/>
        <v>9.6999999999999993</v>
      </c>
      <c r="M5" s="28">
        <f t="shared" si="2"/>
        <v>8.65</v>
      </c>
      <c r="N5" s="28">
        <f t="shared" si="3"/>
        <v>8.4</v>
      </c>
      <c r="O5" s="28">
        <f t="shared" si="4"/>
        <v>9.5</v>
      </c>
      <c r="P5" s="17"/>
      <c r="Q5" s="23" t="s">
        <v>41</v>
      </c>
      <c r="S5" s="23" t="s">
        <v>20</v>
      </c>
      <c r="T5" s="23" t="s">
        <v>180</v>
      </c>
      <c r="U5" s="23">
        <v>7.2</v>
      </c>
      <c r="V5" s="23"/>
      <c r="W5" s="23"/>
      <c r="X5" s="23"/>
      <c r="Y5" s="31">
        <f t="shared" si="5"/>
        <v>7.2</v>
      </c>
    </row>
    <row r="6" spans="1:25" s="6" customFormat="1" ht="15" customHeight="1" x14ac:dyDescent="0.25">
      <c r="A6" s="21" t="s">
        <v>18</v>
      </c>
      <c r="B6" s="21" t="s">
        <v>93</v>
      </c>
      <c r="C6" s="21">
        <v>9.1999999999999993</v>
      </c>
      <c r="D6" s="21">
        <v>8</v>
      </c>
      <c r="E6" s="21">
        <v>9.0500000000000007</v>
      </c>
      <c r="F6" s="21">
        <v>9.4</v>
      </c>
      <c r="G6" s="22">
        <f t="shared" si="0"/>
        <v>35.65</v>
      </c>
      <c r="H6" s="31">
        <v>1</v>
      </c>
      <c r="I6" s="31">
        <v>1</v>
      </c>
      <c r="J6" s="31">
        <v>1</v>
      </c>
      <c r="K6" s="31">
        <v>1</v>
      </c>
      <c r="L6" s="22">
        <f t="shared" si="1"/>
        <v>9.1999999999999993</v>
      </c>
      <c r="M6" s="22">
        <f t="shared" si="2"/>
        <v>8</v>
      </c>
      <c r="N6" s="22">
        <f t="shared" si="3"/>
        <v>9.0500000000000007</v>
      </c>
      <c r="O6" s="22">
        <f t="shared" si="4"/>
        <v>9.4</v>
      </c>
      <c r="P6" s="17"/>
      <c r="Q6" s="23" t="s">
        <v>42</v>
      </c>
      <c r="S6" s="23" t="s">
        <v>20</v>
      </c>
      <c r="T6" s="23"/>
      <c r="U6" s="23"/>
      <c r="V6" s="23"/>
      <c r="W6" s="23"/>
      <c r="X6" s="23"/>
      <c r="Y6" s="31">
        <f t="shared" si="5"/>
        <v>0</v>
      </c>
    </row>
    <row r="7" spans="1:25" s="6" customFormat="1" ht="15" customHeight="1" x14ac:dyDescent="0.25">
      <c r="A7" s="7" t="s">
        <v>1</v>
      </c>
      <c r="B7" s="9" t="s">
        <v>119</v>
      </c>
      <c r="C7" s="8">
        <v>8.4</v>
      </c>
      <c r="D7" s="7">
        <v>9</v>
      </c>
      <c r="E7" s="8">
        <v>9.1</v>
      </c>
      <c r="F7" s="8">
        <v>8.9</v>
      </c>
      <c r="G7" s="18">
        <f t="shared" si="0"/>
        <v>35.4</v>
      </c>
      <c r="H7" s="65">
        <v>1</v>
      </c>
      <c r="I7" s="65">
        <v>1</v>
      </c>
      <c r="J7" s="65">
        <v>1</v>
      </c>
      <c r="K7" s="65">
        <v>1</v>
      </c>
      <c r="L7" s="18">
        <f t="shared" si="1"/>
        <v>8.4</v>
      </c>
      <c r="M7" s="18">
        <f t="shared" si="2"/>
        <v>9</v>
      </c>
      <c r="N7" s="18">
        <f t="shared" si="3"/>
        <v>9.1</v>
      </c>
      <c r="O7" s="18">
        <f t="shared" si="4"/>
        <v>8.9</v>
      </c>
      <c r="P7" s="17"/>
      <c r="Q7" s="23" t="s">
        <v>43</v>
      </c>
      <c r="S7" s="23" t="s">
        <v>20</v>
      </c>
      <c r="T7" s="23"/>
      <c r="U7" s="23"/>
      <c r="V7" s="23"/>
      <c r="W7" s="23"/>
      <c r="X7" s="23"/>
      <c r="Y7" s="31">
        <f t="shared" si="5"/>
        <v>0</v>
      </c>
    </row>
    <row r="8" spans="1:25" s="6" customFormat="1" ht="15" customHeight="1" x14ac:dyDescent="0.25">
      <c r="A8" s="29" t="s">
        <v>177</v>
      </c>
      <c r="B8" s="4" t="s">
        <v>48</v>
      </c>
      <c r="C8" s="5">
        <v>9.3000000000000007</v>
      </c>
      <c r="D8" s="5">
        <v>7.7</v>
      </c>
      <c r="E8" s="5">
        <v>8.75</v>
      </c>
      <c r="F8" s="5">
        <v>9.5500000000000007</v>
      </c>
      <c r="G8" s="17">
        <f t="shared" si="0"/>
        <v>35.299999999999997</v>
      </c>
      <c r="H8" s="65">
        <v>1</v>
      </c>
      <c r="I8" s="65">
        <v>1</v>
      </c>
      <c r="J8" s="65">
        <v>1</v>
      </c>
      <c r="K8" s="65">
        <v>1</v>
      </c>
      <c r="L8" s="17">
        <f t="shared" si="1"/>
        <v>9.3000000000000007</v>
      </c>
      <c r="M8" s="17">
        <f t="shared" si="2"/>
        <v>7.7</v>
      </c>
      <c r="N8" s="17">
        <f t="shared" si="3"/>
        <v>8.75</v>
      </c>
      <c r="O8" s="17">
        <f t="shared" si="4"/>
        <v>9.5500000000000007</v>
      </c>
      <c r="P8" s="17"/>
      <c r="Q8" s="23" t="s">
        <v>44</v>
      </c>
    </row>
    <row r="9" spans="1:25" s="6" customFormat="1" ht="15" customHeight="1" x14ac:dyDescent="0.25">
      <c r="A9" s="7" t="s">
        <v>1</v>
      </c>
      <c r="B9" s="7" t="s">
        <v>112</v>
      </c>
      <c r="C9" s="8">
        <v>8.4</v>
      </c>
      <c r="D9" s="7">
        <v>7.4</v>
      </c>
      <c r="E9" s="7">
        <v>8.75</v>
      </c>
      <c r="F9" s="8">
        <v>9.0500000000000007</v>
      </c>
      <c r="G9" s="18">
        <f t="shared" si="0"/>
        <v>33.6</v>
      </c>
      <c r="H9" s="65">
        <v>1</v>
      </c>
      <c r="I9" s="65">
        <v>1</v>
      </c>
      <c r="J9" s="65">
        <v>1</v>
      </c>
      <c r="K9" s="65">
        <v>1</v>
      </c>
      <c r="L9" s="18">
        <f t="shared" si="1"/>
        <v>8.4</v>
      </c>
      <c r="M9" s="18">
        <f t="shared" si="2"/>
        <v>7.4</v>
      </c>
      <c r="N9" s="18">
        <f t="shared" si="3"/>
        <v>8.75</v>
      </c>
      <c r="O9" s="18">
        <f t="shared" si="4"/>
        <v>9.0500000000000007</v>
      </c>
      <c r="P9" s="17"/>
      <c r="Q9" s="23" t="s">
        <v>45</v>
      </c>
    </row>
    <row r="10" spans="1:25" s="6" customFormat="1" ht="15" customHeight="1" x14ac:dyDescent="0.25">
      <c r="A10" s="29" t="s">
        <v>177</v>
      </c>
      <c r="B10" s="4" t="s">
        <v>46</v>
      </c>
      <c r="C10" s="5">
        <v>9.4</v>
      </c>
      <c r="D10" s="5">
        <v>7.1</v>
      </c>
      <c r="E10" s="5">
        <v>7.55</v>
      </c>
      <c r="F10" s="5">
        <v>9.15</v>
      </c>
      <c r="G10" s="17">
        <f t="shared" si="0"/>
        <v>33.200000000000003</v>
      </c>
      <c r="H10" s="65">
        <v>1</v>
      </c>
      <c r="I10" s="65">
        <v>1</v>
      </c>
      <c r="J10" s="65">
        <v>1</v>
      </c>
      <c r="K10" s="65">
        <v>1</v>
      </c>
      <c r="L10" s="17">
        <f t="shared" si="1"/>
        <v>9.4</v>
      </c>
      <c r="M10" s="17">
        <f t="shared" si="2"/>
        <v>7.1</v>
      </c>
      <c r="N10" s="17">
        <f t="shared" si="3"/>
        <v>7.55</v>
      </c>
      <c r="O10" s="17">
        <f t="shared" si="4"/>
        <v>9.15</v>
      </c>
      <c r="P10" s="17"/>
      <c r="Q10" s="23"/>
    </row>
    <row r="11" spans="1:25" s="6" customFormat="1" ht="15" customHeight="1" x14ac:dyDescent="0.25">
      <c r="A11" s="21" t="s">
        <v>18</v>
      </c>
      <c r="B11" s="21" t="s">
        <v>92</v>
      </c>
      <c r="C11" s="21">
        <v>9.3000000000000007</v>
      </c>
      <c r="D11" s="21">
        <v>7.3</v>
      </c>
      <c r="E11" s="21">
        <v>7.5</v>
      </c>
      <c r="F11" s="21">
        <v>9</v>
      </c>
      <c r="G11" s="22">
        <f t="shared" si="0"/>
        <v>33.1</v>
      </c>
      <c r="H11" s="31">
        <v>1</v>
      </c>
      <c r="I11" s="31">
        <v>1</v>
      </c>
      <c r="J11" s="31">
        <v>1</v>
      </c>
      <c r="K11" s="31">
        <v>1</v>
      </c>
      <c r="L11" s="22">
        <f t="shared" si="1"/>
        <v>9.3000000000000007</v>
      </c>
      <c r="M11" s="22">
        <f t="shared" si="2"/>
        <v>7.3</v>
      </c>
      <c r="N11" s="22">
        <f t="shared" si="3"/>
        <v>7.5</v>
      </c>
      <c r="O11" s="22">
        <f t="shared" si="4"/>
        <v>9</v>
      </c>
      <c r="P11" s="17"/>
      <c r="Q11" s="23"/>
    </row>
    <row r="12" spans="1:25" s="6" customFormat="1" ht="15" customHeight="1" x14ac:dyDescent="0.25">
      <c r="A12" s="15" t="s">
        <v>21</v>
      </c>
      <c r="B12" s="15" t="s">
        <v>107</v>
      </c>
      <c r="C12" s="15">
        <v>9.1</v>
      </c>
      <c r="D12" s="15">
        <v>6.9</v>
      </c>
      <c r="E12" s="15">
        <v>7.2</v>
      </c>
      <c r="F12" s="15">
        <v>9</v>
      </c>
      <c r="G12" s="16">
        <f t="shared" si="0"/>
        <v>32.200000000000003</v>
      </c>
      <c r="H12" s="31">
        <v>1</v>
      </c>
      <c r="I12" s="31">
        <v>1</v>
      </c>
      <c r="J12" s="31">
        <v>1</v>
      </c>
      <c r="K12" s="31">
        <v>1</v>
      </c>
      <c r="L12" s="16">
        <f t="shared" si="1"/>
        <v>9.1</v>
      </c>
      <c r="M12" s="16">
        <f t="shared" si="2"/>
        <v>6.9</v>
      </c>
      <c r="N12" s="16">
        <f t="shared" si="3"/>
        <v>7.2</v>
      </c>
      <c r="O12" s="16">
        <f t="shared" si="4"/>
        <v>9</v>
      </c>
      <c r="P12" s="17"/>
      <c r="Q12" s="23"/>
    </row>
    <row r="13" spans="1:25" s="6" customFormat="1" ht="15" customHeight="1" x14ac:dyDescent="0.25">
      <c r="A13" s="12" t="s">
        <v>28</v>
      </c>
      <c r="B13" s="12" t="s">
        <v>175</v>
      </c>
      <c r="C13" s="12">
        <v>8.6</v>
      </c>
      <c r="D13" s="12">
        <v>6.45</v>
      </c>
      <c r="E13" s="12">
        <v>9</v>
      </c>
      <c r="F13" s="12">
        <v>8.1</v>
      </c>
      <c r="G13" s="28">
        <f t="shared" si="0"/>
        <v>32.15</v>
      </c>
      <c r="H13" s="31">
        <v>1</v>
      </c>
      <c r="I13" s="31">
        <v>1</v>
      </c>
      <c r="J13" s="31">
        <v>1</v>
      </c>
      <c r="K13" s="31">
        <v>1</v>
      </c>
      <c r="L13" s="28">
        <f t="shared" si="1"/>
        <v>8.6</v>
      </c>
      <c r="M13" s="28">
        <f t="shared" si="2"/>
        <v>6.45</v>
      </c>
      <c r="N13" s="28">
        <f t="shared" si="3"/>
        <v>9</v>
      </c>
      <c r="O13" s="28">
        <f t="shared" si="4"/>
        <v>8.1</v>
      </c>
      <c r="P13" s="17"/>
      <c r="Q13" s="23"/>
    </row>
    <row r="14" spans="1:25" s="6" customFormat="1" ht="15" customHeight="1" x14ac:dyDescent="0.25">
      <c r="A14" s="21" t="s">
        <v>18</v>
      </c>
      <c r="B14" s="21" t="s">
        <v>97</v>
      </c>
      <c r="C14" s="21">
        <v>8.8000000000000007</v>
      </c>
      <c r="D14" s="21">
        <v>6.1</v>
      </c>
      <c r="E14" s="21">
        <v>8.25</v>
      </c>
      <c r="F14" s="21">
        <v>8.8000000000000007</v>
      </c>
      <c r="G14" s="22">
        <f t="shared" si="0"/>
        <v>31.95</v>
      </c>
      <c r="H14" s="31">
        <v>1</v>
      </c>
      <c r="I14" s="31">
        <v>1</v>
      </c>
      <c r="J14" s="31">
        <v>1</v>
      </c>
      <c r="K14" s="31">
        <v>1</v>
      </c>
      <c r="L14" s="22">
        <f t="shared" si="1"/>
        <v>8.8000000000000007</v>
      </c>
      <c r="M14" s="22">
        <f t="shared" si="2"/>
        <v>6.1</v>
      </c>
      <c r="N14" s="22">
        <f t="shared" si="3"/>
        <v>8.25</v>
      </c>
      <c r="O14" s="22">
        <f t="shared" si="4"/>
        <v>8.8000000000000007</v>
      </c>
      <c r="P14" s="17"/>
      <c r="Q14" s="23"/>
    </row>
    <row r="15" spans="1:25" s="6" customFormat="1" ht="15" customHeight="1" x14ac:dyDescent="0.25">
      <c r="A15" s="21" t="s">
        <v>18</v>
      </c>
      <c r="B15" s="21" t="s">
        <v>94</v>
      </c>
      <c r="C15" s="21">
        <v>9</v>
      </c>
      <c r="D15" s="21">
        <v>6.6</v>
      </c>
      <c r="E15" s="21">
        <v>8.4</v>
      </c>
      <c r="F15" s="21">
        <v>7.6</v>
      </c>
      <c r="G15" s="22">
        <f t="shared" si="0"/>
        <v>31.6</v>
      </c>
      <c r="H15" s="31">
        <v>1</v>
      </c>
      <c r="I15" s="31">
        <v>1</v>
      </c>
      <c r="J15" s="31">
        <v>1</v>
      </c>
      <c r="K15" s="31">
        <v>1</v>
      </c>
      <c r="L15" s="22">
        <f t="shared" si="1"/>
        <v>9</v>
      </c>
      <c r="M15" s="22">
        <f t="shared" si="2"/>
        <v>6.6</v>
      </c>
      <c r="N15" s="22">
        <f t="shared" si="3"/>
        <v>8.4</v>
      </c>
      <c r="O15" s="22">
        <f t="shared" si="4"/>
        <v>7.6</v>
      </c>
      <c r="P15" s="17"/>
      <c r="Q15" s="23"/>
    </row>
    <row r="16" spans="1:25" s="6" customFormat="1" ht="15" customHeight="1" x14ac:dyDescent="0.25">
      <c r="A16" s="23" t="s">
        <v>13</v>
      </c>
      <c r="B16" s="23" t="s">
        <v>88</v>
      </c>
      <c r="C16" s="23">
        <v>8.9</v>
      </c>
      <c r="D16" s="23">
        <v>5.25</v>
      </c>
      <c r="E16" s="23">
        <v>8</v>
      </c>
      <c r="F16" s="23">
        <v>8.8000000000000007</v>
      </c>
      <c r="G16" s="31">
        <f t="shared" si="0"/>
        <v>30.95</v>
      </c>
      <c r="H16" s="31">
        <v>1</v>
      </c>
      <c r="I16" s="31">
        <v>1</v>
      </c>
      <c r="J16" s="31">
        <v>1</v>
      </c>
      <c r="K16" s="31">
        <v>1</v>
      </c>
      <c r="L16" s="31">
        <f t="shared" si="1"/>
        <v>8.9</v>
      </c>
      <c r="M16" s="31">
        <f t="shared" si="2"/>
        <v>5.25</v>
      </c>
      <c r="N16" s="31">
        <f t="shared" si="3"/>
        <v>8</v>
      </c>
      <c r="O16" s="31">
        <f t="shared" si="4"/>
        <v>8.8000000000000007</v>
      </c>
      <c r="P16" s="17"/>
      <c r="Q16" s="23"/>
    </row>
    <row r="17" spans="1:17" s="6" customFormat="1" ht="15" customHeight="1" x14ac:dyDescent="0.25">
      <c r="A17" s="14" t="s">
        <v>10</v>
      </c>
      <c r="B17" s="13" t="s">
        <v>83</v>
      </c>
      <c r="C17" s="13">
        <v>8.1999999999999993</v>
      </c>
      <c r="D17" s="13">
        <v>7.2</v>
      </c>
      <c r="E17" s="13">
        <v>7.6</v>
      </c>
      <c r="F17" s="13">
        <v>7.8</v>
      </c>
      <c r="G17" s="20">
        <f t="shared" si="0"/>
        <v>30.8</v>
      </c>
      <c r="H17" s="64">
        <v>1</v>
      </c>
      <c r="I17" s="64">
        <v>1</v>
      </c>
      <c r="J17" s="64">
        <v>1</v>
      </c>
      <c r="K17" s="64">
        <v>1</v>
      </c>
      <c r="L17" s="20">
        <f t="shared" si="1"/>
        <v>8.1999999999999993</v>
      </c>
      <c r="M17" s="20">
        <f t="shared" si="2"/>
        <v>7.2</v>
      </c>
      <c r="N17" s="20">
        <f t="shared" si="3"/>
        <v>7.6</v>
      </c>
      <c r="O17" s="20">
        <f t="shared" si="4"/>
        <v>7.8</v>
      </c>
      <c r="P17" s="17"/>
      <c r="Q17" s="23"/>
    </row>
    <row r="18" spans="1:17" s="6" customFormat="1" ht="15" customHeight="1" x14ac:dyDescent="0.25">
      <c r="A18" s="29" t="s">
        <v>177</v>
      </c>
      <c r="B18" s="6" t="s">
        <v>53</v>
      </c>
      <c r="C18" s="5">
        <v>8.3000000000000007</v>
      </c>
      <c r="D18" s="5">
        <v>5.9</v>
      </c>
      <c r="E18" s="5">
        <v>7.7</v>
      </c>
      <c r="F18" s="5">
        <v>8.3000000000000007</v>
      </c>
      <c r="G18" s="17">
        <f t="shared" si="0"/>
        <v>30.200000000000003</v>
      </c>
      <c r="H18" s="65">
        <v>1</v>
      </c>
      <c r="I18" s="65">
        <v>1</v>
      </c>
      <c r="J18" s="65">
        <v>1</v>
      </c>
      <c r="K18" s="65">
        <v>1</v>
      </c>
      <c r="L18" s="17">
        <f t="shared" si="1"/>
        <v>8.3000000000000007</v>
      </c>
      <c r="M18" s="17">
        <f t="shared" si="2"/>
        <v>5.9</v>
      </c>
      <c r="N18" s="17">
        <f t="shared" si="3"/>
        <v>7.7</v>
      </c>
      <c r="O18" s="17">
        <f t="shared" si="4"/>
        <v>8.3000000000000007</v>
      </c>
      <c r="P18" s="17"/>
      <c r="Q18" s="23"/>
    </row>
    <row r="19" spans="1:17" s="6" customFormat="1" ht="15" customHeight="1" x14ac:dyDescent="0.25">
      <c r="A19" s="23" t="s">
        <v>13</v>
      </c>
      <c r="B19" s="23" t="s">
        <v>86</v>
      </c>
      <c r="C19" s="23">
        <v>8.4</v>
      </c>
      <c r="D19" s="23">
        <v>6.3</v>
      </c>
      <c r="E19" s="23">
        <v>7.3</v>
      </c>
      <c r="F19" s="23">
        <v>8.1999999999999993</v>
      </c>
      <c r="G19" s="31">
        <f t="shared" si="0"/>
        <v>30.2</v>
      </c>
      <c r="H19" s="31">
        <v>1</v>
      </c>
      <c r="I19" s="31">
        <v>1</v>
      </c>
      <c r="J19" s="31">
        <v>1</v>
      </c>
      <c r="K19" s="31">
        <v>1</v>
      </c>
      <c r="L19" s="31">
        <f t="shared" si="1"/>
        <v>8.4</v>
      </c>
      <c r="M19" s="31">
        <f t="shared" si="2"/>
        <v>6.3</v>
      </c>
      <c r="N19" s="31">
        <f t="shared" si="3"/>
        <v>7.3</v>
      </c>
      <c r="O19" s="31">
        <f t="shared" si="4"/>
        <v>8.1999999999999993</v>
      </c>
      <c r="P19" s="17"/>
      <c r="Q19" s="23"/>
    </row>
    <row r="20" spans="1:17" s="6" customFormat="1" ht="15" customHeight="1" x14ac:dyDescent="0.25">
      <c r="A20" s="23" t="s">
        <v>13</v>
      </c>
      <c r="B20" s="23" t="s">
        <v>87</v>
      </c>
      <c r="C20" s="23">
        <v>8.5</v>
      </c>
      <c r="D20" s="23">
        <v>5.6</v>
      </c>
      <c r="E20" s="23">
        <v>6.6</v>
      </c>
      <c r="F20" s="23">
        <v>8.6</v>
      </c>
      <c r="G20" s="31">
        <f t="shared" si="0"/>
        <v>29.299999999999997</v>
      </c>
      <c r="H20" s="31">
        <v>1</v>
      </c>
      <c r="I20" s="31">
        <v>1</v>
      </c>
      <c r="J20" s="31">
        <v>1</v>
      </c>
      <c r="K20" s="31">
        <v>1</v>
      </c>
      <c r="L20" s="31">
        <f t="shared" si="1"/>
        <v>8.5</v>
      </c>
      <c r="M20" s="31">
        <f t="shared" si="2"/>
        <v>5.6</v>
      </c>
      <c r="N20" s="31">
        <f t="shared" si="3"/>
        <v>6.6</v>
      </c>
      <c r="O20" s="31">
        <f t="shared" si="4"/>
        <v>8.6</v>
      </c>
      <c r="P20" s="17"/>
      <c r="Q20" s="23"/>
    </row>
    <row r="21" spans="1:17" s="6" customFormat="1" ht="15" customHeight="1" x14ac:dyDescent="0.25">
      <c r="A21" s="29" t="s">
        <v>177</v>
      </c>
      <c r="B21" s="4" t="s">
        <v>51</v>
      </c>
      <c r="C21" s="5">
        <v>7.8</v>
      </c>
      <c r="D21" s="5">
        <v>5.8</v>
      </c>
      <c r="E21" s="5">
        <v>7.1</v>
      </c>
      <c r="F21" s="5">
        <v>7.9</v>
      </c>
      <c r="G21" s="17">
        <f t="shared" si="0"/>
        <v>28.6</v>
      </c>
      <c r="H21" s="65">
        <v>1</v>
      </c>
      <c r="I21" s="65">
        <v>1</v>
      </c>
      <c r="J21" s="65">
        <v>1</v>
      </c>
      <c r="K21" s="65">
        <v>1</v>
      </c>
      <c r="L21" s="17">
        <f t="shared" si="1"/>
        <v>7.8</v>
      </c>
      <c r="M21" s="17">
        <f t="shared" si="2"/>
        <v>5.8</v>
      </c>
      <c r="N21" s="17">
        <f t="shared" si="3"/>
        <v>7.1</v>
      </c>
      <c r="O21" s="17">
        <f t="shared" si="4"/>
        <v>7.9</v>
      </c>
      <c r="P21" s="17"/>
      <c r="Q21" s="23"/>
    </row>
    <row r="22" spans="1:17" s="6" customFormat="1" ht="15" customHeight="1" x14ac:dyDescent="0.25">
      <c r="A22" s="14" t="s">
        <v>10</v>
      </c>
      <c r="B22" s="13" t="s">
        <v>84</v>
      </c>
      <c r="C22" s="13">
        <v>8.3000000000000007</v>
      </c>
      <c r="D22" s="13">
        <v>4.8</v>
      </c>
      <c r="E22" s="13">
        <v>6.5</v>
      </c>
      <c r="F22" s="13">
        <v>8.6</v>
      </c>
      <c r="G22" s="20">
        <f t="shared" si="0"/>
        <v>28.200000000000003</v>
      </c>
      <c r="H22" s="64">
        <v>1</v>
      </c>
      <c r="I22" s="64">
        <v>1</v>
      </c>
      <c r="J22" s="64">
        <v>1</v>
      </c>
      <c r="K22" s="64">
        <v>1</v>
      </c>
      <c r="L22" s="20">
        <f t="shared" si="1"/>
        <v>8.3000000000000007</v>
      </c>
      <c r="M22" s="20">
        <f t="shared" si="2"/>
        <v>4.8</v>
      </c>
      <c r="N22" s="20">
        <f t="shared" si="3"/>
        <v>6.5</v>
      </c>
      <c r="O22" s="20">
        <f t="shared" si="4"/>
        <v>8.6</v>
      </c>
      <c r="P22" s="17"/>
      <c r="Q22" s="23"/>
    </row>
    <row r="23" spans="1:17" s="6" customFormat="1" ht="15" customHeight="1" x14ac:dyDescent="0.25">
      <c r="A23" s="29" t="s">
        <v>178</v>
      </c>
      <c r="B23" s="6" t="s">
        <v>76</v>
      </c>
      <c r="C23" s="5">
        <v>8.1</v>
      </c>
      <c r="D23" s="5">
        <v>4.95</v>
      </c>
      <c r="E23" s="5">
        <v>6.5</v>
      </c>
      <c r="F23" s="5">
        <v>8.6</v>
      </c>
      <c r="G23" s="17">
        <f t="shared" si="0"/>
        <v>28.15</v>
      </c>
      <c r="H23" s="65">
        <v>1</v>
      </c>
      <c r="I23" s="65">
        <v>1</v>
      </c>
      <c r="J23" s="65">
        <v>1</v>
      </c>
      <c r="K23" s="65">
        <v>1</v>
      </c>
      <c r="L23" s="17">
        <f t="shared" si="1"/>
        <v>8.1</v>
      </c>
      <c r="M23" s="17">
        <f t="shared" si="2"/>
        <v>4.95</v>
      </c>
      <c r="N23" s="17">
        <f t="shared" si="3"/>
        <v>6.5</v>
      </c>
      <c r="O23" s="17">
        <f t="shared" si="4"/>
        <v>8.6</v>
      </c>
      <c r="P23" s="17"/>
      <c r="Q23" s="23"/>
    </row>
    <row r="24" spans="1:17" s="6" customFormat="1" ht="15" customHeight="1" x14ac:dyDescent="0.25">
      <c r="A24" s="29" t="s">
        <v>178</v>
      </c>
      <c r="B24" s="6" t="s">
        <v>74</v>
      </c>
      <c r="C24" s="5">
        <v>8.3000000000000007</v>
      </c>
      <c r="D24" s="5">
        <v>5.2</v>
      </c>
      <c r="E24" s="5">
        <v>6.5</v>
      </c>
      <c r="F24" s="5">
        <v>8</v>
      </c>
      <c r="G24" s="17">
        <f t="shared" si="0"/>
        <v>28</v>
      </c>
      <c r="H24" s="65">
        <v>1</v>
      </c>
      <c r="I24" s="65">
        <v>1</v>
      </c>
      <c r="J24" s="65">
        <v>1</v>
      </c>
      <c r="K24" s="65">
        <v>1</v>
      </c>
      <c r="L24" s="17">
        <f t="shared" si="1"/>
        <v>8.3000000000000007</v>
      </c>
      <c r="M24" s="17">
        <f t="shared" si="2"/>
        <v>5.2</v>
      </c>
      <c r="N24" s="17">
        <f t="shared" si="3"/>
        <v>6.5</v>
      </c>
      <c r="O24" s="17">
        <f t="shared" si="4"/>
        <v>8</v>
      </c>
      <c r="P24" s="17"/>
      <c r="Q24" s="23"/>
    </row>
    <row r="25" spans="1:17" s="6" customFormat="1" ht="15" customHeight="1" x14ac:dyDescent="0.25">
      <c r="A25" s="49" t="s">
        <v>129</v>
      </c>
      <c r="B25" s="49" t="s">
        <v>60</v>
      </c>
      <c r="C25" s="49">
        <v>8.3000000000000007</v>
      </c>
      <c r="D25" s="49">
        <v>3.45</v>
      </c>
      <c r="E25" s="49">
        <v>6</v>
      </c>
      <c r="F25" s="49">
        <v>8.6999999999999993</v>
      </c>
      <c r="G25" s="50">
        <f t="shared" si="0"/>
        <v>26.45</v>
      </c>
      <c r="H25" s="31">
        <v>1</v>
      </c>
      <c r="I25" s="31">
        <v>1</v>
      </c>
      <c r="J25" s="31">
        <v>1</v>
      </c>
      <c r="K25" s="31">
        <v>1</v>
      </c>
      <c r="L25" s="50">
        <f t="shared" si="1"/>
        <v>8.3000000000000007</v>
      </c>
      <c r="M25" s="50">
        <f t="shared" si="2"/>
        <v>3.45</v>
      </c>
      <c r="N25" s="50">
        <f t="shared" si="3"/>
        <v>6</v>
      </c>
      <c r="O25" s="50">
        <f t="shared" si="4"/>
        <v>8.6999999999999993</v>
      </c>
      <c r="P25" s="18"/>
      <c r="Q25" s="23"/>
    </row>
    <row r="26" spans="1:17" s="9" customFormat="1" ht="15" customHeight="1" x14ac:dyDescent="0.25">
      <c r="A26" s="29" t="s">
        <v>177</v>
      </c>
      <c r="B26" s="4" t="s">
        <v>52</v>
      </c>
      <c r="C26" s="5">
        <v>9.4</v>
      </c>
      <c r="D26" s="5">
        <v>7.25</v>
      </c>
      <c r="E26" s="5"/>
      <c r="F26" s="5">
        <v>9.3000000000000007</v>
      </c>
      <c r="G26" s="17">
        <f t="shared" si="0"/>
        <v>25.95</v>
      </c>
      <c r="H26" s="65">
        <v>1</v>
      </c>
      <c r="I26" s="65">
        <v>1</v>
      </c>
      <c r="J26" s="65"/>
      <c r="K26" s="65">
        <v>1</v>
      </c>
      <c r="L26" s="17">
        <f t="shared" si="1"/>
        <v>9.4</v>
      </c>
      <c r="M26" s="17">
        <f t="shared" si="2"/>
        <v>7.25</v>
      </c>
      <c r="N26" s="17" t="str">
        <f t="shared" si="3"/>
        <v/>
      </c>
      <c r="O26" s="17">
        <f t="shared" si="4"/>
        <v>9.3000000000000007</v>
      </c>
      <c r="P26" s="18"/>
      <c r="Q26" s="23"/>
    </row>
    <row r="27" spans="1:17" s="9" customFormat="1" ht="15" customHeight="1" x14ac:dyDescent="0.25">
      <c r="A27" s="7" t="s">
        <v>1</v>
      </c>
      <c r="B27" s="7" t="s">
        <v>113</v>
      </c>
      <c r="C27" s="8">
        <v>8</v>
      </c>
      <c r="D27" s="7"/>
      <c r="E27" s="7">
        <v>7.45</v>
      </c>
      <c r="F27" s="8">
        <v>8.3000000000000007</v>
      </c>
      <c r="G27" s="18">
        <f t="shared" si="0"/>
        <v>23.75</v>
      </c>
      <c r="H27" s="65">
        <v>1</v>
      </c>
      <c r="I27" s="65"/>
      <c r="J27" s="65">
        <v>1</v>
      </c>
      <c r="K27" s="65">
        <v>1</v>
      </c>
      <c r="L27" s="18">
        <f t="shared" si="1"/>
        <v>8</v>
      </c>
      <c r="M27" s="18" t="str">
        <f t="shared" si="2"/>
        <v/>
      </c>
      <c r="N27" s="18">
        <f t="shared" si="3"/>
        <v>7.45</v>
      </c>
      <c r="O27" s="18">
        <f t="shared" si="4"/>
        <v>8.3000000000000007</v>
      </c>
      <c r="P27" s="18"/>
      <c r="Q27" s="23"/>
    </row>
    <row r="28" spans="1:17" s="9" customFormat="1" ht="15" customHeight="1" x14ac:dyDescent="0.25">
      <c r="A28" s="21" t="s">
        <v>18</v>
      </c>
      <c r="B28" s="21" t="s">
        <v>95</v>
      </c>
      <c r="C28" s="21">
        <v>7.9</v>
      </c>
      <c r="D28" s="21"/>
      <c r="E28" s="21">
        <v>7</v>
      </c>
      <c r="F28" s="21">
        <v>8</v>
      </c>
      <c r="G28" s="22">
        <f t="shared" si="0"/>
        <v>22.9</v>
      </c>
      <c r="H28" s="31">
        <v>1</v>
      </c>
      <c r="I28" s="31">
        <v>1</v>
      </c>
      <c r="J28" s="31">
        <v>1</v>
      </c>
      <c r="K28" s="31">
        <v>1</v>
      </c>
      <c r="L28" s="22">
        <f t="shared" si="1"/>
        <v>7.9</v>
      </c>
      <c r="M28" s="22" t="str">
        <f t="shared" si="2"/>
        <v/>
      </c>
      <c r="N28" s="22">
        <f t="shared" si="3"/>
        <v>7</v>
      </c>
      <c r="O28" s="22">
        <f t="shared" si="4"/>
        <v>8</v>
      </c>
      <c r="P28" s="18"/>
      <c r="Q28" s="23"/>
    </row>
    <row r="29" spans="1:17" s="9" customFormat="1" ht="15" customHeight="1" x14ac:dyDescent="0.25">
      <c r="A29" s="29" t="s">
        <v>178</v>
      </c>
      <c r="B29" s="6" t="s">
        <v>71</v>
      </c>
      <c r="C29" s="5">
        <v>8.4</v>
      </c>
      <c r="D29" s="5">
        <v>4.4000000000000004</v>
      </c>
      <c r="E29" s="5"/>
      <c r="F29" s="5">
        <v>8.6</v>
      </c>
      <c r="G29" s="17">
        <f t="shared" si="0"/>
        <v>21.4</v>
      </c>
      <c r="H29" s="65">
        <v>1</v>
      </c>
      <c r="I29" s="65">
        <v>1</v>
      </c>
      <c r="J29" s="65"/>
      <c r="K29" s="65">
        <v>1</v>
      </c>
      <c r="L29" s="17">
        <f t="shared" si="1"/>
        <v>8.4</v>
      </c>
      <c r="M29" s="17">
        <f t="shared" si="2"/>
        <v>4.4000000000000004</v>
      </c>
      <c r="N29" s="17" t="str">
        <f t="shared" si="3"/>
        <v/>
      </c>
      <c r="O29" s="17">
        <f t="shared" si="4"/>
        <v>8.6</v>
      </c>
      <c r="P29" s="18"/>
      <c r="Q29" s="23"/>
    </row>
    <row r="30" spans="1:17" s="9" customFormat="1" ht="15" customHeight="1" x14ac:dyDescent="0.25">
      <c r="A30" s="29" t="s">
        <v>178</v>
      </c>
      <c r="B30" s="6" t="s">
        <v>78</v>
      </c>
      <c r="C30" s="5">
        <v>8.3000000000000007</v>
      </c>
      <c r="D30" s="5">
        <v>3.35</v>
      </c>
      <c r="E30" s="5"/>
      <c r="F30" s="5">
        <v>7.7</v>
      </c>
      <c r="G30" s="17">
        <f t="shared" si="0"/>
        <v>19.350000000000001</v>
      </c>
      <c r="H30" s="65">
        <v>1</v>
      </c>
      <c r="I30" s="65">
        <v>1</v>
      </c>
      <c r="J30" s="65"/>
      <c r="K30" s="65">
        <v>1</v>
      </c>
      <c r="L30" s="17">
        <f t="shared" si="1"/>
        <v>8.3000000000000007</v>
      </c>
      <c r="M30" s="17">
        <f t="shared" si="2"/>
        <v>3.35</v>
      </c>
      <c r="N30" s="17" t="str">
        <f t="shared" si="3"/>
        <v/>
      </c>
      <c r="O30" s="17">
        <f t="shared" si="4"/>
        <v>7.7</v>
      </c>
      <c r="P30" s="18"/>
      <c r="Q30" s="23"/>
    </row>
    <row r="31" spans="1:17" s="9" customFormat="1" ht="15" customHeight="1" x14ac:dyDescent="0.25">
      <c r="A31" s="23" t="s">
        <v>13</v>
      </c>
      <c r="B31" s="23" t="s">
        <v>90</v>
      </c>
      <c r="C31" s="23">
        <v>8.1</v>
      </c>
      <c r="D31" s="23">
        <v>2.7</v>
      </c>
      <c r="E31" s="23">
        <v>7.75</v>
      </c>
      <c r="F31" s="23"/>
      <c r="G31" s="31">
        <f t="shared" si="0"/>
        <v>18.55</v>
      </c>
      <c r="H31" s="31">
        <v>1</v>
      </c>
      <c r="I31" s="31">
        <v>1</v>
      </c>
      <c r="J31" s="31">
        <v>1</v>
      </c>
      <c r="K31" s="31">
        <v>1</v>
      </c>
      <c r="L31" s="31">
        <f t="shared" si="1"/>
        <v>8.1</v>
      </c>
      <c r="M31" s="31">
        <f t="shared" si="2"/>
        <v>2.7</v>
      </c>
      <c r="N31" s="31">
        <f t="shared" si="3"/>
        <v>7.75</v>
      </c>
      <c r="O31" s="31" t="str">
        <f t="shared" si="4"/>
        <v/>
      </c>
      <c r="P31" s="18"/>
      <c r="Q31" s="23"/>
    </row>
    <row r="32" spans="1:17" s="9" customFormat="1" ht="15" customHeight="1" x14ac:dyDescent="0.25">
      <c r="A32" s="29" t="s">
        <v>177</v>
      </c>
      <c r="B32" s="4" t="s">
        <v>50</v>
      </c>
      <c r="C32" s="5"/>
      <c r="D32" s="5"/>
      <c r="E32" s="5">
        <v>8.6999999999999993</v>
      </c>
      <c r="F32" s="5">
        <v>9.1999999999999993</v>
      </c>
      <c r="G32" s="17">
        <f t="shared" si="0"/>
        <v>17.899999999999999</v>
      </c>
      <c r="H32" s="65"/>
      <c r="I32" s="65"/>
      <c r="J32" s="65">
        <v>1</v>
      </c>
      <c r="K32" s="65">
        <v>1</v>
      </c>
      <c r="L32" s="17" t="str">
        <f t="shared" si="1"/>
        <v/>
      </c>
      <c r="M32" s="17" t="str">
        <f t="shared" si="2"/>
        <v/>
      </c>
      <c r="N32" s="17">
        <f t="shared" si="3"/>
        <v>8.6999999999999993</v>
      </c>
      <c r="O32" s="17">
        <f t="shared" si="4"/>
        <v>9.1999999999999993</v>
      </c>
      <c r="P32" s="18"/>
      <c r="Q32" s="23"/>
    </row>
    <row r="33" spans="1:20" s="9" customFormat="1" ht="15" customHeight="1" x14ac:dyDescent="0.25">
      <c r="A33" s="7" t="s">
        <v>1</v>
      </c>
      <c r="B33" s="9" t="s">
        <v>182</v>
      </c>
      <c r="C33" s="8">
        <v>8.1999999999999993</v>
      </c>
      <c r="D33" s="7">
        <v>3.8</v>
      </c>
      <c r="E33" s="8">
        <v>5.5</v>
      </c>
      <c r="F33" s="7"/>
      <c r="G33" s="18">
        <f t="shared" si="0"/>
        <v>17.5</v>
      </c>
      <c r="H33" s="65">
        <v>1</v>
      </c>
      <c r="I33" s="65">
        <v>1</v>
      </c>
      <c r="J33" s="65">
        <v>1</v>
      </c>
      <c r="K33" s="65"/>
      <c r="L33" s="18">
        <f t="shared" si="1"/>
        <v>8.1999999999999993</v>
      </c>
      <c r="M33" s="18">
        <f t="shared" si="2"/>
        <v>3.8</v>
      </c>
      <c r="N33" s="18">
        <f t="shared" si="3"/>
        <v>5.5</v>
      </c>
      <c r="O33" s="18" t="str">
        <f t="shared" si="4"/>
        <v/>
      </c>
      <c r="P33" s="18"/>
      <c r="Q33" s="23"/>
    </row>
    <row r="34" spans="1:20" s="9" customFormat="1" ht="15" customHeight="1" x14ac:dyDescent="0.25">
      <c r="A34" s="49" t="s">
        <v>129</v>
      </c>
      <c r="B34" s="49" t="s">
        <v>61</v>
      </c>
      <c r="C34" s="49">
        <v>8.3000000000000007</v>
      </c>
      <c r="D34" s="49"/>
      <c r="E34" s="49"/>
      <c r="F34" s="49">
        <v>8.8000000000000007</v>
      </c>
      <c r="G34" s="50">
        <f t="shared" ref="G34:G65" si="6">SUM(C34:F34)</f>
        <v>17.100000000000001</v>
      </c>
      <c r="H34" s="31">
        <v>1</v>
      </c>
      <c r="I34" s="31">
        <v>1</v>
      </c>
      <c r="J34" s="31">
        <v>1</v>
      </c>
      <c r="K34" s="31">
        <v>1</v>
      </c>
      <c r="L34" s="50">
        <f t="shared" ref="L34:L65" si="7">IF(ISBLANK(C34),"",C34*H34)</f>
        <v>8.3000000000000007</v>
      </c>
      <c r="M34" s="50" t="str">
        <f t="shared" ref="M34:M65" si="8">IF(ISBLANK(D34),"",D34*I34)</f>
        <v/>
      </c>
      <c r="N34" s="50" t="str">
        <f t="shared" ref="N34:N65" si="9">IF(ISBLANK(E34),"",E34*J34)</f>
        <v/>
      </c>
      <c r="O34" s="50">
        <f t="shared" ref="O34:O65" si="10">IF(ISBLANK(F34),"",F34*K34)</f>
        <v>8.8000000000000007</v>
      </c>
      <c r="P34" s="18"/>
      <c r="Q34" s="23"/>
    </row>
    <row r="35" spans="1:20" s="9" customFormat="1" ht="15" customHeight="1" x14ac:dyDescent="0.25">
      <c r="A35" s="14" t="s">
        <v>10</v>
      </c>
      <c r="B35" s="13" t="s">
        <v>82</v>
      </c>
      <c r="C35" s="13">
        <v>8.1999999999999993</v>
      </c>
      <c r="D35" s="13"/>
      <c r="E35" s="13"/>
      <c r="F35" s="13">
        <v>8.6</v>
      </c>
      <c r="G35" s="20">
        <f t="shared" si="6"/>
        <v>16.799999999999997</v>
      </c>
      <c r="H35" s="64">
        <v>1</v>
      </c>
      <c r="I35" s="64">
        <v>1</v>
      </c>
      <c r="J35" s="64">
        <v>1</v>
      </c>
      <c r="K35" s="64">
        <v>1</v>
      </c>
      <c r="L35" s="20">
        <f t="shared" si="7"/>
        <v>8.1999999999999993</v>
      </c>
      <c r="M35" s="20" t="str">
        <f t="shared" si="8"/>
        <v/>
      </c>
      <c r="N35" s="20" t="str">
        <f t="shared" si="9"/>
        <v/>
      </c>
      <c r="O35" s="20">
        <f t="shared" si="10"/>
        <v>8.6</v>
      </c>
      <c r="P35" s="18"/>
      <c r="Q35" s="23"/>
    </row>
    <row r="36" spans="1:20" s="9" customFormat="1" ht="15" customHeight="1" x14ac:dyDescent="0.25">
      <c r="A36" s="29" t="s">
        <v>177</v>
      </c>
      <c r="B36" s="4" t="s">
        <v>49</v>
      </c>
      <c r="C36" s="5"/>
      <c r="D36" s="5">
        <v>8.35</v>
      </c>
      <c r="E36" s="5">
        <v>8.35</v>
      </c>
      <c r="F36" s="5"/>
      <c r="G36" s="17">
        <f t="shared" si="6"/>
        <v>16.7</v>
      </c>
      <c r="H36" s="65"/>
      <c r="I36" s="65">
        <v>1</v>
      </c>
      <c r="J36" s="65">
        <v>1</v>
      </c>
      <c r="K36" s="65"/>
      <c r="L36" s="17" t="str">
        <f t="shared" si="7"/>
        <v/>
      </c>
      <c r="M36" s="17">
        <f t="shared" si="8"/>
        <v>8.35</v>
      </c>
      <c r="N36" s="17">
        <f t="shared" si="9"/>
        <v>8.35</v>
      </c>
      <c r="O36" s="17" t="str">
        <f t="shared" si="10"/>
        <v/>
      </c>
      <c r="P36" s="18"/>
      <c r="Q36" s="23"/>
    </row>
    <row r="37" spans="1:20" s="9" customFormat="1" ht="15" customHeight="1" x14ac:dyDescent="0.25">
      <c r="A37" s="7" t="s">
        <v>1</v>
      </c>
      <c r="B37" s="7" t="s">
        <v>114</v>
      </c>
      <c r="C37" s="7">
        <v>8.3000000000000007</v>
      </c>
      <c r="D37" s="8"/>
      <c r="E37" s="8"/>
      <c r="F37" s="7">
        <v>8.3000000000000007</v>
      </c>
      <c r="G37" s="18">
        <f t="shared" si="6"/>
        <v>16.600000000000001</v>
      </c>
      <c r="H37" s="65">
        <v>1</v>
      </c>
      <c r="I37" s="65"/>
      <c r="J37" s="65"/>
      <c r="K37" s="65">
        <v>1</v>
      </c>
      <c r="L37" s="18">
        <f t="shared" si="7"/>
        <v>8.3000000000000007</v>
      </c>
      <c r="M37" s="18" t="str">
        <f t="shared" si="8"/>
        <v/>
      </c>
      <c r="N37" s="18" t="str">
        <f t="shared" si="9"/>
        <v/>
      </c>
      <c r="O37" s="18">
        <f t="shared" si="10"/>
        <v>8.3000000000000007</v>
      </c>
      <c r="P37" s="18"/>
      <c r="Q37" s="23"/>
    </row>
    <row r="38" spans="1:20" s="9" customFormat="1" ht="15" customHeight="1" x14ac:dyDescent="0.25">
      <c r="A38" s="23" t="s">
        <v>13</v>
      </c>
      <c r="B38" s="23" t="s">
        <v>89</v>
      </c>
      <c r="C38" s="23"/>
      <c r="D38" s="23">
        <v>2.25</v>
      </c>
      <c r="E38" s="23">
        <v>6.2</v>
      </c>
      <c r="F38" s="23">
        <v>7.2</v>
      </c>
      <c r="G38" s="31">
        <f t="shared" si="6"/>
        <v>15.649999999999999</v>
      </c>
      <c r="H38" s="31">
        <v>1</v>
      </c>
      <c r="I38" s="31">
        <v>1</v>
      </c>
      <c r="J38" s="31">
        <v>1</v>
      </c>
      <c r="K38" s="31">
        <v>1</v>
      </c>
      <c r="L38" s="31" t="str">
        <f t="shared" si="7"/>
        <v/>
      </c>
      <c r="M38" s="31">
        <f t="shared" si="8"/>
        <v>2.25</v>
      </c>
      <c r="N38" s="31">
        <f t="shared" si="9"/>
        <v>6.2</v>
      </c>
      <c r="O38" s="31">
        <f t="shared" si="10"/>
        <v>7.2</v>
      </c>
      <c r="P38" s="18"/>
      <c r="Q38" s="23"/>
    </row>
    <row r="39" spans="1:20" s="9" customFormat="1" ht="15" customHeight="1" x14ac:dyDescent="0.25">
      <c r="A39" s="49" t="s">
        <v>129</v>
      </c>
      <c r="B39" s="49" t="s">
        <v>59</v>
      </c>
      <c r="C39" s="49">
        <v>8.1999999999999993</v>
      </c>
      <c r="D39" s="49"/>
      <c r="E39" s="49"/>
      <c r="F39" s="49">
        <v>7.3</v>
      </c>
      <c r="G39" s="50">
        <f t="shared" si="6"/>
        <v>15.5</v>
      </c>
      <c r="H39" s="31">
        <v>1</v>
      </c>
      <c r="I39" s="31">
        <v>1</v>
      </c>
      <c r="J39" s="31">
        <v>1</v>
      </c>
      <c r="K39" s="31">
        <v>1</v>
      </c>
      <c r="L39" s="50">
        <f t="shared" si="7"/>
        <v>8.1999999999999993</v>
      </c>
      <c r="M39" s="50" t="str">
        <f t="shared" si="8"/>
        <v/>
      </c>
      <c r="N39" s="50" t="str">
        <f t="shared" si="9"/>
        <v/>
      </c>
      <c r="O39" s="50">
        <f t="shared" si="10"/>
        <v>7.3</v>
      </c>
      <c r="P39" s="18"/>
      <c r="Q39" s="23"/>
    </row>
    <row r="40" spans="1:20" s="9" customFormat="1" ht="15" customHeight="1" x14ac:dyDescent="0.25">
      <c r="A40" s="15" t="s">
        <v>21</v>
      </c>
      <c r="B40" s="15" t="s">
        <v>110</v>
      </c>
      <c r="C40" s="15"/>
      <c r="D40" s="15"/>
      <c r="E40" s="15">
        <v>8.1</v>
      </c>
      <c r="F40" s="15">
        <v>7.3</v>
      </c>
      <c r="G40" s="16">
        <f t="shared" si="6"/>
        <v>15.399999999999999</v>
      </c>
      <c r="H40" s="31">
        <v>1</v>
      </c>
      <c r="I40" s="31">
        <v>1</v>
      </c>
      <c r="J40" s="31">
        <v>1</v>
      </c>
      <c r="K40" s="31">
        <v>1</v>
      </c>
      <c r="L40" s="16" t="str">
        <f t="shared" si="7"/>
        <v/>
      </c>
      <c r="M40" s="16" t="str">
        <f t="shared" si="8"/>
        <v/>
      </c>
      <c r="N40" s="16">
        <f t="shared" si="9"/>
        <v>8.1</v>
      </c>
      <c r="O40" s="16">
        <f t="shared" si="10"/>
        <v>7.3</v>
      </c>
      <c r="P40" s="18"/>
      <c r="Q40" s="23"/>
    </row>
    <row r="41" spans="1:20" s="9" customFormat="1" ht="15" customHeight="1" x14ac:dyDescent="0.25">
      <c r="A41" s="23" t="s">
        <v>13</v>
      </c>
      <c r="B41" s="23" t="s">
        <v>91</v>
      </c>
      <c r="C41" s="23">
        <v>7.9</v>
      </c>
      <c r="D41" s="23"/>
      <c r="E41" s="23"/>
      <c r="F41" s="23">
        <v>7.4</v>
      </c>
      <c r="G41" s="31">
        <f t="shared" si="6"/>
        <v>15.3</v>
      </c>
      <c r="H41" s="31">
        <v>1</v>
      </c>
      <c r="I41" s="31">
        <v>1</v>
      </c>
      <c r="J41" s="31">
        <v>1</v>
      </c>
      <c r="K41" s="31">
        <v>1</v>
      </c>
      <c r="L41" s="31">
        <f t="shared" si="7"/>
        <v>7.9</v>
      </c>
      <c r="M41" s="31" t="str">
        <f t="shared" si="8"/>
        <v/>
      </c>
      <c r="N41" s="31" t="str">
        <f t="shared" si="9"/>
        <v/>
      </c>
      <c r="O41" s="31">
        <f t="shared" si="10"/>
        <v>7.4</v>
      </c>
      <c r="P41" s="20"/>
      <c r="Q41" s="23"/>
    </row>
    <row r="42" spans="1:20" s="13" customFormat="1" ht="15" customHeight="1" x14ac:dyDescent="0.25">
      <c r="A42" s="15" t="s">
        <v>21</v>
      </c>
      <c r="B42" s="15" t="s">
        <v>109</v>
      </c>
      <c r="C42" s="15">
        <v>6.7</v>
      </c>
      <c r="D42" s="15"/>
      <c r="E42" s="15"/>
      <c r="F42" s="15">
        <v>8</v>
      </c>
      <c r="G42" s="16">
        <f t="shared" si="6"/>
        <v>14.7</v>
      </c>
      <c r="H42" s="31">
        <v>1</v>
      </c>
      <c r="I42" s="31">
        <v>1</v>
      </c>
      <c r="J42" s="31">
        <v>1</v>
      </c>
      <c r="K42" s="31">
        <v>1</v>
      </c>
      <c r="L42" s="16">
        <f t="shared" si="7"/>
        <v>6.7</v>
      </c>
      <c r="M42" s="16" t="str">
        <f t="shared" si="8"/>
        <v/>
      </c>
      <c r="N42" s="16" t="str">
        <f t="shared" si="9"/>
        <v/>
      </c>
      <c r="O42" s="16">
        <f t="shared" si="10"/>
        <v>8</v>
      </c>
      <c r="P42" s="20"/>
      <c r="Q42" s="23"/>
      <c r="T42" s="21"/>
    </row>
    <row r="43" spans="1:20" s="13" customFormat="1" ht="15" customHeight="1" x14ac:dyDescent="0.25">
      <c r="A43" s="29" t="s">
        <v>177</v>
      </c>
      <c r="B43" s="6" t="s">
        <v>56</v>
      </c>
      <c r="C43" s="5"/>
      <c r="D43" s="5">
        <v>4.75</v>
      </c>
      <c r="E43" s="5"/>
      <c r="F43" s="5">
        <v>8.75</v>
      </c>
      <c r="G43" s="17">
        <f t="shared" si="6"/>
        <v>13.5</v>
      </c>
      <c r="H43" s="65"/>
      <c r="I43" s="65">
        <v>1</v>
      </c>
      <c r="J43" s="65"/>
      <c r="K43" s="65">
        <v>1</v>
      </c>
      <c r="L43" s="17" t="str">
        <f t="shared" si="7"/>
        <v/>
      </c>
      <c r="M43" s="17">
        <f t="shared" si="8"/>
        <v>4.75</v>
      </c>
      <c r="N43" s="17" t="str">
        <f t="shared" si="9"/>
        <v/>
      </c>
      <c r="O43" s="17">
        <f t="shared" si="10"/>
        <v>8.75</v>
      </c>
      <c r="P43" s="20"/>
      <c r="Q43" s="23"/>
      <c r="T43" s="21"/>
    </row>
    <row r="44" spans="1:20" s="13" customFormat="1" ht="15" customHeight="1" x14ac:dyDescent="0.25">
      <c r="A44" s="29" t="s">
        <v>178</v>
      </c>
      <c r="B44" s="6" t="s">
        <v>75</v>
      </c>
      <c r="C44" s="5"/>
      <c r="D44" s="5">
        <v>5.0999999999999996</v>
      </c>
      <c r="E44" s="5"/>
      <c r="F44" s="5">
        <v>8.1999999999999993</v>
      </c>
      <c r="G44" s="17">
        <f t="shared" si="6"/>
        <v>13.299999999999999</v>
      </c>
      <c r="H44" s="65"/>
      <c r="I44" s="65">
        <v>1</v>
      </c>
      <c r="J44" s="65"/>
      <c r="K44" s="65">
        <v>1</v>
      </c>
      <c r="L44" s="17" t="str">
        <f t="shared" si="7"/>
        <v/>
      </c>
      <c r="M44" s="17">
        <f t="shared" si="8"/>
        <v>5.0999999999999996</v>
      </c>
      <c r="N44" s="17" t="str">
        <f t="shared" si="9"/>
        <v/>
      </c>
      <c r="O44" s="17">
        <f t="shared" si="10"/>
        <v>8.1999999999999993</v>
      </c>
      <c r="P44" s="20"/>
      <c r="Q44" s="23"/>
      <c r="T44" s="21"/>
    </row>
    <row r="45" spans="1:20" s="13" customFormat="1" ht="15" customHeight="1" x14ac:dyDescent="0.25">
      <c r="A45" s="7" t="s">
        <v>1</v>
      </c>
      <c r="B45" s="9" t="s">
        <v>100</v>
      </c>
      <c r="C45" s="8"/>
      <c r="D45" s="7"/>
      <c r="E45" s="8">
        <v>5.5</v>
      </c>
      <c r="F45" s="8">
        <v>7.6</v>
      </c>
      <c r="G45" s="18">
        <f t="shared" si="6"/>
        <v>13.1</v>
      </c>
      <c r="H45" s="65"/>
      <c r="I45" s="65"/>
      <c r="J45" s="65">
        <v>1</v>
      </c>
      <c r="K45" s="65">
        <v>1</v>
      </c>
      <c r="L45" s="18" t="str">
        <f t="shared" si="7"/>
        <v/>
      </c>
      <c r="M45" s="18" t="str">
        <f t="shared" si="8"/>
        <v/>
      </c>
      <c r="N45" s="18">
        <f t="shared" si="9"/>
        <v>5.5</v>
      </c>
      <c r="O45" s="18">
        <f t="shared" si="10"/>
        <v>7.6</v>
      </c>
      <c r="P45" s="19"/>
      <c r="Q45" s="23"/>
      <c r="T45" s="21"/>
    </row>
    <row r="46" spans="1:20" ht="15" customHeight="1" x14ac:dyDescent="0.25">
      <c r="A46" s="62" t="s">
        <v>32</v>
      </c>
      <c r="B46" s="10" t="s">
        <v>106</v>
      </c>
      <c r="C46" s="10">
        <v>7.9</v>
      </c>
      <c r="D46" s="10"/>
      <c r="E46" s="10"/>
      <c r="F46" s="10">
        <v>5</v>
      </c>
      <c r="G46" s="25">
        <f t="shared" si="6"/>
        <v>12.9</v>
      </c>
      <c r="H46" s="31">
        <v>1</v>
      </c>
      <c r="I46" s="31">
        <v>1</v>
      </c>
      <c r="J46" s="31">
        <v>1</v>
      </c>
      <c r="K46" s="31">
        <v>1</v>
      </c>
      <c r="L46" s="25">
        <f t="shared" si="7"/>
        <v>7.9</v>
      </c>
      <c r="M46" s="25" t="str">
        <f t="shared" si="8"/>
        <v/>
      </c>
      <c r="N46" s="25" t="str">
        <f t="shared" si="9"/>
        <v/>
      </c>
      <c r="O46" s="25">
        <f t="shared" si="10"/>
        <v>5</v>
      </c>
      <c r="P46" s="19"/>
      <c r="Q46" s="23"/>
      <c r="T46" s="21"/>
    </row>
    <row r="47" spans="1:20" ht="15" customHeight="1" x14ac:dyDescent="0.25">
      <c r="A47" s="7" t="s">
        <v>1</v>
      </c>
      <c r="B47" s="7" t="s">
        <v>111</v>
      </c>
      <c r="C47" s="8">
        <v>8.3000000000000007</v>
      </c>
      <c r="D47" s="8">
        <v>4.5</v>
      </c>
      <c r="E47" s="8"/>
      <c r="F47" s="8"/>
      <c r="G47" s="18">
        <f t="shared" si="6"/>
        <v>12.8</v>
      </c>
      <c r="H47" s="65">
        <v>1</v>
      </c>
      <c r="I47" s="65">
        <v>1</v>
      </c>
      <c r="J47" s="65"/>
      <c r="K47" s="65"/>
      <c r="L47" s="18">
        <f t="shared" si="7"/>
        <v>8.3000000000000007</v>
      </c>
      <c r="M47" s="18">
        <f t="shared" si="8"/>
        <v>4.5</v>
      </c>
      <c r="N47" s="18" t="str">
        <f t="shared" si="9"/>
        <v/>
      </c>
      <c r="O47" s="18" t="str">
        <f t="shared" si="10"/>
        <v/>
      </c>
      <c r="P47" s="16"/>
      <c r="Q47" s="23"/>
    </row>
    <row r="48" spans="1:20" ht="15" customHeight="1" x14ac:dyDescent="0.25">
      <c r="A48" s="7" t="s">
        <v>1</v>
      </c>
      <c r="B48" s="9" t="s">
        <v>101</v>
      </c>
      <c r="C48" s="8"/>
      <c r="D48" s="7"/>
      <c r="E48" s="8">
        <v>5.5</v>
      </c>
      <c r="F48" s="8">
        <v>6</v>
      </c>
      <c r="G48" s="18">
        <f t="shared" si="6"/>
        <v>11.5</v>
      </c>
      <c r="H48" s="65"/>
      <c r="I48" s="65"/>
      <c r="J48" s="65">
        <v>1</v>
      </c>
      <c r="K48" s="65">
        <v>1</v>
      </c>
      <c r="L48" s="18" t="str">
        <f t="shared" si="7"/>
        <v/>
      </c>
      <c r="M48" s="18" t="str">
        <f t="shared" si="8"/>
        <v/>
      </c>
      <c r="N48" s="18">
        <f t="shared" si="9"/>
        <v>5.5</v>
      </c>
      <c r="O48" s="18">
        <f t="shared" si="10"/>
        <v>6</v>
      </c>
      <c r="Q48" s="23"/>
    </row>
    <row r="49" spans="1:17" ht="15" customHeight="1" x14ac:dyDescent="0.25">
      <c r="A49" s="29" t="s">
        <v>177</v>
      </c>
      <c r="B49" s="6" t="s">
        <v>79</v>
      </c>
      <c r="C49" s="5"/>
      <c r="D49" s="5">
        <v>4</v>
      </c>
      <c r="E49" s="5"/>
      <c r="F49" s="5">
        <v>7</v>
      </c>
      <c r="G49" s="17">
        <f t="shared" si="6"/>
        <v>11</v>
      </c>
      <c r="H49" s="65"/>
      <c r="I49" s="65"/>
      <c r="J49" s="65"/>
      <c r="K49" s="65"/>
      <c r="L49" s="17" t="str">
        <f t="shared" si="7"/>
        <v/>
      </c>
      <c r="M49" s="17">
        <f t="shared" si="8"/>
        <v>0</v>
      </c>
      <c r="N49" s="17" t="str">
        <f t="shared" si="9"/>
        <v/>
      </c>
      <c r="O49" s="17">
        <f t="shared" si="10"/>
        <v>0</v>
      </c>
      <c r="P49" s="22"/>
      <c r="Q49" s="23"/>
    </row>
    <row r="50" spans="1:17" ht="15" customHeight="1" x14ac:dyDescent="0.25">
      <c r="A50" s="62" t="s">
        <v>32</v>
      </c>
      <c r="B50" s="10" t="s">
        <v>105</v>
      </c>
      <c r="C50" s="10">
        <v>8</v>
      </c>
      <c r="D50" s="10">
        <v>2.8</v>
      </c>
      <c r="E50" s="10"/>
      <c r="F50" s="10"/>
      <c r="G50" s="25">
        <f t="shared" si="6"/>
        <v>10.8</v>
      </c>
      <c r="H50" s="31">
        <v>1</v>
      </c>
      <c r="I50" s="31">
        <v>1</v>
      </c>
      <c r="J50" s="31">
        <v>1</v>
      </c>
      <c r="K50" s="31">
        <v>1</v>
      </c>
      <c r="L50" s="25">
        <f t="shared" si="7"/>
        <v>8</v>
      </c>
      <c r="M50" s="25">
        <f t="shared" si="8"/>
        <v>2.8</v>
      </c>
      <c r="N50" s="25" t="str">
        <f t="shared" si="9"/>
        <v/>
      </c>
      <c r="O50" s="25" t="str">
        <f t="shared" si="10"/>
        <v/>
      </c>
      <c r="P50" s="22"/>
      <c r="Q50" s="23"/>
    </row>
    <row r="51" spans="1:17" ht="15" customHeight="1" x14ac:dyDescent="0.25">
      <c r="A51" s="14" t="s">
        <v>10</v>
      </c>
      <c r="B51" s="13" t="s">
        <v>81</v>
      </c>
      <c r="C51" s="13"/>
      <c r="D51" s="13">
        <v>4.6500000000000004</v>
      </c>
      <c r="E51" s="13">
        <v>5.85</v>
      </c>
      <c r="F51" s="13"/>
      <c r="G51" s="20">
        <f t="shared" si="6"/>
        <v>10.5</v>
      </c>
      <c r="H51" s="64">
        <v>1</v>
      </c>
      <c r="I51" s="64">
        <v>1</v>
      </c>
      <c r="J51" s="64">
        <v>1</v>
      </c>
      <c r="K51" s="64">
        <v>1</v>
      </c>
      <c r="L51" s="20" t="str">
        <f t="shared" si="7"/>
        <v/>
      </c>
      <c r="M51" s="20">
        <f t="shared" si="8"/>
        <v>4.6500000000000004</v>
      </c>
      <c r="N51" s="20">
        <f t="shared" si="9"/>
        <v>5.85</v>
      </c>
      <c r="O51" s="20" t="str">
        <f t="shared" si="10"/>
        <v/>
      </c>
      <c r="P51" s="22"/>
      <c r="Q51" s="23"/>
    </row>
    <row r="52" spans="1:17" ht="15" customHeight="1" x14ac:dyDescent="0.25">
      <c r="A52" s="29" t="s">
        <v>178</v>
      </c>
      <c r="B52" s="6" t="s">
        <v>70</v>
      </c>
      <c r="C52" s="5"/>
      <c r="D52" s="5">
        <v>3.2</v>
      </c>
      <c r="E52" s="5">
        <v>7</v>
      </c>
      <c r="F52" s="5"/>
      <c r="G52" s="17">
        <f t="shared" si="6"/>
        <v>10.199999999999999</v>
      </c>
      <c r="H52" s="65"/>
      <c r="I52" s="65">
        <v>1</v>
      </c>
      <c r="J52" s="65">
        <v>1</v>
      </c>
      <c r="K52" s="65"/>
      <c r="L52" s="17" t="str">
        <f t="shared" si="7"/>
        <v/>
      </c>
      <c r="M52" s="17">
        <f t="shared" si="8"/>
        <v>3.2</v>
      </c>
      <c r="N52" s="17">
        <f t="shared" si="9"/>
        <v>7</v>
      </c>
      <c r="O52" s="17" t="str">
        <f t="shared" si="10"/>
        <v/>
      </c>
      <c r="P52" s="22"/>
      <c r="Q52" s="23"/>
    </row>
    <row r="53" spans="1:17" ht="15" customHeight="1" x14ac:dyDescent="0.25">
      <c r="A53" s="7" t="s">
        <v>1</v>
      </c>
      <c r="B53" s="7" t="s">
        <v>118</v>
      </c>
      <c r="C53" s="7">
        <v>7.7</v>
      </c>
      <c r="D53" s="8">
        <v>2.35</v>
      </c>
      <c r="E53" s="8"/>
      <c r="F53" s="7"/>
      <c r="G53" s="18">
        <f t="shared" si="6"/>
        <v>10.050000000000001</v>
      </c>
      <c r="H53" s="65">
        <v>1</v>
      </c>
      <c r="I53" s="65">
        <v>1</v>
      </c>
      <c r="J53" s="65"/>
      <c r="K53" s="65"/>
      <c r="L53" s="18">
        <f t="shared" si="7"/>
        <v>7.7</v>
      </c>
      <c r="M53" s="18">
        <f t="shared" si="8"/>
        <v>2.35</v>
      </c>
      <c r="N53" s="18" t="str">
        <f t="shared" si="9"/>
        <v/>
      </c>
      <c r="O53" s="18" t="str">
        <f t="shared" si="10"/>
        <v/>
      </c>
      <c r="P53" s="22"/>
      <c r="Q53" s="23"/>
    </row>
    <row r="54" spans="1:17" ht="15" customHeight="1" x14ac:dyDescent="0.25">
      <c r="A54" s="7" t="s">
        <v>1</v>
      </c>
      <c r="B54" s="7" t="s">
        <v>115</v>
      </c>
      <c r="C54" s="7"/>
      <c r="D54" s="8">
        <v>2.85</v>
      </c>
      <c r="E54" s="8">
        <v>7.1</v>
      </c>
      <c r="F54" s="7"/>
      <c r="G54" s="18">
        <f t="shared" si="6"/>
        <v>9.9499999999999993</v>
      </c>
      <c r="H54" s="65"/>
      <c r="I54" s="65">
        <v>1</v>
      </c>
      <c r="J54" s="65">
        <v>1</v>
      </c>
      <c r="K54" s="65"/>
      <c r="L54" s="18" t="str">
        <f t="shared" si="7"/>
        <v/>
      </c>
      <c r="M54" s="18">
        <f t="shared" si="8"/>
        <v>2.85</v>
      </c>
      <c r="N54" s="18">
        <f t="shared" si="9"/>
        <v>7.1</v>
      </c>
      <c r="O54" s="18" t="str">
        <f t="shared" si="10"/>
        <v/>
      </c>
      <c r="P54" s="22"/>
      <c r="Q54" s="23"/>
    </row>
    <row r="55" spans="1:17" ht="15" customHeight="1" x14ac:dyDescent="0.25">
      <c r="A55" s="29" t="s">
        <v>178</v>
      </c>
      <c r="B55" s="6" t="s">
        <v>73</v>
      </c>
      <c r="C55" s="5"/>
      <c r="D55" s="5">
        <v>2.75</v>
      </c>
      <c r="E55" s="5"/>
      <c r="F55" s="5">
        <v>7</v>
      </c>
      <c r="G55" s="17">
        <f t="shared" si="6"/>
        <v>9.75</v>
      </c>
      <c r="H55" s="65"/>
      <c r="I55" s="65">
        <v>1</v>
      </c>
      <c r="J55" s="65"/>
      <c r="K55" s="65">
        <v>1</v>
      </c>
      <c r="L55" s="17" t="str">
        <f t="shared" si="7"/>
        <v/>
      </c>
      <c r="M55" s="17">
        <f t="shared" si="8"/>
        <v>2.75</v>
      </c>
      <c r="N55" s="17" t="str">
        <f t="shared" si="9"/>
        <v/>
      </c>
      <c r="O55" s="17">
        <f t="shared" si="10"/>
        <v>7</v>
      </c>
      <c r="P55" s="22"/>
      <c r="Q55" s="23"/>
    </row>
    <row r="56" spans="1:17" ht="15" customHeight="1" x14ac:dyDescent="0.25">
      <c r="A56" s="29" t="s">
        <v>178</v>
      </c>
      <c r="B56" s="6" t="s">
        <v>77</v>
      </c>
      <c r="C56" s="5"/>
      <c r="D56" s="5"/>
      <c r="E56" s="5">
        <v>4.5</v>
      </c>
      <c r="F56" s="5">
        <v>5.0999999999999996</v>
      </c>
      <c r="G56" s="17">
        <f t="shared" si="6"/>
        <v>9.6</v>
      </c>
      <c r="H56" s="65"/>
      <c r="I56" s="65"/>
      <c r="J56" s="65">
        <v>1</v>
      </c>
      <c r="K56" s="65">
        <v>1</v>
      </c>
      <c r="L56" s="17" t="str">
        <f t="shared" si="7"/>
        <v/>
      </c>
      <c r="M56" s="17" t="str">
        <f t="shared" si="8"/>
        <v/>
      </c>
      <c r="N56" s="17">
        <f t="shared" si="9"/>
        <v>4.5</v>
      </c>
      <c r="O56" s="17">
        <f t="shared" si="10"/>
        <v>5.0999999999999996</v>
      </c>
      <c r="P56" s="22"/>
      <c r="Q56" s="23"/>
    </row>
    <row r="57" spans="1:17" ht="15" customHeight="1" x14ac:dyDescent="0.25">
      <c r="A57" s="7" t="s">
        <v>1</v>
      </c>
      <c r="B57" s="9" t="s">
        <v>102</v>
      </c>
      <c r="C57" s="8"/>
      <c r="D57" s="7">
        <v>3.3</v>
      </c>
      <c r="E57" s="8">
        <v>6.1</v>
      </c>
      <c r="F57" s="8"/>
      <c r="G57" s="18">
        <f t="shared" si="6"/>
        <v>9.3999999999999986</v>
      </c>
      <c r="H57" s="65"/>
      <c r="I57" s="65">
        <v>1</v>
      </c>
      <c r="J57" s="65">
        <v>1</v>
      </c>
      <c r="K57" s="65"/>
      <c r="L57" s="18" t="str">
        <f t="shared" si="7"/>
        <v/>
      </c>
      <c r="M57" s="18">
        <f t="shared" si="8"/>
        <v>3.3</v>
      </c>
      <c r="N57" s="18">
        <f t="shared" si="9"/>
        <v>6.1</v>
      </c>
      <c r="O57" s="18" t="str">
        <f t="shared" si="10"/>
        <v/>
      </c>
      <c r="P57" s="22"/>
      <c r="Q57" s="23"/>
    </row>
    <row r="58" spans="1:17" ht="15" customHeight="1" x14ac:dyDescent="0.25">
      <c r="A58" s="7" t="s">
        <v>1</v>
      </c>
      <c r="B58" s="9" t="s">
        <v>104</v>
      </c>
      <c r="C58" s="8"/>
      <c r="D58" s="7"/>
      <c r="E58" s="8"/>
      <c r="F58" s="8">
        <v>8.6</v>
      </c>
      <c r="G58" s="18">
        <f t="shared" si="6"/>
        <v>8.6</v>
      </c>
      <c r="H58" s="65"/>
      <c r="I58" s="65"/>
      <c r="J58" s="65"/>
      <c r="K58" s="65"/>
      <c r="L58" s="18" t="str">
        <f t="shared" si="7"/>
        <v/>
      </c>
      <c r="M58" s="18" t="str">
        <f t="shared" si="8"/>
        <v/>
      </c>
      <c r="N58" s="18" t="str">
        <f t="shared" si="9"/>
        <v/>
      </c>
      <c r="O58" s="18">
        <f t="shared" si="10"/>
        <v>0</v>
      </c>
      <c r="P58" s="22"/>
      <c r="Q58" s="23"/>
    </row>
    <row r="59" spans="1:17" ht="15" customHeight="1" x14ac:dyDescent="0.25">
      <c r="A59" s="7" t="s">
        <v>1</v>
      </c>
      <c r="B59" s="7" t="s">
        <v>116</v>
      </c>
      <c r="C59" s="7">
        <v>7.8</v>
      </c>
      <c r="D59" s="8"/>
      <c r="E59" s="8"/>
      <c r="F59" s="7"/>
      <c r="G59" s="18">
        <f t="shared" si="6"/>
        <v>7.8</v>
      </c>
      <c r="H59" s="65">
        <v>1</v>
      </c>
      <c r="I59" s="65"/>
      <c r="J59" s="65"/>
      <c r="K59" s="65"/>
      <c r="L59" s="18">
        <f t="shared" si="7"/>
        <v>7.8</v>
      </c>
      <c r="M59" s="18" t="str">
        <f t="shared" si="8"/>
        <v/>
      </c>
      <c r="N59" s="18" t="str">
        <f t="shared" si="9"/>
        <v/>
      </c>
      <c r="O59" s="18" t="str">
        <f t="shared" si="10"/>
        <v/>
      </c>
      <c r="P59" s="25"/>
      <c r="Q59" s="23"/>
    </row>
    <row r="60" spans="1:17" ht="15" customHeight="1" x14ac:dyDescent="0.25">
      <c r="A60" s="21" t="s">
        <v>18</v>
      </c>
      <c r="B60" s="21" t="s">
        <v>96</v>
      </c>
      <c r="C60" s="21"/>
      <c r="D60" s="21">
        <v>2.95</v>
      </c>
      <c r="E60" s="21">
        <v>4.5999999999999996</v>
      </c>
      <c r="F60" s="21"/>
      <c r="G60" s="22">
        <f t="shared" si="6"/>
        <v>7.55</v>
      </c>
      <c r="H60" s="31">
        <v>1</v>
      </c>
      <c r="I60" s="31">
        <v>1</v>
      </c>
      <c r="J60" s="31">
        <v>1</v>
      </c>
      <c r="K60" s="31">
        <v>1</v>
      </c>
      <c r="L60" s="22" t="str">
        <f t="shared" si="7"/>
        <v/>
      </c>
      <c r="M60" s="22">
        <f t="shared" si="8"/>
        <v>2.95</v>
      </c>
      <c r="N60" s="22">
        <f t="shared" si="9"/>
        <v>4.5999999999999996</v>
      </c>
      <c r="O60" s="22" t="str">
        <f t="shared" si="10"/>
        <v/>
      </c>
      <c r="P60" s="25"/>
      <c r="Q60" s="23"/>
    </row>
    <row r="61" spans="1:17" ht="15" customHeight="1" x14ac:dyDescent="0.25">
      <c r="A61" s="29" t="s">
        <v>178</v>
      </c>
      <c r="B61" s="6" t="s">
        <v>80</v>
      </c>
      <c r="C61" s="5"/>
      <c r="D61" s="5"/>
      <c r="E61" s="5">
        <v>7.45</v>
      </c>
      <c r="F61" s="5"/>
      <c r="G61" s="17">
        <f t="shared" si="6"/>
        <v>7.45</v>
      </c>
      <c r="H61" s="65"/>
      <c r="I61" s="65"/>
      <c r="J61" s="65">
        <v>1</v>
      </c>
      <c r="K61" s="65"/>
      <c r="L61" s="17" t="str">
        <f t="shared" si="7"/>
        <v/>
      </c>
      <c r="M61" s="17" t="str">
        <f t="shared" si="8"/>
        <v/>
      </c>
      <c r="N61" s="17">
        <f t="shared" si="9"/>
        <v>7.45</v>
      </c>
      <c r="O61" s="17" t="str">
        <f t="shared" si="10"/>
        <v/>
      </c>
      <c r="P61" s="25"/>
      <c r="Q61" s="23"/>
    </row>
    <row r="62" spans="1:17" ht="15" customHeight="1" x14ac:dyDescent="0.25">
      <c r="A62" s="7" t="s">
        <v>1</v>
      </c>
      <c r="B62" s="7" t="s">
        <v>117</v>
      </c>
      <c r="C62" s="7"/>
      <c r="D62" s="8">
        <v>2.4500000000000002</v>
      </c>
      <c r="E62" s="8"/>
      <c r="F62" s="7">
        <v>4.0999999999999996</v>
      </c>
      <c r="G62" s="18">
        <f t="shared" si="6"/>
        <v>6.55</v>
      </c>
      <c r="H62" s="65"/>
      <c r="I62" s="65">
        <v>1</v>
      </c>
      <c r="J62" s="65"/>
      <c r="K62" s="65">
        <v>1</v>
      </c>
      <c r="L62" s="18" t="str">
        <f t="shared" si="7"/>
        <v/>
      </c>
      <c r="M62" s="18">
        <f t="shared" si="8"/>
        <v>2.4500000000000002</v>
      </c>
      <c r="N62" s="18" t="str">
        <f t="shared" si="9"/>
        <v/>
      </c>
      <c r="O62" s="18">
        <f t="shared" si="10"/>
        <v>4.0999999999999996</v>
      </c>
      <c r="P62" s="25"/>
      <c r="Q62" s="23"/>
    </row>
    <row r="63" spans="1:17" ht="15" customHeight="1" x14ac:dyDescent="0.25">
      <c r="A63" s="15" t="s">
        <v>21</v>
      </c>
      <c r="B63" s="15" t="s">
        <v>108</v>
      </c>
      <c r="C63" s="15"/>
      <c r="D63" s="15"/>
      <c r="E63" s="15"/>
      <c r="F63" s="15">
        <v>6.1</v>
      </c>
      <c r="G63" s="16">
        <f t="shared" si="6"/>
        <v>6.1</v>
      </c>
      <c r="H63" s="31">
        <v>1</v>
      </c>
      <c r="I63" s="31">
        <v>1</v>
      </c>
      <c r="J63" s="31">
        <v>1</v>
      </c>
      <c r="K63" s="31">
        <v>1</v>
      </c>
      <c r="L63" s="16" t="str">
        <f t="shared" si="7"/>
        <v/>
      </c>
      <c r="M63" s="16" t="str">
        <f t="shared" si="8"/>
        <v/>
      </c>
      <c r="N63" s="16" t="str">
        <f t="shared" si="9"/>
        <v/>
      </c>
      <c r="O63" s="16">
        <f t="shared" si="10"/>
        <v>6.1</v>
      </c>
      <c r="P63" s="16"/>
      <c r="Q63" s="23"/>
    </row>
    <row r="64" spans="1:17" ht="15" customHeight="1" x14ac:dyDescent="0.25">
      <c r="A64" s="29" t="s">
        <v>178</v>
      </c>
      <c r="B64" s="6" t="s">
        <v>72</v>
      </c>
      <c r="C64" s="5"/>
      <c r="D64" s="5"/>
      <c r="E64" s="5"/>
      <c r="F64" s="5">
        <v>5.8</v>
      </c>
      <c r="G64" s="17">
        <f t="shared" si="6"/>
        <v>5.8</v>
      </c>
      <c r="H64" s="65"/>
      <c r="I64" s="65"/>
      <c r="J64" s="65"/>
      <c r="K64" s="65">
        <v>1</v>
      </c>
      <c r="L64" s="17" t="str">
        <f t="shared" si="7"/>
        <v/>
      </c>
      <c r="M64" s="17" t="str">
        <f t="shared" si="8"/>
        <v/>
      </c>
      <c r="N64" s="17" t="str">
        <f t="shared" si="9"/>
        <v/>
      </c>
      <c r="O64" s="17">
        <f t="shared" si="10"/>
        <v>5.8</v>
      </c>
      <c r="P64" s="16"/>
      <c r="Q64" s="23"/>
    </row>
    <row r="65" spans="1:19" ht="15" customHeight="1" x14ac:dyDescent="0.25">
      <c r="A65" s="12" t="s">
        <v>28</v>
      </c>
      <c r="B65" s="12" t="s">
        <v>67</v>
      </c>
      <c r="C65" s="12"/>
      <c r="D65" s="12"/>
      <c r="E65" s="12"/>
      <c r="F65" s="12">
        <v>4.4000000000000004</v>
      </c>
      <c r="G65" s="28">
        <f t="shared" si="6"/>
        <v>4.4000000000000004</v>
      </c>
      <c r="H65" s="31">
        <v>1</v>
      </c>
      <c r="I65" s="31">
        <v>1</v>
      </c>
      <c r="J65" s="31">
        <v>1</v>
      </c>
      <c r="K65" s="31">
        <v>1</v>
      </c>
      <c r="L65" s="28" t="str">
        <f t="shared" si="7"/>
        <v/>
      </c>
      <c r="M65" s="28" t="str">
        <f t="shared" si="8"/>
        <v/>
      </c>
      <c r="N65" s="28" t="str">
        <f t="shared" si="9"/>
        <v/>
      </c>
      <c r="O65" s="28">
        <f t="shared" si="10"/>
        <v>4.4000000000000004</v>
      </c>
      <c r="P65" s="16"/>
      <c r="Q65" s="23"/>
    </row>
    <row r="66" spans="1:19" ht="15" customHeight="1" x14ac:dyDescent="0.25">
      <c r="A66" s="7" t="s">
        <v>1</v>
      </c>
      <c r="B66" s="9" t="s">
        <v>103</v>
      </c>
      <c r="C66" s="8"/>
      <c r="D66" s="8"/>
      <c r="E66" s="8">
        <v>4.4000000000000004</v>
      </c>
      <c r="F66" s="8"/>
      <c r="G66" s="18">
        <f t="shared" ref="G66:G97" si="11">SUM(C66:F66)</f>
        <v>4.4000000000000004</v>
      </c>
      <c r="H66" s="65"/>
      <c r="I66" s="65"/>
      <c r="J66" s="65">
        <v>0</v>
      </c>
      <c r="K66" s="65"/>
      <c r="L66" s="18" t="str">
        <f t="shared" ref="L66:L79" si="12">IF(ISBLANK(C66),"",C66*H66)</f>
        <v/>
      </c>
      <c r="M66" s="18" t="str">
        <f t="shared" ref="M66:M79" si="13">IF(ISBLANK(D66),"",D66*I66)</f>
        <v/>
      </c>
      <c r="N66" s="18">
        <f t="shared" ref="N66:N79" si="14">IF(ISBLANK(E66),"",E66*J66)</f>
        <v>0</v>
      </c>
      <c r="O66" s="18" t="str">
        <f t="shared" ref="O66:O79" si="15">IF(ISBLANK(F66),"",F66*K66)</f>
        <v/>
      </c>
      <c r="P66" s="16"/>
      <c r="Q66" s="23"/>
    </row>
    <row r="67" spans="1:19" ht="15" customHeight="1" x14ac:dyDescent="0.25">
      <c r="A67" s="12" t="s">
        <v>28</v>
      </c>
      <c r="B67" s="12" t="s">
        <v>120</v>
      </c>
      <c r="C67" s="12"/>
      <c r="D67" s="12"/>
      <c r="E67" s="12"/>
      <c r="F67" s="12">
        <v>3.6</v>
      </c>
      <c r="G67" s="28">
        <f t="shared" si="11"/>
        <v>3.6</v>
      </c>
      <c r="H67" s="31">
        <v>1</v>
      </c>
      <c r="I67" s="31">
        <v>1</v>
      </c>
      <c r="J67" s="31">
        <v>1</v>
      </c>
      <c r="K67" s="31">
        <v>1</v>
      </c>
      <c r="L67" s="28" t="str">
        <f t="shared" si="12"/>
        <v/>
      </c>
      <c r="M67" s="28" t="str">
        <f t="shared" si="13"/>
        <v/>
      </c>
      <c r="N67" s="28" t="str">
        <f t="shared" si="14"/>
        <v/>
      </c>
      <c r="O67" s="28">
        <f t="shared" si="15"/>
        <v>3.6</v>
      </c>
      <c r="P67" s="26"/>
      <c r="Q67" s="23"/>
    </row>
    <row r="68" spans="1:19" ht="15" customHeight="1" x14ac:dyDescent="0.25">
      <c r="A68" s="29" t="s">
        <v>177</v>
      </c>
      <c r="B68" s="6" t="s">
        <v>54</v>
      </c>
      <c r="C68" s="5"/>
      <c r="D68" s="5">
        <v>3.35</v>
      </c>
      <c r="E68" s="5"/>
      <c r="F68" s="5"/>
      <c r="G68" s="17">
        <f t="shared" si="11"/>
        <v>3.35</v>
      </c>
      <c r="H68" s="65"/>
      <c r="I68" s="65"/>
      <c r="J68" s="65"/>
      <c r="K68" s="65"/>
      <c r="L68" s="17" t="str">
        <f t="shared" si="12"/>
        <v/>
      </c>
      <c r="M68" s="17">
        <f t="shared" si="13"/>
        <v>0</v>
      </c>
      <c r="N68" s="17" t="str">
        <f t="shared" si="14"/>
        <v/>
      </c>
      <c r="O68" s="17" t="str">
        <f t="shared" si="15"/>
        <v/>
      </c>
      <c r="P68" s="26"/>
      <c r="Q68" s="23"/>
      <c r="S68" s="6"/>
    </row>
    <row r="69" spans="1:19" ht="15" customHeight="1" x14ac:dyDescent="0.25">
      <c r="A69" s="7" t="s">
        <v>1</v>
      </c>
      <c r="B69" s="7" t="s">
        <v>99</v>
      </c>
      <c r="C69" s="8"/>
      <c r="D69" s="7"/>
      <c r="E69" s="7">
        <v>3.2</v>
      </c>
      <c r="F69" s="8"/>
      <c r="G69" s="18">
        <f t="shared" si="11"/>
        <v>3.2</v>
      </c>
      <c r="H69" s="65"/>
      <c r="I69" s="65"/>
      <c r="J69" s="65">
        <v>0</v>
      </c>
      <c r="K69" s="65"/>
      <c r="L69" s="18" t="str">
        <f t="shared" si="12"/>
        <v/>
      </c>
      <c r="M69" s="18" t="str">
        <f t="shared" si="13"/>
        <v/>
      </c>
      <c r="N69" s="18">
        <f t="shared" si="14"/>
        <v>0</v>
      </c>
      <c r="O69" s="18" t="str">
        <f t="shared" si="15"/>
        <v/>
      </c>
      <c r="P69" s="26"/>
      <c r="Q69" s="23"/>
      <c r="S69" s="6"/>
    </row>
    <row r="70" spans="1:19" ht="15" customHeight="1" x14ac:dyDescent="0.25">
      <c r="A70" s="29" t="s">
        <v>177</v>
      </c>
      <c r="B70" s="6" t="s">
        <v>55</v>
      </c>
      <c r="C70" s="5"/>
      <c r="D70" s="5">
        <v>2</v>
      </c>
      <c r="E70" s="5"/>
      <c r="F70" s="5"/>
      <c r="G70" s="17">
        <f t="shared" si="11"/>
        <v>2</v>
      </c>
      <c r="H70" s="65"/>
      <c r="I70" s="65"/>
      <c r="J70" s="65"/>
      <c r="K70" s="65"/>
      <c r="L70" s="17" t="str">
        <f t="shared" si="12"/>
        <v/>
      </c>
      <c r="M70" s="17">
        <f t="shared" si="13"/>
        <v>0</v>
      </c>
      <c r="N70" s="17" t="str">
        <f t="shared" si="14"/>
        <v/>
      </c>
      <c r="O70" s="17" t="str">
        <f t="shared" si="15"/>
        <v/>
      </c>
      <c r="P70" s="26"/>
      <c r="Q70" s="23"/>
      <c r="S70" s="6"/>
    </row>
    <row r="71" spans="1:19" ht="15" customHeight="1" x14ac:dyDescent="0.25">
      <c r="A71" s="23" t="s">
        <v>13</v>
      </c>
      <c r="B71" s="23" t="s">
        <v>85</v>
      </c>
      <c r="C71" s="23"/>
      <c r="D71" s="23"/>
      <c r="E71" s="23"/>
      <c r="F71" s="23"/>
      <c r="G71" s="31">
        <f t="shared" si="11"/>
        <v>0</v>
      </c>
      <c r="H71" s="31">
        <v>1</v>
      </c>
      <c r="I71" s="31">
        <v>1</v>
      </c>
      <c r="J71" s="31">
        <v>1</v>
      </c>
      <c r="K71" s="31">
        <v>1</v>
      </c>
      <c r="L71" s="31" t="str">
        <f t="shared" si="12"/>
        <v/>
      </c>
      <c r="M71" s="31" t="str">
        <f t="shared" si="13"/>
        <v/>
      </c>
      <c r="N71" s="31" t="str">
        <f t="shared" si="14"/>
        <v/>
      </c>
      <c r="O71" s="31" t="str">
        <f t="shared" si="15"/>
        <v/>
      </c>
      <c r="P71" s="28"/>
      <c r="Q71" s="23"/>
      <c r="S71" s="6"/>
    </row>
    <row r="72" spans="1:19" ht="15" customHeight="1" x14ac:dyDescent="0.25">
      <c r="A72" s="29" t="s">
        <v>181</v>
      </c>
      <c r="B72" s="6" t="s">
        <v>69</v>
      </c>
      <c r="C72" s="5"/>
      <c r="D72" s="5"/>
      <c r="E72" s="5"/>
      <c r="F72" s="5"/>
      <c r="G72" s="17">
        <f t="shared" si="11"/>
        <v>0</v>
      </c>
      <c r="H72" s="65"/>
      <c r="I72" s="65"/>
      <c r="J72" s="65"/>
      <c r="K72" s="65"/>
      <c r="L72" s="17" t="str">
        <f t="shared" si="12"/>
        <v/>
      </c>
      <c r="M72" s="17" t="str">
        <f t="shared" si="13"/>
        <v/>
      </c>
      <c r="N72" s="17" t="str">
        <f t="shared" si="14"/>
        <v/>
      </c>
      <c r="O72" s="17" t="str">
        <f t="shared" si="15"/>
        <v/>
      </c>
      <c r="P72" s="28"/>
      <c r="Q72" s="23"/>
      <c r="S72" s="6"/>
    </row>
    <row r="73" spans="1:19" ht="15" customHeight="1" x14ac:dyDescent="0.25">
      <c r="A73" s="49" t="s">
        <v>129</v>
      </c>
      <c r="B73" s="49"/>
      <c r="C73" s="49"/>
      <c r="D73" s="49"/>
      <c r="E73" s="49"/>
      <c r="F73" s="49"/>
      <c r="G73" s="50">
        <f t="shared" si="11"/>
        <v>0</v>
      </c>
      <c r="H73" s="31">
        <v>1</v>
      </c>
      <c r="I73" s="31">
        <v>1</v>
      </c>
      <c r="J73" s="31">
        <v>1</v>
      </c>
      <c r="K73" s="31">
        <v>1</v>
      </c>
      <c r="L73" s="50" t="str">
        <f t="shared" si="12"/>
        <v/>
      </c>
      <c r="M73" s="50" t="str">
        <f t="shared" si="13"/>
        <v/>
      </c>
      <c r="N73" s="50" t="str">
        <f t="shared" si="14"/>
        <v/>
      </c>
      <c r="O73" s="50" t="str">
        <f t="shared" si="15"/>
        <v/>
      </c>
      <c r="P73" s="28"/>
      <c r="Q73" s="23"/>
      <c r="S73" s="6"/>
    </row>
    <row r="74" spans="1:19" ht="15" customHeight="1" x14ac:dyDescent="0.25">
      <c r="A74" s="21" t="s">
        <v>18</v>
      </c>
      <c r="B74" s="21" t="s">
        <v>98</v>
      </c>
      <c r="C74" s="21"/>
      <c r="D74" s="21"/>
      <c r="E74" s="21"/>
      <c r="F74" s="21"/>
      <c r="G74" s="22">
        <f t="shared" si="11"/>
        <v>0</v>
      </c>
      <c r="H74" s="31">
        <v>1</v>
      </c>
      <c r="I74" s="31">
        <v>1</v>
      </c>
      <c r="J74" s="31">
        <v>1</v>
      </c>
      <c r="K74" s="31">
        <v>1</v>
      </c>
      <c r="L74" s="22" t="str">
        <f t="shared" si="12"/>
        <v/>
      </c>
      <c r="M74" s="22" t="str">
        <f t="shared" si="13"/>
        <v/>
      </c>
      <c r="N74" s="22" t="str">
        <f t="shared" si="14"/>
        <v/>
      </c>
      <c r="O74" s="22" t="str">
        <f t="shared" si="15"/>
        <v/>
      </c>
      <c r="P74" s="28"/>
      <c r="Q74" s="23"/>
      <c r="S74" s="6"/>
    </row>
    <row r="75" spans="1:19" ht="15" customHeight="1" x14ac:dyDescent="0.25">
      <c r="A75" s="12" t="s">
        <v>28</v>
      </c>
      <c r="B75" s="12" t="s">
        <v>65</v>
      </c>
      <c r="C75" s="12"/>
      <c r="D75" s="12"/>
      <c r="E75" s="12"/>
      <c r="F75" s="12"/>
      <c r="G75" s="28">
        <f t="shared" si="11"/>
        <v>0</v>
      </c>
      <c r="H75" s="31">
        <v>1</v>
      </c>
      <c r="I75" s="31">
        <v>1</v>
      </c>
      <c r="J75" s="31">
        <v>1</v>
      </c>
      <c r="K75" s="31">
        <v>1</v>
      </c>
      <c r="L75" s="28" t="str">
        <f t="shared" si="12"/>
        <v/>
      </c>
      <c r="M75" s="28" t="str">
        <f t="shared" si="13"/>
        <v/>
      </c>
      <c r="N75" s="28" t="str">
        <f t="shared" si="14"/>
        <v/>
      </c>
      <c r="O75" s="28" t="str">
        <f t="shared" si="15"/>
        <v/>
      </c>
      <c r="Q75" s="6"/>
      <c r="S75" s="6"/>
    </row>
    <row r="76" spans="1:19" ht="15" customHeight="1" x14ac:dyDescent="0.25">
      <c r="A76" s="12" t="s">
        <v>28</v>
      </c>
      <c r="B76" s="12" t="s">
        <v>66</v>
      </c>
      <c r="C76" s="12"/>
      <c r="D76" s="12"/>
      <c r="E76" s="12"/>
      <c r="F76" s="12"/>
      <c r="G76" s="28">
        <f t="shared" si="11"/>
        <v>0</v>
      </c>
      <c r="H76" s="31">
        <v>1</v>
      </c>
      <c r="I76" s="31">
        <v>1</v>
      </c>
      <c r="J76" s="31">
        <v>1</v>
      </c>
      <c r="K76" s="31">
        <v>1</v>
      </c>
      <c r="L76" s="28" t="str">
        <f t="shared" si="12"/>
        <v/>
      </c>
      <c r="M76" s="28" t="str">
        <f t="shared" si="13"/>
        <v/>
      </c>
      <c r="N76" s="28" t="str">
        <f t="shared" si="14"/>
        <v/>
      </c>
      <c r="O76" s="28" t="str">
        <f t="shared" si="15"/>
        <v/>
      </c>
      <c r="Q76" s="6"/>
      <c r="S76" s="6"/>
    </row>
    <row r="77" spans="1:19" ht="15" customHeight="1" x14ac:dyDescent="0.25">
      <c r="A77" s="12" t="s">
        <v>28</v>
      </c>
      <c r="B77" s="12" t="s">
        <v>68</v>
      </c>
      <c r="C77" s="12"/>
      <c r="D77" s="12"/>
      <c r="E77" s="12"/>
      <c r="F77" s="12"/>
      <c r="G77" s="28">
        <f t="shared" si="11"/>
        <v>0</v>
      </c>
      <c r="H77" s="31">
        <v>1</v>
      </c>
      <c r="I77" s="31">
        <v>1</v>
      </c>
      <c r="J77" s="31">
        <v>1</v>
      </c>
      <c r="K77" s="31">
        <v>1</v>
      </c>
      <c r="L77" s="28" t="str">
        <f t="shared" si="12"/>
        <v/>
      </c>
      <c r="M77" s="28" t="str">
        <f t="shared" si="13"/>
        <v/>
      </c>
      <c r="N77" s="28" t="str">
        <f t="shared" si="14"/>
        <v/>
      </c>
      <c r="O77" s="28" t="str">
        <f t="shared" si="15"/>
        <v/>
      </c>
      <c r="Q77" s="6"/>
      <c r="S77" s="6"/>
    </row>
    <row r="78" spans="1:19" ht="15" customHeight="1" x14ac:dyDescent="0.25">
      <c r="A78" s="62" t="s">
        <v>32</v>
      </c>
      <c r="B78" s="10"/>
      <c r="C78" s="10"/>
      <c r="D78" s="10"/>
      <c r="E78" s="10"/>
      <c r="F78" s="10"/>
      <c r="G78" s="25">
        <f t="shared" si="11"/>
        <v>0</v>
      </c>
      <c r="H78" s="31">
        <v>1</v>
      </c>
      <c r="I78" s="31">
        <v>1</v>
      </c>
      <c r="J78" s="31">
        <v>1</v>
      </c>
      <c r="K78" s="31">
        <v>1</v>
      </c>
      <c r="L78" s="25" t="str">
        <f t="shared" si="12"/>
        <v/>
      </c>
      <c r="M78" s="25" t="str">
        <f t="shared" si="13"/>
        <v/>
      </c>
      <c r="N78" s="25" t="str">
        <f t="shared" si="14"/>
        <v/>
      </c>
      <c r="O78" s="25" t="str">
        <f t="shared" si="15"/>
        <v/>
      </c>
    </row>
    <row r="79" spans="1:19" ht="15" customHeight="1" x14ac:dyDescent="0.25">
      <c r="A79" s="62" t="s">
        <v>32</v>
      </c>
      <c r="B79" s="10"/>
      <c r="C79" s="10"/>
      <c r="D79" s="10"/>
      <c r="E79" s="10"/>
      <c r="F79" s="10"/>
      <c r="G79" s="25">
        <f t="shared" si="11"/>
        <v>0</v>
      </c>
      <c r="H79" s="31">
        <v>1</v>
      </c>
      <c r="I79" s="31">
        <v>1</v>
      </c>
      <c r="J79" s="31">
        <v>1</v>
      </c>
      <c r="K79" s="31">
        <v>1</v>
      </c>
      <c r="L79" s="25" t="str">
        <f t="shared" si="12"/>
        <v/>
      </c>
      <c r="M79" s="25" t="str">
        <f t="shared" si="13"/>
        <v/>
      </c>
      <c r="N79" s="25" t="str">
        <f t="shared" si="14"/>
        <v/>
      </c>
      <c r="O79" s="25" t="str">
        <f t="shared" si="15"/>
        <v/>
      </c>
    </row>
    <row r="80" spans="1:19" ht="15" customHeight="1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  <row r="81" spans="1:16" ht="15" customHeight="1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</row>
    <row r="82" spans="1:16" ht="15" customHeight="1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 spans="1:16" ht="15" customHeight="1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</row>
  </sheetData>
  <autoFilter ref="A1:O83">
    <sortState ref="A2:O83">
      <sortCondition descending="1" ref="G1:G83"/>
    </sortState>
  </autoFilter>
  <hyperlinks>
    <hyperlink ref="F1" r:id="rId1" display="https://www.naigc.net/MeetScores.php?sortby=Event3"/>
    <hyperlink ref="E1" r:id="rId2" display="https://www.naigc.net/MeetScores.php?sortby=Event2"/>
    <hyperlink ref="D1" r:id="rId3" display="https://www.naigc.net/MeetScores.php?sortby=Event1"/>
    <hyperlink ref="C1" r:id="rId4" display="https://www.naigc.net/MeetScores.php?sortby=Event0"/>
    <hyperlink ref="G1" r:id="rId5" display="https://www.naigc.net/MeetScores.php?sortby=AllAround"/>
  </hyperlinks>
  <pageMargins left="0.7" right="0.7" top="0.75" bottom="0.75" header="0.3" footer="0.3"/>
  <pageSetup orientation="portrait" horizontalDpi="4294967293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32.42578125" customWidth="1"/>
    <col min="9" max="12" width="13.7109375" customWidth="1"/>
  </cols>
  <sheetData>
    <row r="1" spans="1:12" x14ac:dyDescent="0.25">
      <c r="A1" s="48" t="s">
        <v>33</v>
      </c>
      <c r="B1" s="48" t="s">
        <v>6</v>
      </c>
      <c r="C1" s="48" t="s">
        <v>11</v>
      </c>
      <c r="D1" s="48" t="s">
        <v>12</v>
      </c>
      <c r="E1" s="48" t="s">
        <v>3</v>
      </c>
      <c r="F1" s="48" t="s">
        <v>34</v>
      </c>
      <c r="I1" s="48"/>
      <c r="J1" s="48"/>
      <c r="K1" s="48"/>
      <c r="L1" s="48"/>
    </row>
    <row r="2" spans="1:12" x14ac:dyDescent="0.25">
      <c r="A2" s="61" t="s">
        <v>177</v>
      </c>
      <c r="B2" s="61">
        <f t="array" ref="B2">IFERROR(SUM(LARGE(IF('W-Main'!$A$2:$A$185=$A2,'W-Main'!L$2:L$185),{1,2,3,4})),SUM(IF('W-Main'!$A$2:$A$185=$A2,'W-Main'!L$2:L$185)))</f>
        <v>37.200000000000003</v>
      </c>
      <c r="C2" s="61">
        <f t="array" ref="C2">IFERROR(SUM(LARGE(IF('W-Main'!$A$2:$A$185=$A2,'W-Main'!M$2:M$185),{1,2,3,4})),SUM(IF('W-Main'!$A$2:$A$185=$A2,'W-Main'!M$2:M$185)))</f>
        <v>32.5</v>
      </c>
      <c r="D2" s="61">
        <f t="array" ref="D2">IFERROR(SUM(LARGE(IF('W-Main'!$A$2:$A$185=$A2,'W-Main'!N$2:N$185),{1,2,3,4})),SUM(IF('W-Main'!$A$2:$A$185=$A2,'W-Main'!N$2:N$185)))</f>
        <v>35.1</v>
      </c>
      <c r="E2" s="61">
        <f t="array" ref="E2">IFERROR(SUM(LARGE(IF('W-Main'!$A$2:$A$185=$A2,'W-Main'!O$2:O$185),{1,2,3,4})),SUM(IF('W-Main'!$A$2:$A$185=$A2,'W-Main'!O$2:O$185)))</f>
        <v>37.5</v>
      </c>
      <c r="F2" s="33">
        <f t="shared" ref="F2:F11" si="0">SUM(B2:E2)</f>
        <v>142.30000000000001</v>
      </c>
      <c r="G2" t="s">
        <v>38</v>
      </c>
    </row>
    <row r="3" spans="1:12" x14ac:dyDescent="0.25">
      <c r="A3" s="58" t="s">
        <v>28</v>
      </c>
      <c r="B3" s="58">
        <f t="array" ref="B3">IFERROR(SUM(LARGE(IF('W-Main'!$A$2:$A$185=$A3,'W-Main'!L$2:L$185),{1,2,3,4})),SUM(IF('W-Main'!$A$2:$A$185=$A3,'W-Main'!L$2:L$185)))</f>
        <v>37.4</v>
      </c>
      <c r="C3" s="58">
        <f t="array" ref="C3">IFERROR(SUM(LARGE(IF('W-Main'!$A$2:$A$185=$A3,'W-Main'!M$2:M$185),{1,2,3,4})),SUM(IF('W-Main'!$A$2:$A$185=$A3,'W-Main'!M$2:M$185)))</f>
        <v>33.200000000000003</v>
      </c>
      <c r="D3" s="58">
        <f t="array" ref="D3">IFERROR(SUM(LARGE(IF('W-Main'!$A$2:$A$185=$A3,'W-Main'!N$2:N$185),{1,2,3,4})),SUM(IF('W-Main'!$A$2:$A$185=$A3,'W-Main'!N$2:N$185)))</f>
        <v>34.950000000000003</v>
      </c>
      <c r="E3" s="58">
        <f t="array" ref="E3">IFERROR(SUM(LARGE(IF('W-Main'!$A$2:$A$185=$A3,'W-Main'!O$2:O$185),{1,2,3,4})),SUM(IF('W-Main'!$A$2:$A$185=$A3,'W-Main'!O$2:O$185)))</f>
        <v>36.65</v>
      </c>
      <c r="F3" s="47">
        <f t="shared" si="0"/>
        <v>142.19999999999999</v>
      </c>
      <c r="G3" t="s">
        <v>39</v>
      </c>
    </row>
    <row r="4" spans="1:12" x14ac:dyDescent="0.25">
      <c r="A4" s="59" t="s">
        <v>18</v>
      </c>
      <c r="B4" s="59">
        <f t="array" ref="B4">IFERROR(SUM(LARGE(IF('W-Main'!$A$2:$A$185=$A4,'W-Main'!L$2:L$185),{1,2,3,4})),SUM(IF('W-Main'!$A$2:$A$185=$A4,'W-Main'!L$2:L$185)))</f>
        <v>36.299999999999997</v>
      </c>
      <c r="C4" s="59">
        <f t="array" ref="C4">IFERROR(SUM(LARGE(IF('W-Main'!$A$2:$A$185=$A4,'W-Main'!M$2:M$185),{1,2,3,4})),SUM(IF('W-Main'!$A$2:$A$185=$A4,'W-Main'!M$2:M$185)))</f>
        <v>28</v>
      </c>
      <c r="D4" s="59">
        <f t="array" ref="D4">IFERROR(SUM(LARGE(IF('W-Main'!$A$2:$A$185=$A4,'W-Main'!N$2:N$185),{1,2,3,4})),SUM(IF('W-Main'!$A$2:$A$185=$A4,'W-Main'!N$2:N$185)))</f>
        <v>33.200000000000003</v>
      </c>
      <c r="E4" s="59">
        <f t="array" ref="E4">IFERROR(SUM(LARGE(IF('W-Main'!$A$2:$A$185=$A4,'W-Main'!O$2:O$185),{1,2,3,4})),SUM(IF('W-Main'!$A$2:$A$185=$A4,'W-Main'!O$2:O$185)))</f>
        <v>35.200000000000003</v>
      </c>
      <c r="F4" s="39">
        <f t="shared" si="0"/>
        <v>132.69999999999999</v>
      </c>
      <c r="G4" t="s">
        <v>40</v>
      </c>
    </row>
    <row r="5" spans="1:12" x14ac:dyDescent="0.25">
      <c r="A5" s="56" t="s">
        <v>1</v>
      </c>
      <c r="B5" s="56">
        <f t="array" ref="B5">IFERROR(SUM(LARGE(IF('W-Main'!$A$2:$A$185=$A5,'W-Main'!L$2:L$185),{1,2,3,4})),SUM(IF('W-Main'!$A$2:$A$185=$A5,'W-Main'!L$2:L$185)))</f>
        <v>33.400000000000006</v>
      </c>
      <c r="C5" s="56">
        <f t="array" ref="C5">IFERROR(SUM(LARGE(IF('W-Main'!$A$2:$A$185=$A5,'W-Main'!M$2:M$185),{1,2,3,4})),SUM(IF('W-Main'!$A$2:$A$185=$A5,'W-Main'!M$2:M$185)))</f>
        <v>24.7</v>
      </c>
      <c r="D5" s="56">
        <f t="array" ref="D5">IFERROR(SUM(LARGE(IF('W-Main'!$A$2:$A$185=$A5,'W-Main'!N$2:N$185),{1,2,3,4})),SUM(IF('W-Main'!$A$2:$A$185=$A5,'W-Main'!N$2:N$185)))</f>
        <v>32.4</v>
      </c>
      <c r="E5" s="56">
        <f t="array" ref="E5">IFERROR(SUM(LARGE(IF('W-Main'!$A$2:$A$185=$A5,'W-Main'!O$2:O$185),{1,2,3,4})),SUM(IF('W-Main'!$A$2:$A$185=$A5,'W-Main'!O$2:O$185)))</f>
        <v>34.550000000000004</v>
      </c>
      <c r="F5" s="35">
        <f t="shared" si="0"/>
        <v>125.05000000000001</v>
      </c>
    </row>
    <row r="6" spans="1:12" x14ac:dyDescent="0.25">
      <c r="A6" s="61" t="s">
        <v>178</v>
      </c>
      <c r="B6" s="61">
        <f t="array" ref="B6">IFERROR(SUM(LARGE(IF('W-Main'!$A$2:$A$185=$A6,'W-Main'!L$2:L$185),{1,2,3,4})),SUM(IF('W-Main'!$A$2:$A$185=$A6,'W-Main'!L$2:L$185)))</f>
        <v>33.1</v>
      </c>
      <c r="C6" s="61">
        <f t="array" ref="C6">IFERROR(SUM(LARGE(IF('W-Main'!$A$2:$A$185=$A6,'W-Main'!M$2:M$185),{1,2,3,4})),SUM(IF('W-Main'!$A$2:$A$185=$A6,'W-Main'!M$2:M$185)))</f>
        <v>19.649999999999999</v>
      </c>
      <c r="D6" s="61">
        <f t="array" ref="D6">IFERROR(SUM(LARGE(IF('W-Main'!$A$2:$A$185=$A6,'W-Main'!N$2:N$185),{1,2,3,4})),SUM(IF('W-Main'!$A$2:$A$185=$A6,'W-Main'!N$2:N$185)))</f>
        <v>27.45</v>
      </c>
      <c r="E6" s="61">
        <f t="array" ref="E6">IFERROR(SUM(LARGE(IF('W-Main'!$A$2:$A$185=$A6,'W-Main'!O$2:O$185),{1,2,3,4})),SUM(IF('W-Main'!$A$2:$A$185=$A6,'W-Main'!O$2:O$185)))</f>
        <v>33.4</v>
      </c>
      <c r="F6" s="33">
        <f t="shared" si="0"/>
        <v>113.6</v>
      </c>
    </row>
    <row r="7" spans="1:12" x14ac:dyDescent="0.25">
      <c r="A7" s="60" t="s">
        <v>10</v>
      </c>
      <c r="B7" s="60">
        <f t="array" ref="B7">IFERROR(SUM(LARGE(IF('W-Main'!$A$2:$A$185=$A7,'W-Main'!L$2:L$185),{1,2,3,4})),SUM(IF('W-Main'!$A$2:$A$185=$A7,'W-Main'!L$2:L$185)))</f>
        <v>24.7</v>
      </c>
      <c r="C7" s="60">
        <f t="array" ref="C7">IFERROR(SUM(LARGE(IF('W-Main'!$A$2:$A$185=$A7,'W-Main'!M$2:M$185),{1,2,3,4})),SUM(IF('W-Main'!$A$2:$A$185=$A7,'W-Main'!M$2:M$185)))</f>
        <v>16.649999999999999</v>
      </c>
      <c r="D7" s="60">
        <f t="array" ref="D7">IFERROR(SUM(LARGE(IF('W-Main'!$A$2:$A$185=$A7,'W-Main'!N$2:N$185),{1,2,3,4})),SUM(IF('W-Main'!$A$2:$A$185=$A7,'W-Main'!N$2:N$185)))</f>
        <v>19.95</v>
      </c>
      <c r="E7" s="60">
        <f t="array" ref="E7">IFERROR(SUM(LARGE(IF('W-Main'!$A$2:$A$185=$A7,'W-Main'!O$2:O$185),{1,2,3,4})),SUM(IF('W-Main'!$A$2:$A$185=$A7,'W-Main'!O$2:O$185)))</f>
        <v>25</v>
      </c>
      <c r="F7" s="37">
        <f t="shared" si="0"/>
        <v>86.3</v>
      </c>
    </row>
    <row r="8" spans="1:12" x14ac:dyDescent="0.25">
      <c r="A8" s="54" t="s">
        <v>21</v>
      </c>
      <c r="B8" s="54">
        <f t="array" ref="B8">IFERROR(SUM(LARGE(IF('W-Main'!$A$2:$A$185=$A8,'W-Main'!L$2:L$185),{1,2,3,4})),SUM(IF('W-Main'!$A$2:$A$185=$A8,'W-Main'!L$2:L$185)))</f>
        <v>15.8</v>
      </c>
      <c r="C8" s="54">
        <f t="array" ref="C8">IFERROR(SUM(LARGE(IF('W-Main'!$A$2:$A$185=$A8,'W-Main'!M$2:M$185),{1,2,3,4})),SUM(IF('W-Main'!$A$2:$A$185=$A8,'W-Main'!M$2:M$185)))</f>
        <v>6.9</v>
      </c>
      <c r="D8" s="54">
        <f t="array" ref="D8">IFERROR(SUM(LARGE(IF('W-Main'!$A$2:$A$185=$A8,'W-Main'!N$2:N$185),{1,2,3,4})),SUM(IF('W-Main'!$A$2:$A$185=$A8,'W-Main'!N$2:N$185)))</f>
        <v>15.3</v>
      </c>
      <c r="E8" s="54">
        <f t="array" ref="E8">IFERROR(SUM(LARGE(IF('W-Main'!$A$2:$A$185=$A8,'W-Main'!O$2:O$185),{1,2,3,4})),SUM(IF('W-Main'!$A$2:$A$185=$A8,'W-Main'!O$2:O$185)))</f>
        <v>30.4</v>
      </c>
      <c r="F8" s="43">
        <f t="shared" si="0"/>
        <v>68.400000000000006</v>
      </c>
    </row>
    <row r="9" spans="1:12" x14ac:dyDescent="0.25">
      <c r="A9" s="57" t="s">
        <v>129</v>
      </c>
      <c r="B9" s="57">
        <f t="array" ref="B9">IFERROR(SUM(LARGE(IF('W-Main'!$A$2:$A$185=$A9,'W-Main'!L$2:L$185),{1,2,3,4})),SUM(IF('W-Main'!$A$2:$A$185=$A9,'W-Main'!L$2:L$185)))</f>
        <v>24.8</v>
      </c>
      <c r="C9" s="57">
        <f t="array" ref="C9">IFERROR(SUM(LARGE(IF('W-Main'!$A$2:$A$185=$A9,'W-Main'!M$2:M$185),{1,2,3,4})),SUM(IF('W-Main'!$A$2:$A$185=$A9,'W-Main'!M$2:M$185)))</f>
        <v>3.45</v>
      </c>
      <c r="D9" s="57">
        <f t="array" ref="D9">IFERROR(SUM(LARGE(IF('W-Main'!$A$2:$A$185=$A9,'W-Main'!N$2:N$185),{1,2,3,4})),SUM(IF('W-Main'!$A$2:$A$185=$A9,'W-Main'!N$2:N$185)))</f>
        <v>6</v>
      </c>
      <c r="E9" s="57">
        <f t="array" ref="E9">IFERROR(SUM(LARGE(IF('W-Main'!$A$2:$A$185=$A9,'W-Main'!O$2:O$185),{1,2,3,4})),SUM(IF('W-Main'!$A$2:$A$185=$A9,'W-Main'!O$2:O$185)))</f>
        <v>24.8</v>
      </c>
      <c r="F9" s="53">
        <f t="shared" si="0"/>
        <v>59.05</v>
      </c>
    </row>
    <row r="10" spans="1:12" x14ac:dyDescent="0.25">
      <c r="A10" s="55" t="s">
        <v>32</v>
      </c>
      <c r="B10" s="55">
        <f t="array" ref="B10">IFERROR(SUM(LARGE(IF('W-Main'!$A$2:$A$185=$A10,'W-Main'!L$2:L$185),{1,2,3,4})),SUM(IF('W-Main'!$A$2:$A$185=$A10,'W-Main'!L$2:L$185)))</f>
        <v>15.9</v>
      </c>
      <c r="C10" s="55">
        <f t="array" ref="C10">IFERROR(SUM(LARGE(IF('W-Main'!$A$2:$A$185=$A10,'W-Main'!M$2:M$185),{1,2,3,4})),SUM(IF('W-Main'!$A$2:$A$185=$A10,'W-Main'!M$2:M$185)))</f>
        <v>2.8</v>
      </c>
      <c r="D10" s="55">
        <f t="array" ref="D10">IFERROR(SUM(LARGE(IF('W-Main'!$A$2:$A$185=$A10,'W-Main'!N$2:N$185),{1,2,3,4})),SUM(IF('W-Main'!$A$2:$A$185=$A10,'W-Main'!N$2:N$185)))</f>
        <v>0</v>
      </c>
      <c r="E10" s="55">
        <f t="array" ref="E10">IFERROR(SUM(LARGE(IF('W-Main'!$A$2:$A$185=$A10,'W-Main'!O$2:O$185),{1,2,3,4})),SUM(IF('W-Main'!$A$2:$A$185=$A10,'W-Main'!O$2:O$185)))</f>
        <v>5</v>
      </c>
      <c r="F10" s="41">
        <f t="shared" si="0"/>
        <v>23.7</v>
      </c>
    </row>
    <row r="11" spans="1:12" x14ac:dyDescent="0.25">
      <c r="A11" s="68" t="s">
        <v>174</v>
      </c>
      <c r="B11" s="63">
        <f t="array" ref="B11">IFERROR(SUM(LARGE(IF('W-Main'!$A$2:$A$185=$A11,'W-Main'!L$2:L$185),{1,2,3,4})),SUM(IF('W-Main'!$A$2:$A$185=$A11,'W-Main'!L$2:L$185)))</f>
        <v>0</v>
      </c>
      <c r="C11" s="63">
        <f t="array" ref="C11">IFERROR(SUM(LARGE(IF('W-Main'!$A$2:$A$185=$A11,'W-Main'!M$2:M$185),{1,2,3,4})),SUM(IF('W-Main'!$A$2:$A$185=$A11,'W-Main'!M$2:M$185)))</f>
        <v>0</v>
      </c>
      <c r="D11" s="63">
        <f t="array" ref="D11">IFERROR(SUM(LARGE(IF('W-Main'!$A$2:$A$185=$A11,'W-Main'!N$2:N$185),{1,2,3,4})),SUM(IF('W-Main'!$A$2:$A$185=$A11,'W-Main'!N$2:N$185)))</f>
        <v>0</v>
      </c>
      <c r="E11" s="63">
        <f t="array" ref="E11">IFERROR(SUM(LARGE(IF('W-Main'!$A$2:$A$185=$A11,'W-Main'!O$2:O$185),{1,2,3,4})),SUM(IF('W-Main'!$A$2:$A$185=$A11,'W-Main'!O$2:O$185)))</f>
        <v>0</v>
      </c>
      <c r="F11" s="67">
        <f t="shared" si="0"/>
        <v>0</v>
      </c>
    </row>
  </sheetData>
  <sheetProtection selectLockedCells="1" sort="0" autoFilter="0"/>
  <autoFilter ref="A1:F1">
    <sortState ref="A2:F11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M-Main</vt:lpstr>
      <vt:lpstr>M-Team</vt:lpstr>
      <vt:lpstr>W-Main</vt:lpstr>
      <vt:lpstr>W-Team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2016-04-03T03:32:24Z</dcterms:modified>
</cp:coreProperties>
</file>