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ohm\Dropbox\Lohman-Guest_Shared\12_PhD_Paper3_Sanitation_Decision-Making\Python Code\GitHubDesktop\EXPOsan-private\exposan\biogenic_refinery\data\"/>
    </mc:Choice>
  </mc:AlternateContent>
  <xr:revisionPtr revIDLastSave="0" documentId="13_ncr:1_{D5446BFC-7FBE-4E92-93C9-380CD9247ECB}" xr6:coauthVersionLast="47" xr6:coauthVersionMax="47" xr10:uidLastSave="{00000000-0000-0000-0000-000000000000}"/>
  <bookViews>
    <workbookView xWindow="56085" yWindow="1335" windowWidth="2970" windowHeight="1350" activeTab="4" xr2:uid="{BD97E243-0BB4-3F42-9EBC-00D49E7EE019}"/>
  </bookViews>
  <sheets>
    <sheet name="info" sheetId="2" r:id="rId1"/>
    <sheet name="GWP" sheetId="1" r:id="rId2"/>
    <sheet name="H_Ecosystems" sheetId="3" r:id="rId3"/>
    <sheet name="H_Health" sheetId="4" r:id="rId4"/>
    <sheet name="H_Resourc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5" l="1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E2" i="3"/>
  <c r="D2" i="3"/>
  <c r="A13" i="5"/>
  <c r="A12" i="5"/>
  <c r="A11" i="5"/>
  <c r="A10" i="5"/>
  <c r="A9" i="5"/>
  <c r="A8" i="5"/>
  <c r="A7" i="5"/>
  <c r="A6" i="5"/>
  <c r="A5" i="5"/>
  <c r="A4" i="5"/>
  <c r="A3" i="5"/>
  <c r="A2" i="5"/>
  <c r="A13" i="4"/>
  <c r="A12" i="4"/>
  <c r="A11" i="4"/>
  <c r="A10" i="4"/>
  <c r="A9" i="4"/>
  <c r="A8" i="4"/>
  <c r="A7" i="4"/>
  <c r="A6" i="4"/>
  <c r="A5" i="4"/>
  <c r="A4" i="4"/>
  <c r="A3" i="4"/>
  <c r="A2" i="4"/>
  <c r="A13" i="3"/>
  <c r="A12" i="3"/>
  <c r="A11" i="3"/>
  <c r="A10" i="3"/>
  <c r="A9" i="3"/>
  <c r="A8" i="3"/>
  <c r="A7" i="3"/>
  <c r="A6" i="3"/>
  <c r="A5" i="3"/>
  <c r="A4" i="3"/>
  <c r="A3" i="3"/>
  <c r="A2" i="3"/>
  <c r="E27" i="1"/>
  <c r="D27" i="1"/>
  <c r="E26" i="1"/>
  <c r="D26" i="1"/>
  <c r="E25" i="1"/>
  <c r="D25" i="1"/>
  <c r="E10" i="1" l="1"/>
  <c r="D10" i="1"/>
  <c r="C10" i="1"/>
  <c r="A13" i="1"/>
  <c r="A3" i="1" l="1"/>
  <c r="A4" i="1"/>
  <c r="A5" i="1"/>
  <c r="A6" i="1"/>
  <c r="A7" i="1"/>
  <c r="A8" i="1"/>
  <c r="A9" i="1"/>
  <c r="A10" i="1"/>
  <c r="A11" i="1"/>
  <c r="A12" i="1"/>
  <c r="A2" i="1"/>
</calcChain>
</file>

<file path=xl/sharedStrings.xml><?xml version="1.0" encoding="utf-8"?>
<sst xmlns="http://schemas.openxmlformats.org/spreadsheetml/2006/main" count="450" uniqueCount="44">
  <si>
    <t>ecoinvent 3</t>
  </si>
  <si>
    <t>uniform</t>
  </si>
  <si>
    <t>Wood</t>
  </si>
  <si>
    <t>Cement</t>
  </si>
  <si>
    <t>Sand</t>
  </si>
  <si>
    <t>Gravel</t>
  </si>
  <si>
    <t>Plastic</t>
  </si>
  <si>
    <t>Excavation</t>
  </si>
  <si>
    <t>Steel</t>
  </si>
  <si>
    <t>references</t>
  </si>
  <si>
    <t>distribution</t>
  </si>
  <si>
    <t>high</t>
  </si>
  <si>
    <t>low</t>
  </si>
  <si>
    <t>expected</t>
  </si>
  <si>
    <t>functional_unit</t>
  </si>
  <si>
    <t>kg</t>
  </si>
  <si>
    <t>m3</t>
  </si>
  <si>
    <t>StainlessSteel</t>
  </si>
  <si>
    <t>StainlessSteelSheet</t>
  </si>
  <si>
    <t>ID</t>
  </si>
  <si>
    <t>Concrete</t>
  </si>
  <si>
    <t>unit</t>
  </si>
  <si>
    <t>kg CO2-eq</t>
  </si>
  <si>
    <t>Brick</t>
  </si>
  <si>
    <t>tonne*km</t>
  </si>
  <si>
    <t>SimaPro (median, min-max for different truck sizes)</t>
  </si>
  <si>
    <t>Trucking</t>
  </si>
  <si>
    <t>ea</t>
  </si>
  <si>
    <t>ElectricMotor</t>
  </si>
  <si>
    <t>Electronics</t>
  </si>
  <si>
    <t>CatalyticConverter</t>
  </si>
  <si>
    <t>OilHeatExchanger</t>
  </si>
  <si>
    <t>Pump</t>
  </si>
  <si>
    <t>HydronicHeatExchanger</t>
  </si>
  <si>
    <t>ElectricConnectors</t>
  </si>
  <si>
    <t>ElectricCables</t>
  </si>
  <si>
    <t>m</t>
  </si>
  <si>
    <t>PVC</t>
  </si>
  <si>
    <t>PE</t>
  </si>
  <si>
    <t>CationicResin</t>
  </si>
  <si>
    <t>Polymer</t>
  </si>
  <si>
    <t>Ceramic</t>
  </si>
  <si>
    <t>Fan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</si>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</sst>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1" fillId="0" borderId="0" xfId="0" applyFont="1"/>
    <xf numFmtId="0" fontId="0" fillId="3" borderId="0" xfId="0" applyNumberFormat="1" applyFill="1"/>
    <xf numFmtId="0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B27"/>
  <sheetViews>
    <sheetView workbookViewId="0">
      <selection activeCell="E11" sqref="E11"/>
    </sheetView>
  </sheetViews>
  <sheetFormatPr defaultColWidth="10.6640625" defaultRowHeight="15.5" x14ac:dyDescent="0.35"/>
  <cols>
    <col min="1" max="1" width="19" bestFit="1" customWidth="1"/>
    <col min="2" max="2" width="18.33203125" bestFit="1" customWidth="1"/>
  </cols>
  <sheetData>
    <row r="1" spans="1:2" x14ac:dyDescent="0.35">
      <c r="A1" s="4" t="s">
        <v>19</v>
      </c>
      <c r="B1" s="4" t="s">
        <v>14</v>
      </c>
    </row>
    <row r="2" spans="1:2" x14ac:dyDescent="0.35">
      <c r="A2" t="s">
        <v>7</v>
      </c>
      <c r="B2" t="s">
        <v>16</v>
      </c>
    </row>
    <row r="3" spans="1:2" x14ac:dyDescent="0.35">
      <c r="A3" t="s">
        <v>23</v>
      </c>
      <c r="B3" s="1" t="s">
        <v>15</v>
      </c>
    </row>
    <row r="4" spans="1:2" x14ac:dyDescent="0.35">
      <c r="A4" t="s">
        <v>3</v>
      </c>
      <c r="B4" s="1" t="s">
        <v>15</v>
      </c>
    </row>
    <row r="5" spans="1:2" x14ac:dyDescent="0.35">
      <c r="A5" t="s">
        <v>20</v>
      </c>
      <c r="B5" t="s">
        <v>16</v>
      </c>
    </row>
    <row r="6" spans="1:2" x14ac:dyDescent="0.35">
      <c r="A6" t="s">
        <v>5</v>
      </c>
      <c r="B6" t="s">
        <v>15</v>
      </c>
    </row>
    <row r="7" spans="1:2" x14ac:dyDescent="0.35">
      <c r="A7" t="s">
        <v>6</v>
      </c>
      <c r="B7" t="s">
        <v>15</v>
      </c>
    </row>
    <row r="8" spans="1:2" x14ac:dyDescent="0.35">
      <c r="A8" t="s">
        <v>4</v>
      </c>
      <c r="B8" t="s">
        <v>15</v>
      </c>
    </row>
    <row r="9" spans="1:2" x14ac:dyDescent="0.35">
      <c r="A9" t="s">
        <v>17</v>
      </c>
      <c r="B9" t="s">
        <v>15</v>
      </c>
    </row>
    <row r="10" spans="1:2" x14ac:dyDescent="0.35">
      <c r="A10" t="s">
        <v>18</v>
      </c>
      <c r="B10" t="s">
        <v>15</v>
      </c>
    </row>
    <row r="11" spans="1:2" x14ac:dyDescent="0.35">
      <c r="A11" t="s">
        <v>8</v>
      </c>
      <c r="B11" t="s">
        <v>15</v>
      </c>
    </row>
    <row r="12" spans="1:2" x14ac:dyDescent="0.35">
      <c r="A12" t="s">
        <v>2</v>
      </c>
      <c r="B12" t="s">
        <v>16</v>
      </c>
    </row>
    <row r="13" spans="1:2" x14ac:dyDescent="0.35">
      <c r="A13" t="s">
        <v>26</v>
      </c>
      <c r="B13" t="s">
        <v>24</v>
      </c>
    </row>
    <row r="14" spans="1:2" x14ac:dyDescent="0.35">
      <c r="A14" t="s">
        <v>28</v>
      </c>
      <c r="B14" t="s">
        <v>27</v>
      </c>
    </row>
    <row r="15" spans="1:2" x14ac:dyDescent="0.35">
      <c r="A15" t="s">
        <v>29</v>
      </c>
      <c r="B15" t="s">
        <v>15</v>
      </c>
    </row>
    <row r="16" spans="1:2" x14ac:dyDescent="0.35">
      <c r="A16" t="s">
        <v>30</v>
      </c>
      <c r="B16" t="s">
        <v>27</v>
      </c>
    </row>
    <row r="17" spans="1:2" x14ac:dyDescent="0.35">
      <c r="A17" t="s">
        <v>31</v>
      </c>
      <c r="B17" t="s">
        <v>27</v>
      </c>
    </row>
    <row r="18" spans="1:2" x14ac:dyDescent="0.35">
      <c r="A18" t="s">
        <v>32</v>
      </c>
      <c r="B18" t="s">
        <v>27</v>
      </c>
    </row>
    <row r="19" spans="1:2" x14ac:dyDescent="0.35">
      <c r="A19" t="s">
        <v>33</v>
      </c>
      <c r="B19" t="s">
        <v>27</v>
      </c>
    </row>
    <row r="20" spans="1:2" x14ac:dyDescent="0.35">
      <c r="A20" t="s">
        <v>34</v>
      </c>
      <c r="B20" t="s">
        <v>15</v>
      </c>
    </row>
    <row r="21" spans="1:2" x14ac:dyDescent="0.35">
      <c r="A21" t="s">
        <v>35</v>
      </c>
      <c r="B21" t="s">
        <v>36</v>
      </c>
    </row>
    <row r="22" spans="1:2" x14ac:dyDescent="0.35">
      <c r="A22" t="s">
        <v>37</v>
      </c>
      <c r="B22" t="s">
        <v>15</v>
      </c>
    </row>
    <row r="23" spans="1:2" x14ac:dyDescent="0.35">
      <c r="A23" t="s">
        <v>38</v>
      </c>
      <c r="B23" t="s">
        <v>15</v>
      </c>
    </row>
    <row r="24" spans="1:2" x14ac:dyDescent="0.35">
      <c r="A24" t="s">
        <v>40</v>
      </c>
      <c r="B24" t="s">
        <v>15</v>
      </c>
    </row>
    <row r="25" spans="1:2" x14ac:dyDescent="0.35">
      <c r="A25" t="s">
        <v>39</v>
      </c>
      <c r="B25" t="s">
        <v>15</v>
      </c>
    </row>
    <row r="26" spans="1:2" x14ac:dyDescent="0.35">
      <c r="A26" t="s">
        <v>41</v>
      </c>
      <c r="B26" t="s">
        <v>15</v>
      </c>
    </row>
    <row r="27" spans="1:2" x14ac:dyDescent="0.35">
      <c r="A27" t="s">
        <v>42</v>
      </c>
      <c r="B27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7DAA-889C-6942-A3B5-3C8A993554C1}">
  <dimension ref="A1:G27"/>
  <sheetViews>
    <sheetView workbookViewId="0">
      <selection activeCell="H5" sqref="H5"/>
    </sheetView>
  </sheetViews>
  <sheetFormatPr defaultColWidth="10.6640625" defaultRowHeight="15.5" x14ac:dyDescent="0.35"/>
  <cols>
    <col min="1" max="1" width="26.6640625" bestFit="1" customWidth="1"/>
    <col min="2" max="2" width="9.5" bestFit="1" customWidth="1"/>
  </cols>
  <sheetData>
    <row r="1" spans="1:7" x14ac:dyDescent="0.35">
      <c r="A1" s="4" t="s">
        <v>19</v>
      </c>
      <c r="B1" s="4" t="s">
        <v>21</v>
      </c>
      <c r="C1" s="4" t="s">
        <v>13</v>
      </c>
      <c r="D1" s="4" t="s">
        <v>12</v>
      </c>
      <c r="E1" s="4" t="s">
        <v>11</v>
      </c>
      <c r="F1" s="4" t="s">
        <v>10</v>
      </c>
      <c r="G1" s="4" t="s">
        <v>9</v>
      </c>
    </row>
    <row r="2" spans="1:7" x14ac:dyDescent="0.35">
      <c r="A2" t="str">
        <f>info!A2</f>
        <v>Excavation</v>
      </c>
      <c r="B2" t="s">
        <v>22</v>
      </c>
      <c r="C2" s="5">
        <v>0.53</v>
      </c>
      <c r="D2" s="5">
        <v>0.51</v>
      </c>
      <c r="E2" s="5">
        <v>0.55000000000000004</v>
      </c>
      <c r="F2" s="3" t="s">
        <v>1</v>
      </c>
      <c r="G2" t="s">
        <v>0</v>
      </c>
    </row>
    <row r="3" spans="1:7" x14ac:dyDescent="0.35">
      <c r="A3" t="str">
        <f>info!A3</f>
        <v>Brick</v>
      </c>
      <c r="B3" t="s">
        <v>22</v>
      </c>
      <c r="C3" s="6">
        <v>0.28000000000000003</v>
      </c>
      <c r="D3" s="6">
        <v>0.25</v>
      </c>
      <c r="E3" s="6">
        <v>0.31</v>
      </c>
      <c r="F3" s="2" t="s">
        <v>1</v>
      </c>
      <c r="G3" s="1" t="s">
        <v>0</v>
      </c>
    </row>
    <row r="4" spans="1:7" x14ac:dyDescent="0.35">
      <c r="A4" t="str">
        <f>info!A4</f>
        <v>Cement</v>
      </c>
      <c r="B4" t="s">
        <v>22</v>
      </c>
      <c r="C4" s="6">
        <v>1.08</v>
      </c>
      <c r="D4" s="6">
        <v>0.97</v>
      </c>
      <c r="E4" s="6">
        <v>1.19</v>
      </c>
      <c r="F4" s="2" t="s">
        <v>1</v>
      </c>
      <c r="G4" s="1" t="s">
        <v>0</v>
      </c>
    </row>
    <row r="5" spans="1:7" x14ac:dyDescent="0.35">
      <c r="A5" t="str">
        <f>info!A5</f>
        <v>Concrete</v>
      </c>
      <c r="B5" t="s">
        <v>22</v>
      </c>
      <c r="C5" s="3">
        <v>300</v>
      </c>
      <c r="D5" s="3">
        <v>218</v>
      </c>
      <c r="E5" s="3">
        <v>385</v>
      </c>
      <c r="F5" s="3" t="s">
        <v>1</v>
      </c>
      <c r="G5" t="s">
        <v>0</v>
      </c>
    </row>
    <row r="6" spans="1:7" x14ac:dyDescent="0.35">
      <c r="A6" t="str">
        <f>info!A6</f>
        <v>Gravel</v>
      </c>
      <c r="B6" t="s">
        <v>22</v>
      </c>
      <c r="C6" s="5">
        <v>1.4999999999999999E-2</v>
      </c>
      <c r="D6" s="5">
        <v>1.2E-2</v>
      </c>
      <c r="E6" s="5">
        <v>1.7999999999999999E-2</v>
      </c>
      <c r="F6" s="3" t="s">
        <v>1</v>
      </c>
      <c r="G6" t="s">
        <v>0</v>
      </c>
    </row>
    <row r="7" spans="1:7" x14ac:dyDescent="0.35">
      <c r="A7" t="str">
        <f>info!A7</f>
        <v>Plastic</v>
      </c>
      <c r="B7" t="s">
        <v>22</v>
      </c>
      <c r="C7" s="5">
        <v>1.97</v>
      </c>
      <c r="D7" s="5">
        <v>1.93</v>
      </c>
      <c r="E7" s="5">
        <v>2.0099999999999998</v>
      </c>
      <c r="F7" s="3" t="s">
        <v>1</v>
      </c>
      <c r="G7" t="s">
        <v>0</v>
      </c>
    </row>
    <row r="8" spans="1:7" x14ac:dyDescent="0.35">
      <c r="A8" t="str">
        <f>info!A8</f>
        <v>Sand</v>
      </c>
      <c r="B8" t="s">
        <v>22</v>
      </c>
      <c r="C8" s="5">
        <v>1.2E-2</v>
      </c>
      <c r="D8" s="5">
        <v>1.0999999999999999E-2</v>
      </c>
      <c r="E8" s="5">
        <v>1.2999999999999999E-2</v>
      </c>
      <c r="F8" s="3" t="s">
        <v>1</v>
      </c>
      <c r="G8" t="s">
        <v>0</v>
      </c>
    </row>
    <row r="9" spans="1:7" x14ac:dyDescent="0.35">
      <c r="A9" t="str">
        <f>info!A9</f>
        <v>StainlessSteel</v>
      </c>
      <c r="B9" t="s">
        <v>22</v>
      </c>
      <c r="C9" s="5">
        <v>4.33</v>
      </c>
      <c r="D9" s="5">
        <v>3.07</v>
      </c>
      <c r="E9" s="5">
        <v>5.5</v>
      </c>
      <c r="F9" s="3" t="s">
        <v>1</v>
      </c>
      <c r="G9" t="s">
        <v>0</v>
      </c>
    </row>
    <row r="10" spans="1:7" x14ac:dyDescent="0.35">
      <c r="A10" t="str">
        <f>info!A10</f>
        <v>StainlessSteelSheet</v>
      </c>
      <c r="B10" t="s">
        <v>22</v>
      </c>
      <c r="C10" s="5">
        <f>4.33+0.65</f>
        <v>4.9800000000000004</v>
      </c>
      <c r="D10" s="5">
        <f>D9+0.58</f>
        <v>3.65</v>
      </c>
      <c r="E10" s="5">
        <f>E9+0.71</f>
        <v>6.21</v>
      </c>
      <c r="F10" s="3" t="s">
        <v>1</v>
      </c>
      <c r="G10" t="s">
        <v>0</v>
      </c>
    </row>
    <row r="11" spans="1:7" x14ac:dyDescent="0.35">
      <c r="A11" t="str">
        <f>info!A11</f>
        <v>Steel</v>
      </c>
      <c r="B11" t="s">
        <v>22</v>
      </c>
      <c r="C11" s="5">
        <v>2.5499999999999998</v>
      </c>
      <c r="D11" s="5">
        <v>2.13</v>
      </c>
      <c r="E11" s="5">
        <v>3.15</v>
      </c>
      <c r="F11" s="3" t="s">
        <v>1</v>
      </c>
      <c r="G11" t="s">
        <v>0</v>
      </c>
    </row>
    <row r="12" spans="1:7" x14ac:dyDescent="0.35">
      <c r="A12" t="str">
        <f>info!A12</f>
        <v>Wood</v>
      </c>
      <c r="B12" t="s">
        <v>22</v>
      </c>
      <c r="C12" s="5">
        <v>197</v>
      </c>
      <c r="D12" s="5">
        <v>186</v>
      </c>
      <c r="E12" s="5">
        <v>208</v>
      </c>
      <c r="F12" s="2" t="s">
        <v>1</v>
      </c>
      <c r="G12" s="1" t="s">
        <v>0</v>
      </c>
    </row>
    <row r="13" spans="1:7" x14ac:dyDescent="0.35">
      <c r="A13" t="str">
        <f>info!A13</f>
        <v>Trucking</v>
      </c>
      <c r="B13" t="s">
        <v>22</v>
      </c>
      <c r="C13" s="3">
        <v>0.19400000000000001</v>
      </c>
      <c r="D13" s="3">
        <v>5.7599999999999998E-2</v>
      </c>
      <c r="E13" s="3">
        <v>0.52600000000000002</v>
      </c>
      <c r="F13" s="3" t="s">
        <v>1</v>
      </c>
      <c r="G13" t="s">
        <v>25</v>
      </c>
    </row>
    <row r="14" spans="1:7" x14ac:dyDescent="0.35">
      <c r="A14" t="s">
        <v>28</v>
      </c>
      <c r="B14" t="s">
        <v>22</v>
      </c>
      <c r="C14" s="3">
        <v>9.9703471209999996</v>
      </c>
      <c r="D14" s="3">
        <v>8.9733124089</v>
      </c>
      <c r="E14" s="3">
        <v>10.967381833100001</v>
      </c>
      <c r="F14" s="3" t="s">
        <v>1</v>
      </c>
      <c r="G14" t="s">
        <v>0</v>
      </c>
    </row>
    <row r="15" spans="1:7" x14ac:dyDescent="0.35">
      <c r="A15" t="s">
        <v>29</v>
      </c>
      <c r="B15" t="s">
        <v>22</v>
      </c>
      <c r="C15" s="3">
        <v>8.8474600330000008</v>
      </c>
      <c r="D15" s="3">
        <v>7.9627140297000008</v>
      </c>
      <c r="E15" s="3">
        <v>9.7322060363000009</v>
      </c>
      <c r="F15" s="3" t="s">
        <v>1</v>
      </c>
      <c r="G15" t="s">
        <v>0</v>
      </c>
    </row>
    <row r="16" spans="1:7" x14ac:dyDescent="0.35">
      <c r="A16" t="s">
        <v>30</v>
      </c>
      <c r="B16" t="s">
        <v>22</v>
      </c>
      <c r="C16" s="3">
        <v>13.937562</v>
      </c>
      <c r="D16" s="3">
        <v>12.543805799999999</v>
      </c>
      <c r="E16" s="3">
        <v>15.3313182</v>
      </c>
      <c r="F16" s="3" t="s">
        <v>1</v>
      </c>
      <c r="G16" t="s">
        <v>0</v>
      </c>
    </row>
    <row r="17" spans="1:7" x14ac:dyDescent="0.35">
      <c r="A17" t="s">
        <v>31</v>
      </c>
      <c r="B17" t="s">
        <v>22</v>
      </c>
      <c r="C17" s="3">
        <v>114014.66383541599</v>
      </c>
      <c r="D17" s="3">
        <v>102613.1974518744</v>
      </c>
      <c r="E17" s="3">
        <v>125416.13021895761</v>
      </c>
      <c r="F17" s="3" t="s">
        <v>1</v>
      </c>
      <c r="G17" t="s">
        <v>0</v>
      </c>
    </row>
    <row r="18" spans="1:7" x14ac:dyDescent="0.35">
      <c r="A18" t="s">
        <v>32</v>
      </c>
      <c r="B18" t="s">
        <v>22</v>
      </c>
      <c r="C18" s="3">
        <v>8.5937041260028693</v>
      </c>
      <c r="D18" s="3">
        <v>7.7343337134025827</v>
      </c>
      <c r="E18" s="3">
        <v>9.4530745386031576</v>
      </c>
      <c r="F18" s="3" t="s">
        <v>1</v>
      </c>
      <c r="G18" t="s">
        <v>0</v>
      </c>
    </row>
    <row r="19" spans="1:7" x14ac:dyDescent="0.35">
      <c r="A19" t="s">
        <v>33</v>
      </c>
      <c r="B19" t="s">
        <v>22</v>
      </c>
      <c r="C19" s="3">
        <v>324.96867299992499</v>
      </c>
      <c r="D19" s="3">
        <v>292.47180569993247</v>
      </c>
      <c r="E19" s="3">
        <v>357.46554029991751</v>
      </c>
      <c r="F19" s="3" t="s">
        <v>1</v>
      </c>
      <c r="G19" t="s">
        <v>0</v>
      </c>
    </row>
    <row r="20" spans="1:7" x14ac:dyDescent="0.35">
      <c r="A20" t="s">
        <v>34</v>
      </c>
      <c r="B20" t="s">
        <v>22</v>
      </c>
      <c r="C20" s="3">
        <v>8.8474600327818393</v>
      </c>
      <c r="D20" s="3">
        <v>7.9627140295036556</v>
      </c>
      <c r="E20" s="3">
        <v>9.732206036060024</v>
      </c>
      <c r="F20" s="3" t="s">
        <v>1</v>
      </c>
      <c r="G20" t="s">
        <v>0</v>
      </c>
    </row>
    <row r="21" spans="1:7" x14ac:dyDescent="0.35">
      <c r="A21" t="s">
        <v>35</v>
      </c>
      <c r="B21" t="s">
        <v>22</v>
      </c>
      <c r="C21" s="3">
        <v>4.3790218750000003</v>
      </c>
      <c r="D21" s="3">
        <v>3.9411196875000005</v>
      </c>
      <c r="E21" s="3">
        <v>4.8169240625000009</v>
      </c>
      <c r="F21" s="3" t="s">
        <v>1</v>
      </c>
      <c r="G21" t="s">
        <v>0</v>
      </c>
    </row>
    <row r="22" spans="1:7" x14ac:dyDescent="0.35">
      <c r="A22" t="s">
        <v>37</v>
      </c>
      <c r="B22" t="s">
        <v>22</v>
      </c>
      <c r="C22" s="3">
        <v>2.0673798630000002</v>
      </c>
      <c r="D22" s="3">
        <v>1.8606418767000001</v>
      </c>
      <c r="E22" s="3">
        <v>2.2741178493000005</v>
      </c>
      <c r="F22" s="3" t="s">
        <v>1</v>
      </c>
      <c r="G22" t="s">
        <v>0</v>
      </c>
    </row>
    <row r="23" spans="1:7" x14ac:dyDescent="0.35">
      <c r="A23" t="s">
        <v>38</v>
      </c>
      <c r="B23" t="s">
        <v>22</v>
      </c>
      <c r="C23" s="3">
        <v>1.9299999302999999</v>
      </c>
      <c r="D23" s="3">
        <v>1.73699993727</v>
      </c>
      <c r="E23" s="3">
        <v>2.1229999233300001</v>
      </c>
      <c r="F23" s="3" t="s">
        <v>1</v>
      </c>
      <c r="G23" t="s">
        <v>0</v>
      </c>
    </row>
    <row r="24" spans="1:7" x14ac:dyDescent="0.35">
      <c r="A24" t="s">
        <v>40</v>
      </c>
      <c r="B24" t="s">
        <v>22</v>
      </c>
      <c r="C24" s="3">
        <v>2.797495751</v>
      </c>
      <c r="D24" s="3">
        <v>2.5177461759000002</v>
      </c>
      <c r="E24" s="3">
        <v>3.0772453261000003</v>
      </c>
      <c r="F24" s="3" t="s">
        <v>1</v>
      </c>
      <c r="G24" t="s">
        <v>0</v>
      </c>
    </row>
    <row r="25" spans="1:7" x14ac:dyDescent="0.35">
      <c r="A25" t="s">
        <v>39</v>
      </c>
      <c r="B25" t="s">
        <v>22</v>
      </c>
      <c r="C25" s="3">
        <v>1.6121519888995599</v>
      </c>
      <c r="D25" s="3">
        <f>C25*0.9</f>
        <v>1.450936790009604</v>
      </c>
      <c r="E25" s="3">
        <f>C25*1.1</f>
        <v>1.7733671877895161</v>
      </c>
      <c r="F25" s="3" t="s">
        <v>1</v>
      </c>
      <c r="G25" t="s">
        <v>0</v>
      </c>
    </row>
    <row r="26" spans="1:7" x14ac:dyDescent="0.35">
      <c r="A26" t="s">
        <v>41</v>
      </c>
      <c r="B26" t="s">
        <v>22</v>
      </c>
      <c r="C26" s="3">
        <v>1.844173711</v>
      </c>
      <c r="D26" s="3">
        <f>C26*0.9</f>
        <v>1.6597563399000002</v>
      </c>
      <c r="E26" s="3">
        <f>C26*1.1</f>
        <v>2.0285910821000002</v>
      </c>
      <c r="F26" s="3" t="s">
        <v>1</v>
      </c>
      <c r="G26" t="s">
        <v>0</v>
      </c>
    </row>
    <row r="27" spans="1:7" x14ac:dyDescent="0.35">
      <c r="A27" t="s">
        <v>42</v>
      </c>
      <c r="B27" t="s">
        <v>22</v>
      </c>
      <c r="C27" s="3">
        <v>13.937562</v>
      </c>
      <c r="D27" s="3">
        <f>C27*0.9</f>
        <v>12.543805799999999</v>
      </c>
      <c r="E27" s="3">
        <f>C27*1.1</f>
        <v>15.3313182</v>
      </c>
      <c r="F27" s="3" t="s">
        <v>1</v>
      </c>
      <c r="G27" t="s">
        <v>0</v>
      </c>
    </row>
  </sheetData>
  <sortState xmlns:xlrd2="http://schemas.microsoft.com/office/spreadsheetml/2017/richdata2" ref="A3:G12">
    <sortCondition ref="A3:A12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FA65E-2AB0-4D0E-8E5A-9EA8A54DBEB2}">
  <dimension ref="A1:G27"/>
  <sheetViews>
    <sheetView workbookViewId="0">
      <selection activeCell="I10" sqref="I10"/>
    </sheetView>
  </sheetViews>
  <sheetFormatPr defaultRowHeight="15.5" x14ac:dyDescent="0.35"/>
  <cols>
    <col min="1" max="1" width="26.6640625" bestFit="1" customWidth="1"/>
    <col min="2" max="2" width="9.5" bestFit="1" customWidth="1"/>
  </cols>
  <sheetData>
    <row r="1" spans="1:7" x14ac:dyDescent="0.35">
      <c r="A1" s="4" t="s">
        <v>19</v>
      </c>
      <c r="B1" s="4" t="s">
        <v>21</v>
      </c>
      <c r="C1" s="4" t="s">
        <v>13</v>
      </c>
      <c r="D1" s="4" t="s">
        <v>12</v>
      </c>
      <c r="E1" s="4" t="s">
        <v>11</v>
      </c>
      <c r="F1" s="4" t="s">
        <v>10</v>
      </c>
      <c r="G1" s="4" t="s">
        <v>9</v>
      </c>
    </row>
    <row r="2" spans="1:7" x14ac:dyDescent="0.35">
      <c r="A2" t="str">
        <f>info!A2</f>
        <v>Excavation</v>
      </c>
      <c r="B2" t="s">
        <v>43</v>
      </c>
      <c r="C2" s="5">
        <v>2.0826975162783804E-3</v>
      </c>
      <c r="D2" s="5">
        <f>C2*0.9</f>
        <v>1.8744277646505424E-3</v>
      </c>
      <c r="E2" s="5">
        <f>C2*1.1</f>
        <v>2.2909672679062186E-3</v>
      </c>
      <c r="F2" s="3" t="s">
        <v>1</v>
      </c>
      <c r="G2" t="s">
        <v>0</v>
      </c>
    </row>
    <row r="3" spans="1:7" x14ac:dyDescent="0.35">
      <c r="A3" t="str">
        <f>info!A3</f>
        <v>Brick</v>
      </c>
      <c r="B3" t="s">
        <v>43</v>
      </c>
      <c r="C3" s="5">
        <v>1.25782963589889E-3</v>
      </c>
      <c r="D3" s="5">
        <f t="shared" ref="D3:D27" si="0">C3*0.9</f>
        <v>1.1320466723090011E-3</v>
      </c>
      <c r="E3" s="5">
        <f t="shared" ref="E3:E27" si="1">C3*1.1</f>
        <v>1.3836125994887791E-3</v>
      </c>
      <c r="F3" s="2" t="s">
        <v>1</v>
      </c>
      <c r="G3" s="1" t="s">
        <v>0</v>
      </c>
    </row>
    <row r="4" spans="1:7" x14ac:dyDescent="0.35">
      <c r="A4" t="str">
        <f>info!A4</f>
        <v>Cement</v>
      </c>
      <c r="B4" t="s">
        <v>43</v>
      </c>
      <c r="C4" s="5">
        <v>4.2652715832030398E-3</v>
      </c>
      <c r="D4" s="5">
        <f t="shared" si="0"/>
        <v>3.838744424882736E-3</v>
      </c>
      <c r="E4" s="5">
        <f t="shared" si="1"/>
        <v>4.6917987415233441E-3</v>
      </c>
      <c r="F4" s="2" t="s">
        <v>1</v>
      </c>
      <c r="G4" s="1" t="s">
        <v>0</v>
      </c>
    </row>
    <row r="5" spans="1:7" x14ac:dyDescent="0.35">
      <c r="A5" t="str">
        <f>info!A5</f>
        <v>Concrete</v>
      </c>
      <c r="B5" t="s">
        <v>43</v>
      </c>
      <c r="C5" s="5">
        <v>1.5021122298140999</v>
      </c>
      <c r="D5" s="5">
        <f t="shared" si="0"/>
        <v>1.35190100683269</v>
      </c>
      <c r="E5" s="5">
        <f t="shared" si="1"/>
        <v>1.65232345279551</v>
      </c>
      <c r="F5" s="3" t="s">
        <v>1</v>
      </c>
      <c r="G5" t="s">
        <v>0</v>
      </c>
    </row>
    <row r="6" spans="1:7" x14ac:dyDescent="0.35">
      <c r="A6" t="str">
        <f>info!A6</f>
        <v>Gravel</v>
      </c>
      <c r="B6" t="s">
        <v>43</v>
      </c>
      <c r="C6" s="5">
        <v>8.9239665301849803E-5</v>
      </c>
      <c r="D6" s="5">
        <f t="shared" si="0"/>
        <v>8.0315698771664818E-5</v>
      </c>
      <c r="E6" s="5">
        <f t="shared" si="1"/>
        <v>9.8163631832034787E-5</v>
      </c>
      <c r="F6" s="3" t="s">
        <v>1</v>
      </c>
      <c r="G6" t="s">
        <v>0</v>
      </c>
    </row>
    <row r="7" spans="1:7" x14ac:dyDescent="0.35">
      <c r="A7" t="str">
        <f>info!A7</f>
        <v>Plastic</v>
      </c>
      <c r="B7" t="s">
        <v>43</v>
      </c>
      <c r="C7" s="5">
        <v>7.0545200988693093E-3</v>
      </c>
      <c r="D7" s="5">
        <f t="shared" si="0"/>
        <v>6.3490680889823781E-3</v>
      </c>
      <c r="E7" s="5">
        <f t="shared" si="1"/>
        <v>7.7599721087562405E-3</v>
      </c>
      <c r="F7" s="3" t="s">
        <v>1</v>
      </c>
      <c r="G7" t="s">
        <v>0</v>
      </c>
    </row>
    <row r="8" spans="1:7" x14ac:dyDescent="0.35">
      <c r="A8" t="str">
        <f>info!A8</f>
        <v>Sand</v>
      </c>
      <c r="B8" t="s">
        <v>43</v>
      </c>
      <c r="C8" s="5">
        <v>5.9466265249932603E-5</v>
      </c>
      <c r="D8" s="5">
        <f t="shared" si="0"/>
        <v>5.3519638724939347E-5</v>
      </c>
      <c r="E8" s="5">
        <f t="shared" si="1"/>
        <v>6.5412891774925866E-5</v>
      </c>
      <c r="F8" s="3" t="s">
        <v>1</v>
      </c>
      <c r="G8" t="s">
        <v>0</v>
      </c>
    </row>
    <row r="9" spans="1:7" x14ac:dyDescent="0.35">
      <c r="A9" t="str">
        <f>info!A9</f>
        <v>StainlessSteel</v>
      </c>
      <c r="B9" t="s">
        <v>43</v>
      </c>
      <c r="C9" s="5">
        <v>1.8428491258600899E-2</v>
      </c>
      <c r="D9" s="5">
        <f t="shared" si="0"/>
        <v>1.6585642132740809E-2</v>
      </c>
      <c r="E9" s="5">
        <f t="shared" si="1"/>
        <v>2.027134038446099E-2</v>
      </c>
      <c r="F9" s="3" t="s">
        <v>1</v>
      </c>
      <c r="G9" t="s">
        <v>0</v>
      </c>
    </row>
    <row r="10" spans="1:7" x14ac:dyDescent="0.35">
      <c r="A10" t="str">
        <f>info!A10</f>
        <v>StainlessSteelSheet</v>
      </c>
      <c r="B10" t="s">
        <v>43</v>
      </c>
      <c r="C10" s="5">
        <v>2.6293695623320597E-3</v>
      </c>
      <c r="D10" s="5">
        <f t="shared" si="0"/>
        <v>2.3664326060988537E-3</v>
      </c>
      <c r="E10" s="5">
        <f t="shared" si="1"/>
        <v>2.8923065185652661E-3</v>
      </c>
      <c r="F10" s="3" t="s">
        <v>1</v>
      </c>
      <c r="G10" t="s">
        <v>0</v>
      </c>
    </row>
    <row r="11" spans="1:7" x14ac:dyDescent="0.35">
      <c r="A11" t="str">
        <f>info!A11</f>
        <v>Steel</v>
      </c>
      <c r="B11" t="s">
        <v>43</v>
      </c>
      <c r="C11" s="5">
        <v>8.0947185701723701E-3</v>
      </c>
      <c r="D11" s="5">
        <f t="shared" si="0"/>
        <v>7.2852467131551335E-3</v>
      </c>
      <c r="E11" s="5">
        <f t="shared" si="1"/>
        <v>8.9041904271896077E-3</v>
      </c>
      <c r="F11" s="3" t="s">
        <v>1</v>
      </c>
      <c r="G11" t="s">
        <v>0</v>
      </c>
    </row>
    <row r="12" spans="1:7" x14ac:dyDescent="0.35">
      <c r="A12" t="str">
        <f>info!A12</f>
        <v>Wood</v>
      </c>
      <c r="B12" t="s">
        <v>43</v>
      </c>
      <c r="C12" s="5">
        <v>12.8660077276833</v>
      </c>
      <c r="D12" s="5">
        <f t="shared" si="0"/>
        <v>11.579406954914971</v>
      </c>
      <c r="E12" s="5">
        <f t="shared" si="1"/>
        <v>14.152608500451631</v>
      </c>
      <c r="F12" s="2" t="s">
        <v>1</v>
      </c>
      <c r="G12" s="1" t="s">
        <v>0</v>
      </c>
    </row>
    <row r="13" spans="1:7" x14ac:dyDescent="0.35">
      <c r="A13" t="str">
        <f>info!A13</f>
        <v>Trucking</v>
      </c>
      <c r="B13" t="s">
        <v>43</v>
      </c>
      <c r="C13" s="5">
        <v>7.3491891263938202E-4</v>
      </c>
      <c r="D13" s="5">
        <f t="shared" si="0"/>
        <v>6.6142702137544386E-4</v>
      </c>
      <c r="E13" s="5">
        <f t="shared" si="1"/>
        <v>8.0841080390332029E-4</v>
      </c>
      <c r="F13" s="3" t="s">
        <v>1</v>
      </c>
      <c r="G13" t="s">
        <v>0</v>
      </c>
    </row>
    <row r="14" spans="1:7" x14ac:dyDescent="0.35">
      <c r="A14" t="s">
        <v>28</v>
      </c>
      <c r="B14" t="s">
        <v>43</v>
      </c>
      <c r="C14" s="5">
        <v>0.63456742214387252</v>
      </c>
      <c r="D14" s="5">
        <f t="shared" si="0"/>
        <v>0.57111067992948528</v>
      </c>
      <c r="E14" s="5">
        <f t="shared" si="1"/>
        <v>0.69802416435825987</v>
      </c>
      <c r="F14" s="3" t="s">
        <v>1</v>
      </c>
      <c r="G14" t="s">
        <v>0</v>
      </c>
    </row>
    <row r="15" spans="1:7" x14ac:dyDescent="0.35">
      <c r="A15" t="s">
        <v>29</v>
      </c>
      <c r="B15" t="s">
        <v>43</v>
      </c>
      <c r="C15" s="5">
        <v>0.30296211312539301</v>
      </c>
      <c r="D15" s="5">
        <f t="shared" si="0"/>
        <v>0.27266590181285372</v>
      </c>
      <c r="E15" s="5">
        <f t="shared" si="1"/>
        <v>0.33325832443793235</v>
      </c>
      <c r="F15" s="3" t="s">
        <v>1</v>
      </c>
      <c r="G15" t="s">
        <v>0</v>
      </c>
    </row>
    <row r="16" spans="1:7" x14ac:dyDescent="0.35">
      <c r="A16" t="s">
        <v>30</v>
      </c>
      <c r="B16" t="s">
        <v>43</v>
      </c>
      <c r="C16" s="5">
        <v>8.0948375438931386</v>
      </c>
      <c r="D16" s="5">
        <f t="shared" si="0"/>
        <v>7.2853537895038247</v>
      </c>
      <c r="E16" s="5">
        <f t="shared" si="1"/>
        <v>8.9043212982824524</v>
      </c>
      <c r="F16" s="3" t="s">
        <v>1</v>
      </c>
      <c r="G16" t="s">
        <v>0</v>
      </c>
    </row>
    <row r="17" spans="1:7" x14ac:dyDescent="0.35">
      <c r="A17" t="s">
        <v>31</v>
      </c>
      <c r="B17" t="s">
        <v>43</v>
      </c>
      <c r="C17" s="5">
        <v>1.29272635054464</v>
      </c>
      <c r="D17" s="5">
        <f t="shared" si="0"/>
        <v>1.1634537154901761</v>
      </c>
      <c r="E17" s="5">
        <f t="shared" si="1"/>
        <v>1.4219989855991042</v>
      </c>
      <c r="F17" s="3" t="s">
        <v>1</v>
      </c>
      <c r="G17" t="s">
        <v>0</v>
      </c>
    </row>
    <row r="18" spans="1:7" x14ac:dyDescent="0.35">
      <c r="A18" t="s">
        <v>32</v>
      </c>
      <c r="B18" t="s">
        <v>43</v>
      </c>
      <c r="C18" s="5">
        <v>3.7768807078021105E-2</v>
      </c>
      <c r="D18" s="5">
        <f t="shared" si="0"/>
        <v>3.3991926370218993E-2</v>
      </c>
      <c r="E18" s="5">
        <f t="shared" si="1"/>
        <v>4.1545687785823217E-2</v>
      </c>
      <c r="F18" s="3" t="s">
        <v>1</v>
      </c>
      <c r="G18" t="s">
        <v>0</v>
      </c>
    </row>
    <row r="19" spans="1:7" x14ac:dyDescent="0.35">
      <c r="A19" t="s">
        <v>33</v>
      </c>
      <c r="B19" t="s">
        <v>43</v>
      </c>
      <c r="C19" s="5">
        <v>1.29272635054464</v>
      </c>
      <c r="D19" s="5">
        <f t="shared" si="0"/>
        <v>1.1634537154901761</v>
      </c>
      <c r="E19" s="5">
        <f t="shared" si="1"/>
        <v>1.4219989855991042</v>
      </c>
      <c r="F19" s="3" t="s">
        <v>1</v>
      </c>
      <c r="G19" t="s">
        <v>0</v>
      </c>
    </row>
    <row r="20" spans="1:7" x14ac:dyDescent="0.35">
      <c r="A20" t="s">
        <v>34</v>
      </c>
      <c r="B20" t="s">
        <v>43</v>
      </c>
      <c r="C20" s="5">
        <v>0.30296211312539301</v>
      </c>
      <c r="D20" s="5">
        <f t="shared" si="0"/>
        <v>0.27266590181285372</v>
      </c>
      <c r="E20" s="5">
        <f t="shared" si="1"/>
        <v>0.33325832443793235</v>
      </c>
      <c r="F20" s="3" t="s">
        <v>1</v>
      </c>
      <c r="G20" t="s">
        <v>0</v>
      </c>
    </row>
    <row r="21" spans="1:7" x14ac:dyDescent="0.35">
      <c r="A21" t="s">
        <v>35</v>
      </c>
      <c r="B21" t="s">
        <v>43</v>
      </c>
      <c r="C21" s="5">
        <v>1.9420648277268783E-2</v>
      </c>
      <c r="D21" s="5">
        <f t="shared" si="0"/>
        <v>1.7478583449541906E-2</v>
      </c>
      <c r="E21" s="5">
        <f t="shared" si="1"/>
        <v>2.1362713104995663E-2</v>
      </c>
      <c r="F21" s="3" t="s">
        <v>1</v>
      </c>
      <c r="G21" t="s">
        <v>0</v>
      </c>
    </row>
    <row r="22" spans="1:7" x14ac:dyDescent="0.35">
      <c r="A22" t="s">
        <v>37</v>
      </c>
      <c r="B22" t="s">
        <v>43</v>
      </c>
      <c r="C22" s="5">
        <v>7.6122321142258198E-3</v>
      </c>
      <c r="D22" s="5">
        <f t="shared" si="0"/>
        <v>6.851008902803238E-3</v>
      </c>
      <c r="E22" s="5">
        <f t="shared" si="1"/>
        <v>8.3734553256484025E-3</v>
      </c>
      <c r="F22" s="3" t="s">
        <v>1</v>
      </c>
      <c r="G22" t="s">
        <v>0</v>
      </c>
    </row>
    <row r="23" spans="1:7" x14ac:dyDescent="0.35">
      <c r="A23" t="s">
        <v>38</v>
      </c>
      <c r="B23" t="s">
        <v>43</v>
      </c>
      <c r="C23" s="5">
        <v>7.0545200988693093E-3</v>
      </c>
      <c r="D23" s="5">
        <f t="shared" si="0"/>
        <v>6.3490680889823781E-3</v>
      </c>
      <c r="E23" s="5">
        <f t="shared" si="1"/>
        <v>7.7599721087562405E-3</v>
      </c>
      <c r="F23" s="3" t="s">
        <v>1</v>
      </c>
      <c r="G23" t="s">
        <v>0</v>
      </c>
    </row>
    <row r="24" spans="1:7" x14ac:dyDescent="0.35">
      <c r="A24" t="s">
        <v>40</v>
      </c>
      <c r="B24" t="s">
        <v>43</v>
      </c>
      <c r="C24" s="5">
        <v>3.5277753522681503E-3</v>
      </c>
      <c r="D24" s="5">
        <f t="shared" si="0"/>
        <v>3.1749978170413353E-3</v>
      </c>
      <c r="E24" s="5">
        <f t="shared" si="1"/>
        <v>3.8805528874949658E-3</v>
      </c>
      <c r="F24" s="3" t="s">
        <v>1</v>
      </c>
      <c r="G24" t="s">
        <v>0</v>
      </c>
    </row>
    <row r="25" spans="1:7" x14ac:dyDescent="0.35">
      <c r="A25" t="s">
        <v>39</v>
      </c>
      <c r="B25" t="s">
        <v>43</v>
      </c>
      <c r="C25" s="5">
        <v>5.9868875138427702E-3</v>
      </c>
      <c r="D25" s="5">
        <f t="shared" si="0"/>
        <v>5.3881987624584933E-3</v>
      </c>
      <c r="E25" s="5">
        <f t="shared" si="1"/>
        <v>6.5855762652270479E-3</v>
      </c>
      <c r="F25" s="3" t="s">
        <v>1</v>
      </c>
      <c r="G25" t="s">
        <v>0</v>
      </c>
    </row>
    <row r="26" spans="1:7" x14ac:dyDescent="0.35">
      <c r="A26" t="s">
        <v>41</v>
      </c>
      <c r="B26" t="s">
        <v>43</v>
      </c>
      <c r="C26" s="5">
        <v>6.9001159923848896E-3</v>
      </c>
      <c r="D26" s="5">
        <f t="shared" si="0"/>
        <v>6.210104393146401E-3</v>
      </c>
      <c r="E26" s="5">
        <f t="shared" si="1"/>
        <v>7.5901275916233791E-3</v>
      </c>
      <c r="F26" s="3" t="s">
        <v>1</v>
      </c>
      <c r="G26" t="s">
        <v>0</v>
      </c>
    </row>
    <row r="27" spans="1:7" x14ac:dyDescent="0.35">
      <c r="A27" t="s">
        <v>42</v>
      </c>
      <c r="B27" t="s">
        <v>43</v>
      </c>
      <c r="C27" s="5">
        <v>5.8742658263712E-2</v>
      </c>
      <c r="D27" s="5">
        <f t="shared" si="0"/>
        <v>5.2868392437340803E-2</v>
      </c>
      <c r="E27" s="5">
        <f t="shared" si="1"/>
        <v>6.4616924090083211E-2</v>
      </c>
      <c r="F27" s="3" t="s">
        <v>1</v>
      </c>
      <c r="G27" t="s">
        <v>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397C7-E99F-4EAF-BD45-82C00ACD803A}">
  <dimension ref="A1:G27"/>
  <sheetViews>
    <sheetView workbookViewId="0">
      <selection activeCell="G2" sqref="G2:G27"/>
    </sheetView>
  </sheetViews>
  <sheetFormatPr defaultRowHeight="15.5" x14ac:dyDescent="0.35"/>
  <cols>
    <col min="1" max="1" width="26.6640625" bestFit="1" customWidth="1"/>
    <col min="2" max="2" width="9.5" bestFit="1" customWidth="1"/>
  </cols>
  <sheetData>
    <row r="1" spans="1:7" x14ac:dyDescent="0.35">
      <c r="A1" s="4" t="s">
        <v>19</v>
      </c>
      <c r="B1" s="4" t="s">
        <v>21</v>
      </c>
      <c r="C1" s="4" t="s">
        <v>13</v>
      </c>
      <c r="D1" s="4" t="s">
        <v>12</v>
      </c>
      <c r="E1" s="4" t="s">
        <v>11</v>
      </c>
      <c r="F1" s="4" t="s">
        <v>10</v>
      </c>
      <c r="G1" s="4" t="s">
        <v>9</v>
      </c>
    </row>
    <row r="2" spans="1:7" x14ac:dyDescent="0.35">
      <c r="A2" t="str">
        <f>info!A2</f>
        <v>Excavation</v>
      </c>
      <c r="B2" t="s">
        <v>43</v>
      </c>
      <c r="C2" s="5">
        <v>4.0225262172174196E-2</v>
      </c>
      <c r="D2" s="5">
        <f>C2*0.9</f>
        <v>3.620273595495678E-2</v>
      </c>
      <c r="E2" s="5">
        <f>C2*1.1</f>
        <v>4.4247788389391619E-2</v>
      </c>
      <c r="F2" s="3" t="s">
        <v>1</v>
      </c>
      <c r="G2" t="s">
        <v>0</v>
      </c>
    </row>
    <row r="3" spans="1:7" x14ac:dyDescent="0.35">
      <c r="A3" t="str">
        <f>info!A3</f>
        <v>Brick</v>
      </c>
      <c r="B3" t="s">
        <v>43</v>
      </c>
      <c r="C3" s="5">
        <v>1.7417474967301703E-2</v>
      </c>
      <c r="D3" s="5">
        <f t="shared" ref="D3:D27" si="0">C3*0.9</f>
        <v>1.5675727470571534E-2</v>
      </c>
      <c r="E3" s="5">
        <f t="shared" ref="E3:E27" si="1">C3*1.1</f>
        <v>1.9159222464031875E-2</v>
      </c>
      <c r="F3" s="2" t="s">
        <v>1</v>
      </c>
      <c r="G3" s="1" t="s">
        <v>0</v>
      </c>
    </row>
    <row r="4" spans="1:7" x14ac:dyDescent="0.35">
      <c r="A4" t="str">
        <f>info!A4</f>
        <v>Cement</v>
      </c>
      <c r="B4" t="s">
        <v>43</v>
      </c>
      <c r="C4" s="5">
        <v>5.88741014799046E-2</v>
      </c>
      <c r="D4" s="5">
        <f t="shared" si="0"/>
        <v>5.2986691331914144E-2</v>
      </c>
      <c r="E4" s="5">
        <f t="shared" si="1"/>
        <v>6.4761511627895063E-2</v>
      </c>
      <c r="F4" s="2" t="s">
        <v>1</v>
      </c>
      <c r="G4" s="1" t="s">
        <v>0</v>
      </c>
    </row>
    <row r="5" spans="1:7" x14ac:dyDescent="0.35">
      <c r="A5" t="str">
        <f>info!A5</f>
        <v>Concrete</v>
      </c>
      <c r="B5" t="s">
        <v>43</v>
      </c>
      <c r="C5" s="5">
        <v>18.103860435431102</v>
      </c>
      <c r="D5" s="5">
        <f t="shared" si="0"/>
        <v>16.293474391887994</v>
      </c>
      <c r="E5" s="5">
        <f t="shared" si="1"/>
        <v>19.914246478974214</v>
      </c>
      <c r="F5" s="3" t="s">
        <v>1</v>
      </c>
      <c r="G5" t="s">
        <v>0</v>
      </c>
    </row>
    <row r="6" spans="1:7" x14ac:dyDescent="0.35">
      <c r="A6" t="str">
        <f>info!A6</f>
        <v>Gravel</v>
      </c>
      <c r="B6" t="s">
        <v>43</v>
      </c>
      <c r="C6" s="5">
        <v>1.25249603636373E-3</v>
      </c>
      <c r="D6" s="5">
        <f t="shared" si="0"/>
        <v>1.1272464327273571E-3</v>
      </c>
      <c r="E6" s="5">
        <f t="shared" si="1"/>
        <v>1.3777456400001031E-3</v>
      </c>
      <c r="F6" s="3" t="s">
        <v>1</v>
      </c>
      <c r="G6" t="s">
        <v>0</v>
      </c>
    </row>
    <row r="7" spans="1:7" x14ac:dyDescent="0.35">
      <c r="A7" t="str">
        <f>info!A7</f>
        <v>Plastic</v>
      </c>
      <c r="B7" t="s">
        <v>43</v>
      </c>
      <c r="C7" s="5">
        <v>0.10059794190115701</v>
      </c>
      <c r="D7" s="5">
        <f t="shared" si="0"/>
        <v>9.0538147711041309E-2</v>
      </c>
      <c r="E7" s="5">
        <f t="shared" si="1"/>
        <v>0.11065773609127272</v>
      </c>
      <c r="F7" s="3" t="s">
        <v>1</v>
      </c>
      <c r="G7" t="s">
        <v>0</v>
      </c>
    </row>
    <row r="8" spans="1:7" x14ac:dyDescent="0.35">
      <c r="A8" t="str">
        <f>info!A8</f>
        <v>Sand</v>
      </c>
      <c r="B8" t="s">
        <v>43</v>
      </c>
      <c r="C8" s="5">
        <v>8.4207973296428001E-4</v>
      </c>
      <c r="D8" s="5">
        <f t="shared" si="0"/>
        <v>7.5787175966785197E-4</v>
      </c>
      <c r="E8" s="5">
        <f t="shared" si="1"/>
        <v>9.2628770626070804E-4</v>
      </c>
      <c r="F8" s="3" t="s">
        <v>1</v>
      </c>
      <c r="G8" t="s">
        <v>0</v>
      </c>
    </row>
    <row r="9" spans="1:7" x14ac:dyDescent="0.35">
      <c r="A9" t="str">
        <f>info!A9</f>
        <v>StainlessSteel</v>
      </c>
      <c r="B9" t="s">
        <v>43</v>
      </c>
      <c r="C9" s="5">
        <v>0.41384633078614003</v>
      </c>
      <c r="D9" s="5">
        <f t="shared" si="0"/>
        <v>0.37246169770752602</v>
      </c>
      <c r="E9" s="5">
        <f t="shared" si="1"/>
        <v>0.45523096386475409</v>
      </c>
      <c r="F9" s="3" t="s">
        <v>1</v>
      </c>
      <c r="G9" t="s">
        <v>0</v>
      </c>
    </row>
    <row r="10" spans="1:7" x14ac:dyDescent="0.35">
      <c r="A10" t="str">
        <f>info!A10</f>
        <v>StainlessSteelSheet</v>
      </c>
      <c r="B10" t="s">
        <v>43</v>
      </c>
      <c r="C10" s="5">
        <v>4.9445240467444598E-2</v>
      </c>
      <c r="D10" s="5">
        <f t="shared" si="0"/>
        <v>4.4500716420700137E-2</v>
      </c>
      <c r="E10" s="5">
        <f t="shared" si="1"/>
        <v>5.438976451418906E-2</v>
      </c>
      <c r="F10" s="3" t="s">
        <v>1</v>
      </c>
      <c r="G10" t="s">
        <v>0</v>
      </c>
    </row>
    <row r="11" spans="1:7" x14ac:dyDescent="0.35">
      <c r="A11" t="str">
        <f>info!A11</f>
        <v>Steel</v>
      </c>
      <c r="B11" t="s">
        <v>43</v>
      </c>
      <c r="C11" s="5">
        <v>0.15404761894371499</v>
      </c>
      <c r="D11" s="5">
        <f t="shared" si="0"/>
        <v>0.13864285704934351</v>
      </c>
      <c r="E11" s="5">
        <f t="shared" si="1"/>
        <v>0.1694523808380865</v>
      </c>
      <c r="F11" s="3" t="s">
        <v>1</v>
      </c>
      <c r="G11" t="s">
        <v>0</v>
      </c>
    </row>
    <row r="12" spans="1:7" x14ac:dyDescent="0.35">
      <c r="A12" t="str">
        <f>info!A12</f>
        <v>Wood</v>
      </c>
      <c r="B12" t="s">
        <v>43</v>
      </c>
      <c r="C12" s="5">
        <v>7.35373225297442</v>
      </c>
      <c r="D12" s="5">
        <f t="shared" si="0"/>
        <v>6.6183590276769779</v>
      </c>
      <c r="E12" s="5">
        <f t="shared" si="1"/>
        <v>8.089105478271863</v>
      </c>
      <c r="F12" s="2" t="s">
        <v>1</v>
      </c>
      <c r="G12" s="1" t="s">
        <v>0</v>
      </c>
    </row>
    <row r="13" spans="1:7" x14ac:dyDescent="0.35">
      <c r="A13" t="str">
        <f>info!A13</f>
        <v>Trucking</v>
      </c>
      <c r="B13" t="s">
        <v>43</v>
      </c>
      <c r="C13" s="5">
        <v>1.11416240905451E-2</v>
      </c>
      <c r="D13" s="5">
        <f t="shared" si="0"/>
        <v>1.0027461681490591E-2</v>
      </c>
      <c r="E13" s="5">
        <f t="shared" si="1"/>
        <v>1.2255786499599611E-2</v>
      </c>
      <c r="F13" s="3" t="s">
        <v>1</v>
      </c>
      <c r="G13" s="1" t="s">
        <v>0</v>
      </c>
    </row>
    <row r="14" spans="1:7" x14ac:dyDescent="0.35">
      <c r="A14" t="s">
        <v>28</v>
      </c>
      <c r="B14" t="s">
        <v>43</v>
      </c>
      <c r="C14" s="5">
        <v>21.804821389423051</v>
      </c>
      <c r="D14" s="5">
        <f t="shared" si="0"/>
        <v>19.624339250480745</v>
      </c>
      <c r="E14" s="5">
        <f t="shared" si="1"/>
        <v>23.985303528365357</v>
      </c>
      <c r="F14" s="3" t="s">
        <v>1</v>
      </c>
      <c r="G14" t="s">
        <v>0</v>
      </c>
    </row>
    <row r="15" spans="1:7" x14ac:dyDescent="0.35">
      <c r="A15" t="s">
        <v>29</v>
      </c>
      <c r="B15" t="s">
        <v>43</v>
      </c>
      <c r="C15" s="5">
        <v>14.15675868232</v>
      </c>
      <c r="D15" s="5">
        <f t="shared" si="0"/>
        <v>12.741082814087999</v>
      </c>
      <c r="E15" s="5">
        <f t="shared" si="1"/>
        <v>15.572434550552002</v>
      </c>
      <c r="F15" s="3" t="s">
        <v>1</v>
      </c>
      <c r="G15" t="s">
        <v>0</v>
      </c>
    </row>
    <row r="16" spans="1:7" x14ac:dyDescent="0.35">
      <c r="A16" t="s">
        <v>30</v>
      </c>
      <c r="B16" t="s">
        <v>43</v>
      </c>
      <c r="C16" s="5">
        <v>491.24234300213101</v>
      </c>
      <c r="D16" s="5">
        <f t="shared" si="0"/>
        <v>442.11810870191789</v>
      </c>
      <c r="E16" s="5">
        <f t="shared" si="1"/>
        <v>540.36657730234413</v>
      </c>
      <c r="F16" s="3" t="s">
        <v>1</v>
      </c>
      <c r="G16" t="s">
        <v>0</v>
      </c>
    </row>
    <row r="17" spans="1:7" x14ac:dyDescent="0.35">
      <c r="A17" t="s">
        <v>31</v>
      </c>
      <c r="B17" t="s">
        <v>43</v>
      </c>
      <c r="C17" s="5">
        <v>28.560560635650297</v>
      </c>
      <c r="D17" s="5">
        <f t="shared" si="0"/>
        <v>25.70450457208527</v>
      </c>
      <c r="E17" s="5">
        <f t="shared" si="1"/>
        <v>31.416616699215329</v>
      </c>
      <c r="F17" s="3" t="s">
        <v>1</v>
      </c>
      <c r="G17" t="s">
        <v>0</v>
      </c>
    </row>
    <row r="18" spans="1:7" x14ac:dyDescent="0.35">
      <c r="A18" t="s">
        <v>32</v>
      </c>
      <c r="B18" t="s">
        <v>43</v>
      </c>
      <c r="C18" s="5">
        <v>1.7685792692325302</v>
      </c>
      <c r="D18" s="5">
        <f t="shared" si="0"/>
        <v>1.5917213423092771</v>
      </c>
      <c r="E18" s="5">
        <f t="shared" si="1"/>
        <v>1.9454371961557833</v>
      </c>
      <c r="F18" s="3" t="s">
        <v>1</v>
      </c>
      <c r="G18" t="s">
        <v>0</v>
      </c>
    </row>
    <row r="19" spans="1:7" x14ac:dyDescent="0.35">
      <c r="A19" t="s">
        <v>33</v>
      </c>
      <c r="B19" t="s">
        <v>43</v>
      </c>
      <c r="C19" s="5">
        <v>28.560560635650297</v>
      </c>
      <c r="D19" s="5">
        <f t="shared" si="0"/>
        <v>25.70450457208527</v>
      </c>
      <c r="E19" s="5">
        <f t="shared" si="1"/>
        <v>31.416616699215329</v>
      </c>
      <c r="F19" s="3" t="s">
        <v>1</v>
      </c>
      <c r="G19" t="s">
        <v>0</v>
      </c>
    </row>
    <row r="20" spans="1:7" x14ac:dyDescent="0.35">
      <c r="A20" t="s">
        <v>34</v>
      </c>
      <c r="B20" t="s">
        <v>43</v>
      </c>
      <c r="C20" s="5">
        <v>14.15675868232</v>
      </c>
      <c r="D20" s="5">
        <f t="shared" si="0"/>
        <v>12.741082814087999</v>
      </c>
      <c r="E20" s="5">
        <f t="shared" si="1"/>
        <v>15.572434550552002</v>
      </c>
      <c r="F20" s="3" t="s">
        <v>1</v>
      </c>
      <c r="G20" t="s">
        <v>0</v>
      </c>
    </row>
    <row r="21" spans="1:7" x14ac:dyDescent="0.35">
      <c r="A21" t="s">
        <v>35</v>
      </c>
      <c r="B21" t="s">
        <v>43</v>
      </c>
      <c r="C21" s="5">
        <v>0.90748453091794867</v>
      </c>
      <c r="D21" s="5">
        <f t="shared" si="0"/>
        <v>0.81673607782615387</v>
      </c>
      <c r="E21" s="5">
        <f t="shared" si="1"/>
        <v>0.99823298400974358</v>
      </c>
      <c r="F21" s="3" t="s">
        <v>1</v>
      </c>
      <c r="G21" t="s">
        <v>0</v>
      </c>
    </row>
    <row r="22" spans="1:7" x14ac:dyDescent="0.35">
      <c r="A22" t="s">
        <v>37</v>
      </c>
      <c r="B22" t="s">
        <v>43</v>
      </c>
      <c r="C22" s="5">
        <v>0.11048229451496501</v>
      </c>
      <c r="D22" s="5">
        <f t="shared" si="0"/>
        <v>9.943406506346851E-2</v>
      </c>
      <c r="E22" s="5">
        <f t="shared" si="1"/>
        <v>0.12153052396646152</v>
      </c>
      <c r="F22" s="3" t="s">
        <v>1</v>
      </c>
      <c r="G22" t="s">
        <v>0</v>
      </c>
    </row>
    <row r="23" spans="1:7" x14ac:dyDescent="0.35">
      <c r="A23" t="s">
        <v>38</v>
      </c>
      <c r="B23" t="s">
        <v>43</v>
      </c>
      <c r="C23" s="5">
        <v>0.10059794190115701</v>
      </c>
      <c r="D23" s="5">
        <f t="shared" si="0"/>
        <v>9.0538147711041309E-2</v>
      </c>
      <c r="E23" s="5">
        <f t="shared" si="1"/>
        <v>0.11065773609127272</v>
      </c>
      <c r="F23" s="3" t="s">
        <v>1</v>
      </c>
      <c r="G23" t="s">
        <v>0</v>
      </c>
    </row>
    <row r="24" spans="1:7" x14ac:dyDescent="0.35">
      <c r="A24" t="s">
        <v>40</v>
      </c>
      <c r="B24" t="s">
        <v>43</v>
      </c>
      <c r="C24" s="5">
        <v>5.4782882354340402E-2</v>
      </c>
      <c r="D24" s="5">
        <f t="shared" si="0"/>
        <v>4.9304594118906364E-2</v>
      </c>
      <c r="E24" s="5">
        <f t="shared" si="1"/>
        <v>6.0261170589774447E-2</v>
      </c>
      <c r="F24" s="3" t="s">
        <v>1</v>
      </c>
      <c r="G24" t="s">
        <v>0</v>
      </c>
    </row>
    <row r="25" spans="1:7" x14ac:dyDescent="0.35">
      <c r="A25" t="s">
        <v>39</v>
      </c>
      <c r="B25" t="s">
        <v>43</v>
      </c>
      <c r="C25" s="5">
        <v>9.4225662775552901E-2</v>
      </c>
      <c r="D25" s="5">
        <f t="shared" si="0"/>
        <v>8.480309649799761E-2</v>
      </c>
      <c r="E25" s="5">
        <f t="shared" si="1"/>
        <v>0.10364822905310821</v>
      </c>
      <c r="F25" s="3" t="s">
        <v>1</v>
      </c>
      <c r="G25" t="s">
        <v>0</v>
      </c>
    </row>
    <row r="26" spans="1:7" x14ac:dyDescent="0.35">
      <c r="A26" t="s">
        <v>41</v>
      </c>
      <c r="B26" t="s">
        <v>43</v>
      </c>
      <c r="C26" s="5">
        <v>0.16964282534316702</v>
      </c>
      <c r="D26" s="5">
        <f t="shared" si="0"/>
        <v>0.15267854280885032</v>
      </c>
      <c r="E26" s="5">
        <f t="shared" si="1"/>
        <v>0.18660710787748375</v>
      </c>
      <c r="F26" s="3" t="s">
        <v>1</v>
      </c>
      <c r="G26" t="s">
        <v>0</v>
      </c>
    </row>
    <row r="27" spans="1:7" x14ac:dyDescent="0.35">
      <c r="A27" t="s">
        <v>42</v>
      </c>
      <c r="B27" t="s">
        <v>43</v>
      </c>
      <c r="C27" s="5">
        <v>1.88032079219059</v>
      </c>
      <c r="D27" s="5">
        <f t="shared" si="0"/>
        <v>1.6922887129715309</v>
      </c>
      <c r="E27" s="5">
        <f t="shared" si="1"/>
        <v>2.0683528714096493</v>
      </c>
      <c r="F27" s="3" t="s">
        <v>1</v>
      </c>
      <c r="G27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7D3C9-542A-47E5-A276-0B7825A720DE}">
  <dimension ref="A1:G27"/>
  <sheetViews>
    <sheetView tabSelected="1" workbookViewId="0">
      <selection activeCell="I18" sqref="I18"/>
    </sheetView>
  </sheetViews>
  <sheetFormatPr defaultRowHeight="15.5" x14ac:dyDescent="0.35"/>
  <cols>
    <col min="1" max="1" width="26.6640625" bestFit="1" customWidth="1"/>
    <col min="2" max="2" width="9.5" bestFit="1" customWidth="1"/>
  </cols>
  <sheetData>
    <row r="1" spans="1:7" x14ac:dyDescent="0.35">
      <c r="A1" s="4" t="s">
        <v>19</v>
      </c>
      <c r="B1" s="4" t="s">
        <v>21</v>
      </c>
      <c r="C1" s="4" t="s">
        <v>13</v>
      </c>
      <c r="D1" s="4" t="s">
        <v>12</v>
      </c>
      <c r="E1" s="4" t="s">
        <v>11</v>
      </c>
      <c r="F1" s="4" t="s">
        <v>10</v>
      </c>
      <c r="G1" s="4" t="s">
        <v>9</v>
      </c>
    </row>
    <row r="2" spans="1:7" x14ac:dyDescent="0.35">
      <c r="A2" t="str">
        <f>info!A2</f>
        <v>Excavation</v>
      </c>
      <c r="B2" t="s">
        <v>43</v>
      </c>
      <c r="C2" s="5">
        <v>2.73188377175855E-2</v>
      </c>
      <c r="D2" s="5">
        <f>C2*0.9</f>
        <v>2.458695394582695E-2</v>
      </c>
      <c r="E2" s="5">
        <f>C2*1.1</f>
        <v>3.0050721489344054E-2</v>
      </c>
      <c r="F2" s="3" t="s">
        <v>1</v>
      </c>
      <c r="G2" t="s">
        <v>0</v>
      </c>
    </row>
    <row r="3" spans="1:7" x14ac:dyDescent="0.35">
      <c r="A3" t="str">
        <f>info!A3</f>
        <v>Brick</v>
      </c>
      <c r="B3" t="s">
        <v>43</v>
      </c>
      <c r="C3" s="5">
        <v>1.10687485072802E-2</v>
      </c>
      <c r="D3" s="5">
        <f t="shared" ref="D3:D27" si="0">C3*0.9</f>
        <v>9.9618736565521802E-3</v>
      </c>
      <c r="E3" s="5">
        <f t="shared" ref="E3:E27" si="1">C3*1.1</f>
        <v>1.2175623358008222E-2</v>
      </c>
      <c r="F3" s="2" t="s">
        <v>1</v>
      </c>
      <c r="G3" s="1" t="s">
        <v>0</v>
      </c>
    </row>
    <row r="4" spans="1:7" x14ac:dyDescent="0.35">
      <c r="A4" t="str">
        <f>info!A4</f>
        <v>Cement</v>
      </c>
      <c r="B4" t="s">
        <v>43</v>
      </c>
      <c r="C4" s="5">
        <v>1.5272926695142202E-2</v>
      </c>
      <c r="D4" s="5">
        <f t="shared" si="0"/>
        <v>1.3745634025627982E-2</v>
      </c>
      <c r="E4" s="5">
        <f t="shared" si="1"/>
        <v>1.6800219364656425E-2</v>
      </c>
      <c r="F4" s="2" t="s">
        <v>1</v>
      </c>
      <c r="G4" s="1" t="s">
        <v>0</v>
      </c>
    </row>
    <row r="5" spans="1:7" x14ac:dyDescent="0.35">
      <c r="A5" t="str">
        <f>info!A5</f>
        <v>Concrete</v>
      </c>
      <c r="B5" t="s">
        <v>43</v>
      </c>
      <c r="C5" s="5">
        <v>6.9886923389555697</v>
      </c>
      <c r="D5" s="5">
        <f t="shared" si="0"/>
        <v>6.2898231050600133</v>
      </c>
      <c r="E5" s="5">
        <f t="shared" si="1"/>
        <v>7.6875615728511271</v>
      </c>
      <c r="F5" s="3" t="s">
        <v>1</v>
      </c>
      <c r="G5" t="s">
        <v>0</v>
      </c>
    </row>
    <row r="6" spans="1:7" x14ac:dyDescent="0.35">
      <c r="A6" t="str">
        <f>info!A6</f>
        <v>Gravel</v>
      </c>
      <c r="B6" t="s">
        <v>43</v>
      </c>
      <c r="C6" s="5">
        <v>8.3282261971689704E-4</v>
      </c>
      <c r="D6" s="5">
        <f t="shared" si="0"/>
        <v>7.495403577452073E-4</v>
      </c>
      <c r="E6" s="5">
        <f t="shared" si="1"/>
        <v>9.1610488168858677E-4</v>
      </c>
      <c r="F6" s="3" t="s">
        <v>1</v>
      </c>
      <c r="G6" t="s">
        <v>0</v>
      </c>
    </row>
    <row r="7" spans="1:7" x14ac:dyDescent="0.35">
      <c r="A7" t="str">
        <f>info!A7</f>
        <v>Plastic</v>
      </c>
      <c r="B7" t="s">
        <v>43</v>
      </c>
      <c r="C7" s="5">
        <v>0.21881932904488599</v>
      </c>
      <c r="D7" s="5">
        <f t="shared" si="0"/>
        <v>0.1969373961403974</v>
      </c>
      <c r="E7" s="5">
        <f t="shared" si="1"/>
        <v>0.24070126194937461</v>
      </c>
      <c r="F7" s="3" t="s">
        <v>1</v>
      </c>
      <c r="G7" t="s">
        <v>0</v>
      </c>
    </row>
    <row r="8" spans="1:7" x14ac:dyDescent="0.35">
      <c r="A8" t="str">
        <f>info!A8</f>
        <v>Sand</v>
      </c>
      <c r="B8" t="s">
        <v>43</v>
      </c>
      <c r="C8" s="5">
        <v>5.8128590587309102E-4</v>
      </c>
      <c r="D8" s="5">
        <f t="shared" si="0"/>
        <v>5.2315731528578197E-4</v>
      </c>
      <c r="E8" s="5">
        <f t="shared" si="1"/>
        <v>6.3941449646040018E-4</v>
      </c>
      <c r="F8" s="3" t="s">
        <v>1</v>
      </c>
      <c r="G8" t="s">
        <v>0</v>
      </c>
    </row>
    <row r="9" spans="1:7" x14ac:dyDescent="0.35">
      <c r="A9" t="str">
        <f>info!A9</f>
        <v>StainlessSteel</v>
      </c>
      <c r="B9" t="s">
        <v>43</v>
      </c>
      <c r="C9" s="5">
        <v>0.93270074871298803</v>
      </c>
      <c r="D9" s="5">
        <f t="shared" si="0"/>
        <v>0.83943067384168923</v>
      </c>
      <c r="E9" s="5">
        <f t="shared" si="1"/>
        <v>1.0259708235842868</v>
      </c>
      <c r="F9" s="3" t="s">
        <v>1</v>
      </c>
      <c r="G9" t="s">
        <v>0</v>
      </c>
    </row>
    <row r="10" spans="1:7" x14ac:dyDescent="0.35">
      <c r="A10" t="str">
        <f>info!A10</f>
        <v>StainlessSteelSheet</v>
      </c>
      <c r="B10" t="s">
        <v>43</v>
      </c>
      <c r="C10" s="5">
        <v>6.4849012917126497E-2</v>
      </c>
      <c r="D10" s="5">
        <f t="shared" si="0"/>
        <v>5.8364111625413849E-2</v>
      </c>
      <c r="E10" s="5">
        <f t="shared" si="1"/>
        <v>7.1333914208839153E-2</v>
      </c>
      <c r="F10" s="3" t="s">
        <v>1</v>
      </c>
      <c r="G10" t="s">
        <v>0</v>
      </c>
    </row>
    <row r="11" spans="1:7" x14ac:dyDescent="0.35">
      <c r="A11" t="str">
        <f>info!A11</f>
        <v>Steel</v>
      </c>
      <c r="B11" t="s">
        <v>43</v>
      </c>
      <c r="C11" s="5">
        <v>0.12487359988130201</v>
      </c>
      <c r="D11" s="5">
        <f t="shared" si="0"/>
        <v>0.11238623989317181</v>
      </c>
      <c r="E11" s="5">
        <f t="shared" si="1"/>
        <v>0.13736095986943223</v>
      </c>
      <c r="F11" s="3" t="s">
        <v>1</v>
      </c>
      <c r="G11" t="s">
        <v>0</v>
      </c>
    </row>
    <row r="12" spans="1:7" x14ac:dyDescent="0.35">
      <c r="A12" t="str">
        <f>info!A12</f>
        <v>Wood</v>
      </c>
      <c r="B12" t="s">
        <v>43</v>
      </c>
      <c r="C12" s="5">
        <v>5.3991983552999194</v>
      </c>
      <c r="D12" s="5">
        <f t="shared" si="0"/>
        <v>4.8592785197699273</v>
      </c>
      <c r="E12" s="5">
        <f t="shared" si="1"/>
        <v>5.9391181908299115</v>
      </c>
      <c r="F12" s="2" t="s">
        <v>1</v>
      </c>
      <c r="G12" s="1" t="s">
        <v>0</v>
      </c>
    </row>
    <row r="13" spans="1:7" x14ac:dyDescent="0.35">
      <c r="A13" t="str">
        <f>info!A13</f>
        <v>Trucking</v>
      </c>
      <c r="B13" t="s">
        <v>43</v>
      </c>
      <c r="C13" s="5">
        <v>8.5846487710015597E-3</v>
      </c>
      <c r="D13" s="5">
        <f t="shared" si="0"/>
        <v>7.7261838939014036E-3</v>
      </c>
      <c r="E13" s="5">
        <f t="shared" si="1"/>
        <v>9.4431136481017159E-3</v>
      </c>
      <c r="F13" s="3" t="s">
        <v>1</v>
      </c>
      <c r="G13" s="1" t="s">
        <v>0</v>
      </c>
    </row>
    <row r="14" spans="1:7" x14ac:dyDescent="0.35">
      <c r="A14" t="s">
        <v>28</v>
      </c>
      <c r="B14" t="s">
        <v>43</v>
      </c>
      <c r="C14" s="5">
        <v>16.1703143438532</v>
      </c>
      <c r="D14" s="5">
        <f t="shared" si="0"/>
        <v>14.55328290946788</v>
      </c>
      <c r="E14" s="5">
        <f t="shared" si="1"/>
        <v>17.787345778238521</v>
      </c>
      <c r="F14" s="3" t="s">
        <v>1</v>
      </c>
      <c r="G14" t="s">
        <v>0</v>
      </c>
    </row>
    <row r="15" spans="1:7" x14ac:dyDescent="0.35">
      <c r="A15" t="s">
        <v>29</v>
      </c>
      <c r="B15" t="s">
        <v>43</v>
      </c>
      <c r="C15" s="5">
        <v>8.3066274332224399</v>
      </c>
      <c r="D15" s="5">
        <f t="shared" si="0"/>
        <v>7.4759646899001959</v>
      </c>
      <c r="E15" s="5">
        <f t="shared" si="1"/>
        <v>9.1372901765446848</v>
      </c>
      <c r="F15" s="3" t="s">
        <v>1</v>
      </c>
      <c r="G15" t="s">
        <v>0</v>
      </c>
    </row>
    <row r="16" spans="1:7" x14ac:dyDescent="0.35">
      <c r="A16" t="s">
        <v>30</v>
      </c>
      <c r="B16" t="s">
        <v>43</v>
      </c>
      <c r="C16" s="5">
        <v>536.01328329364594</v>
      </c>
      <c r="D16" s="5">
        <f t="shared" si="0"/>
        <v>482.41195496428134</v>
      </c>
      <c r="E16" s="5">
        <f t="shared" si="1"/>
        <v>589.61461162301055</v>
      </c>
      <c r="F16" s="3" t="s">
        <v>1</v>
      </c>
      <c r="G16" t="s">
        <v>0</v>
      </c>
    </row>
    <row r="17" spans="1:7" x14ac:dyDescent="0.35">
      <c r="A17" t="s">
        <v>31</v>
      </c>
      <c r="B17" t="s">
        <v>43</v>
      </c>
      <c r="C17" s="5">
        <v>19.2437545752842</v>
      </c>
      <c r="D17" s="5">
        <f t="shared" si="0"/>
        <v>17.31937911775578</v>
      </c>
      <c r="E17" s="5">
        <f t="shared" si="1"/>
        <v>21.16813003281262</v>
      </c>
      <c r="F17" s="3" t="s">
        <v>1</v>
      </c>
      <c r="G17" t="s">
        <v>0</v>
      </c>
    </row>
    <row r="18" spans="1:7" x14ac:dyDescent="0.35">
      <c r="A18" t="s">
        <v>32</v>
      </c>
      <c r="B18" t="s">
        <v>43</v>
      </c>
      <c r="C18" s="5">
        <v>1.8125326309897301</v>
      </c>
      <c r="D18" s="5">
        <f t="shared" si="0"/>
        <v>1.6312793678907571</v>
      </c>
      <c r="E18" s="5">
        <f t="shared" si="1"/>
        <v>1.9937858940887032</v>
      </c>
      <c r="F18" s="3" t="s">
        <v>1</v>
      </c>
      <c r="G18" t="s">
        <v>0</v>
      </c>
    </row>
    <row r="19" spans="1:7" x14ac:dyDescent="0.35">
      <c r="A19" t="s">
        <v>33</v>
      </c>
      <c r="B19" t="s">
        <v>43</v>
      </c>
      <c r="C19" s="5">
        <v>19.2437545752842</v>
      </c>
      <c r="D19" s="5">
        <f t="shared" si="0"/>
        <v>17.31937911775578</v>
      </c>
      <c r="E19" s="5">
        <f t="shared" si="1"/>
        <v>21.16813003281262</v>
      </c>
      <c r="F19" s="3" t="s">
        <v>1</v>
      </c>
      <c r="G19" t="s">
        <v>0</v>
      </c>
    </row>
    <row r="20" spans="1:7" x14ac:dyDescent="0.35">
      <c r="A20" t="s">
        <v>34</v>
      </c>
      <c r="B20" t="s">
        <v>43</v>
      </c>
      <c r="C20" s="5">
        <v>8.3066274332224399</v>
      </c>
      <c r="D20" s="5">
        <f t="shared" si="0"/>
        <v>7.4759646899001959</v>
      </c>
      <c r="E20" s="5">
        <f t="shared" si="1"/>
        <v>9.1372901765446848</v>
      </c>
      <c r="F20" s="3" t="s">
        <v>1</v>
      </c>
      <c r="G20" t="s">
        <v>0</v>
      </c>
    </row>
    <row r="21" spans="1:7" x14ac:dyDescent="0.35">
      <c r="A21" t="s">
        <v>35</v>
      </c>
      <c r="B21" t="s">
        <v>43</v>
      </c>
      <c r="C21" s="5">
        <v>0.53247611751425894</v>
      </c>
      <c r="D21" s="5">
        <f t="shared" si="0"/>
        <v>0.47922850576283305</v>
      </c>
      <c r="E21" s="5">
        <f t="shared" si="1"/>
        <v>0.58572372926568483</v>
      </c>
      <c r="F21" s="3" t="s">
        <v>1</v>
      </c>
      <c r="G21" t="s">
        <v>0</v>
      </c>
    </row>
    <row r="22" spans="1:7" x14ac:dyDescent="0.35">
      <c r="A22" t="s">
        <v>37</v>
      </c>
      <c r="B22" t="s">
        <v>43</v>
      </c>
      <c r="C22" s="5">
        <v>0.150807596748742</v>
      </c>
      <c r="D22" s="5">
        <f t="shared" si="0"/>
        <v>0.13572683707386782</v>
      </c>
      <c r="E22" s="5">
        <f t="shared" si="1"/>
        <v>0.16588835642361621</v>
      </c>
      <c r="F22" s="3" t="s">
        <v>1</v>
      </c>
      <c r="G22" t="s">
        <v>0</v>
      </c>
    </row>
    <row r="23" spans="1:7" x14ac:dyDescent="0.35">
      <c r="A23" t="s">
        <v>38</v>
      </c>
      <c r="B23" t="s">
        <v>43</v>
      </c>
      <c r="C23" s="5">
        <v>0.21881932904488599</v>
      </c>
      <c r="D23" s="5">
        <f t="shared" si="0"/>
        <v>0.1969373961403974</v>
      </c>
      <c r="E23" s="5">
        <f t="shared" si="1"/>
        <v>0.24070126194937461</v>
      </c>
      <c r="F23" s="3" t="s">
        <v>1</v>
      </c>
      <c r="G23" t="s">
        <v>0</v>
      </c>
    </row>
    <row r="24" spans="1:7" x14ac:dyDescent="0.35">
      <c r="A24" t="s">
        <v>40</v>
      </c>
      <c r="B24" t="s">
        <v>43</v>
      </c>
      <c r="C24" s="5">
        <v>2.9951118606991498E-2</v>
      </c>
      <c r="D24" s="5">
        <f t="shared" si="0"/>
        <v>2.6956006746292348E-2</v>
      </c>
      <c r="E24" s="5">
        <f t="shared" si="1"/>
        <v>3.294623046769065E-2</v>
      </c>
      <c r="F24" s="3" t="s">
        <v>1</v>
      </c>
      <c r="G24" t="s">
        <v>0</v>
      </c>
    </row>
    <row r="25" spans="1:7" x14ac:dyDescent="0.35">
      <c r="A25" t="s">
        <v>39</v>
      </c>
      <c r="B25" t="s">
        <v>43</v>
      </c>
      <c r="C25" s="5">
        <v>0.10789022806760601</v>
      </c>
      <c r="D25" s="5">
        <f t="shared" si="0"/>
        <v>9.7101205260845411E-2</v>
      </c>
      <c r="E25" s="5">
        <f t="shared" si="1"/>
        <v>0.11867925087436662</v>
      </c>
      <c r="F25" s="3" t="s">
        <v>1</v>
      </c>
      <c r="G25" t="s">
        <v>0</v>
      </c>
    </row>
    <row r="26" spans="1:7" x14ac:dyDescent="0.35">
      <c r="A26" t="s">
        <v>41</v>
      </c>
      <c r="B26" t="s">
        <v>43</v>
      </c>
      <c r="C26" s="5">
        <v>7.7577446363450597E-2</v>
      </c>
      <c r="D26" s="5">
        <f t="shared" si="0"/>
        <v>6.981970172710554E-2</v>
      </c>
      <c r="E26" s="5">
        <f t="shared" si="1"/>
        <v>8.5335190999795668E-2</v>
      </c>
      <c r="F26" s="3" t="s">
        <v>1</v>
      </c>
      <c r="G26" t="s">
        <v>0</v>
      </c>
    </row>
    <row r="27" spans="1:7" x14ac:dyDescent="0.35">
      <c r="A27" t="s">
        <v>42</v>
      </c>
      <c r="B27" t="s">
        <v>43</v>
      </c>
      <c r="C27" s="5">
        <v>1.9012293748498701</v>
      </c>
      <c r="D27" s="5">
        <f t="shared" si="0"/>
        <v>1.7111064373648832</v>
      </c>
      <c r="E27" s="5">
        <f t="shared" si="1"/>
        <v>2.0913523123348572</v>
      </c>
      <c r="F27" s="3" t="s">
        <v>1</v>
      </c>
      <c r="G27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GWP</vt:lpstr>
      <vt:lpstr>H_Ecosystems</vt:lpstr>
      <vt:lpstr>H_Health</vt:lpstr>
      <vt:lpstr>H_Resources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Hannah Lohman</cp:lastModifiedBy>
  <dcterms:created xsi:type="dcterms:W3CDTF">2020-11-13T14:42:01Z</dcterms:created>
  <dcterms:modified xsi:type="dcterms:W3CDTF">2022-06-01T19:54:27Z</dcterms:modified>
</cp:coreProperties>
</file>