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METAB-DOE\"/>
    </mc:Choice>
  </mc:AlternateContent>
  <xr:revisionPtr revIDLastSave="0" documentId="13_ncr:1_{658BCF72-FB29-4574-9CB7-E9FC6A2CEF38}" xr6:coauthVersionLast="47" xr6:coauthVersionMax="47" xr10:uidLastSave="{00000000-0000-0000-0000-000000000000}"/>
  <bookViews>
    <workbookView xWindow="-28920" yWindow="-75" windowWidth="29040" windowHeight="15720" activeTab="9" xr2:uid="{E43D8F4A-1C25-4B70-B048-7C6086C991E6}"/>
  </bookViews>
  <sheets>
    <sheet name="DV" sheetId="1" r:id="rId1"/>
    <sheet name="UASB_P" sheetId="3" r:id="rId2"/>
    <sheet name="PB_P" sheetId="5" r:id="rId3"/>
    <sheet name="FB_P" sheetId="4" r:id="rId4"/>
    <sheet name="UASB_H" sheetId="6" r:id="rId5"/>
    <sheet name="PB_H" sheetId="10" r:id="rId6"/>
    <sheet name="FB_H" sheetId="8" r:id="rId7"/>
    <sheet name="UASB_M" sheetId="7" r:id="rId8"/>
    <sheet name="PB_M" sheetId="11" r:id="rId9"/>
    <sheet name="FB_M" sheetId="9" r:id="rId10"/>
    <sheet name="uncertainty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9" l="1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4" i="9"/>
  <c r="D73" i="9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" i="1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D10" i="2"/>
  <c r="D9" i="2"/>
  <c r="D8" i="2"/>
  <c r="K3" i="1"/>
  <c r="K4" i="1"/>
  <c r="K5" i="1"/>
  <c r="K6" i="1"/>
  <c r="K8" i="1"/>
  <c r="K10" i="1"/>
  <c r="K12" i="1"/>
  <c r="K9" i="1"/>
  <c r="K11" i="1"/>
  <c r="K2" i="1"/>
  <c r="H7" i="1"/>
  <c r="K7" i="1" s="1"/>
  <c r="H13" i="1"/>
  <c r="K13" i="1" s="1"/>
  <c r="H6" i="1"/>
  <c r="K14" i="1" l="1"/>
</calcChain>
</file>

<file path=xl/sharedStrings.xml><?xml version="1.0" encoding="utf-8"?>
<sst xmlns="http://schemas.openxmlformats.org/spreadsheetml/2006/main" count="189" uniqueCount="103">
  <si>
    <t># of stages</t>
  </si>
  <si>
    <t>Biomass retention strategy</t>
  </si>
  <si>
    <t>H2 extraction</t>
  </si>
  <si>
    <t>passive</t>
  </si>
  <si>
    <t>headspace vacuum</t>
  </si>
  <si>
    <t>sidestream membrane</t>
  </si>
  <si>
    <t>yes</t>
  </si>
  <si>
    <t>no</t>
  </si>
  <si>
    <t>Effluent degassing 
(doesn't affect process)</t>
  </si>
  <si>
    <t>Suspended (UASB)</t>
  </si>
  <si>
    <t>Encapsulated (packed bed)</t>
  </si>
  <si>
    <t>Encapsulated (fluidized bed)</t>
  </si>
  <si>
    <t>bead lifetime [yr]</t>
  </si>
  <si>
    <t>bead size [mm]</t>
  </si>
  <si>
    <t>voidage</t>
  </si>
  <si>
    <t>total HRT [d]</t>
  </si>
  <si>
    <t>Stage 1 HRT [h]</t>
  </si>
  <si>
    <t>recirculation ratio</t>
  </si>
  <si>
    <t>vacuum pressure [bar]</t>
  </si>
  <si>
    <t>Voidage</t>
  </si>
  <si>
    <t>HRTs</t>
  </si>
  <si>
    <t>beadsize</t>
  </si>
  <si>
    <t>PB voidage</t>
  </si>
  <si>
    <t>triangular</t>
  </si>
  <si>
    <t>(0.35, 0.39, 0.45)</t>
  </si>
  <si>
    <t>-</t>
  </si>
  <si>
    <t>Maximum encapsulation density</t>
  </si>
  <si>
    <t>g TSS/L</t>
  </si>
  <si>
    <t>(11, 22)</t>
  </si>
  <si>
    <t>loguniform</t>
  </si>
  <si>
    <t>Encapsulant-to-water diffusivity ratio</t>
  </si>
  <si>
    <t>Variable</t>
  </si>
  <si>
    <t>Unit</t>
  </si>
  <si>
    <t>Baseline</t>
  </si>
  <si>
    <t>Distribution</t>
  </si>
  <si>
    <t>Parameters</t>
  </si>
  <si>
    <t>References</t>
  </si>
  <si>
    <r>
      <t xml:space="preserve">Richbourg, N. R., &amp; Peppas, N. A. (2023). Solute diffusion and partitioning in multi-arm poly(ethylene glycol) hydrogels. </t>
    </r>
    <r>
      <rPr>
        <i/>
        <sz val="11"/>
        <color theme="1"/>
        <rFont val="Calibri"/>
        <family val="2"/>
        <scheme val="minor"/>
      </rPr>
      <t>Journal of Materials Chemistry B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(2), 377–388. https://doi.org/10.1039/D2TB02004A</t>
    </r>
  </si>
  <si>
    <t>(0.2, 1.1)</t>
  </si>
  <si>
    <r>
      <t xml:space="preserve">Offeddu, G. S., Axpe, E., Harley, B. A. C., &amp; Oyen, M. L. (2018). Relationship between permeability and diffusivity in polyethylene glycol hydrogels. </t>
    </r>
    <r>
      <rPr>
        <i/>
        <sz val="11"/>
        <color theme="1"/>
        <rFont val="Calibri"/>
        <family val="2"/>
        <scheme val="minor"/>
      </rPr>
      <t>AIP Advances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(10), 105006. https://doi.org/10.1063/1.5036999</t>
    </r>
  </si>
  <si>
    <r>
      <t xml:space="preserve">Singh, L., Siddiqui, M. F., Ahmad, A., Rahim, M. H. A., Sakinah, M., &amp; Wahid, Z. A. (2013). Biohydrogen production from palm oil mill effluent using immobilized mixed culture. </t>
    </r>
    <r>
      <rPr>
        <i/>
        <sz val="11"/>
        <color theme="1"/>
        <rFont val="Calibri"/>
        <family val="2"/>
        <scheme val="minor"/>
      </rPr>
      <t>Journal of Industrial and Engineering Chemistry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(2), 659–664. https://doi.org/10.1016/J.JIEC.2012.10.001</t>
    </r>
  </si>
  <si>
    <t>H2 degassing efficiency</t>
  </si>
  <si>
    <t>CH4 degassing efficiency</t>
  </si>
  <si>
    <t>CO2 degassing efficiency</t>
  </si>
  <si>
    <t>UASB solid retention efficacy</t>
  </si>
  <si>
    <t>Bead density</t>
  </si>
  <si>
    <t>kg/m3</t>
  </si>
  <si>
    <t xml:space="preserve">uniform </t>
  </si>
  <si>
    <r>
      <t xml:space="preserve">Hao, F. L., &amp; Shen, M. W. (2021). Development, simulation, and laboratory test of novel gas-solid-liquid separator for UASB/EGSB reactor of wastewater treatment. </t>
    </r>
    <r>
      <rPr>
        <i/>
        <sz val="11"/>
        <color theme="1"/>
        <rFont val="Calibri"/>
        <family val="2"/>
        <scheme val="minor"/>
      </rPr>
      <t>Journal of Environmental Chemical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(3), 105217. https://doi.org/10.1016/J.JECE.2021.105217</t>
    </r>
  </si>
  <si>
    <t>PackedBed</t>
  </si>
  <si>
    <t>Encapsulation</t>
  </si>
  <si>
    <t>Membrane extraction</t>
  </si>
  <si>
    <t>UASB</t>
  </si>
  <si>
    <t>ADM1</t>
  </si>
  <si>
    <t>k_ac</t>
  </si>
  <si>
    <t>K_ac</t>
  </si>
  <si>
    <t>k_pro</t>
  </si>
  <si>
    <t>K_pro</t>
  </si>
  <si>
    <t>k_fa</t>
  </si>
  <si>
    <t>k_dec</t>
  </si>
  <si>
    <t>d^(-1)</t>
  </si>
  <si>
    <t>COD/COD/d</t>
  </si>
  <si>
    <t>kgCOD/m3</t>
  </si>
  <si>
    <t>(0.8, 8, 16)</t>
  </si>
  <si>
    <t>(0.015, 0.15, 0.3)</t>
  </si>
  <si>
    <t>(1.3, 13, 26)</t>
  </si>
  <si>
    <t>(0.01, 0.1, 0.2)</t>
  </si>
  <si>
    <t>(0.6, 6, 24)</t>
  </si>
  <si>
    <t>(0.002, 0.02, 0.04)</t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</si>
  <si>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https://doi.org/10.1038/s41598-019-42755-0</t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</si>
  <si>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https://doi.org/10.1038/s41598-019-42755-1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</si>
  <si>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https://doi.org/10.1038/s41598-019-42755-2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</si>
  <si>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https://doi.org/10.1038/s41598-019-42755-3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</si>
  <si>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https://doi.org/10.1038/s41598-019-42755-4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</si>
  <si>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https://doi.org/10.1038/s41598-019-42755-5</t>
    </r>
    <r>
      <rPr>
        <sz val="11"/>
        <color theme="1"/>
        <rFont val="Calibri"/>
        <family val="2"/>
        <scheme val="minor"/>
      </rPr>
      <t/>
    </r>
  </si>
  <si>
    <r>
      <t xml:space="preserve">IWA Task Group for Mathematical Modelling of Anaerobic Digestion Processes. (2005). </t>
    </r>
    <r>
      <rPr>
        <i/>
        <sz val="11"/>
        <color theme="1"/>
        <rFont val="Calibri"/>
        <family val="2"/>
        <scheme val="minor"/>
      </rPr>
      <t>Anaerobic Digestion Model No.1 (ADM1)</t>
    </r>
    <r>
      <rPr>
        <sz val="11"/>
        <color theme="1"/>
        <rFont val="Calibri"/>
        <family val="2"/>
        <scheme val="minor"/>
      </rPr>
      <t>. IWA Publishing. https://doi.org/10.2166/9781780403052</t>
    </r>
  </si>
  <si>
    <r>
      <t xml:space="preserve">Foumeny, E. A., &amp; Benyahia, F. (1991). Predictive characterization of mean voidage in packed beds. </t>
    </r>
    <r>
      <rPr>
        <i/>
        <sz val="11"/>
        <color theme="1"/>
        <rFont val="Calibri"/>
        <family val="2"/>
        <scheme val="minor"/>
      </rPr>
      <t>Heat Recovery Systems and CHP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(2–3), 127–130. https://doi.org/10.1016/0890-4332(91)90126-O</t>
    </r>
  </si>
  <si>
    <r>
      <t xml:space="preserve">Benyahia, F., &amp; O’Neill, K. E. (2007). Enhanced Voidage Correlations for Packed Beds of Various Particle Shapes and Sizes. </t>
    </r>
    <r>
      <rPr>
        <i/>
        <sz val="11"/>
        <color theme="1"/>
        <rFont val="Calibri"/>
        <family val="2"/>
        <scheme val="minor"/>
      </rPr>
      <t>Particulate Science and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(2), 169–177. https://doi.org/10.1080/02726350590922242</t>
    </r>
  </si>
  <si>
    <r>
      <t xml:space="preserve">Reyes, S. C., &amp; Iglesia, E. (1991). Monte carlo simulations of structural properties of packed beds. </t>
    </r>
    <r>
      <rPr>
        <i/>
        <sz val="11"/>
        <color theme="1"/>
        <rFont val="Calibri"/>
        <family val="2"/>
        <scheme val="minor"/>
      </rPr>
      <t>Chemical Engineering Science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(4), 1089–1099. https://doi.org/10.1016/0009-2509(91)85102-4</t>
    </r>
  </si>
  <si>
    <t>(0.87, 0.96, 0.995)</t>
  </si>
  <si>
    <t>Vacuum pressure</t>
  </si>
  <si>
    <t>Recirculation ratio</t>
  </si>
  <si>
    <t># combo</t>
  </si>
  <si>
    <t>(1000, 1860)</t>
  </si>
  <si>
    <t>Temperature</t>
  </si>
  <si>
    <t>pH control</t>
  </si>
  <si>
    <t>ambient (22)</t>
  </si>
  <si>
    <t>mesophilic (35)</t>
  </si>
  <si>
    <t>System</t>
  </si>
  <si>
    <t>sample</t>
  </si>
  <si>
    <t>Experimental data from Ian</t>
  </si>
  <si>
    <t>degassing efficiency factor</t>
  </si>
  <si>
    <t>uniform</t>
  </si>
  <si>
    <t>(0, 1)</t>
  </si>
  <si>
    <t>Based on 12 cm/s velocity, -70kPa vacuum, changing temperature</t>
  </si>
  <si>
    <t>(0.06, 0.2)</t>
  </si>
  <si>
    <t>(0.36, 0.55)</t>
  </si>
  <si>
    <t>(0.55, 0.7)</t>
  </si>
  <si>
    <t>6.5 for 1 stage</t>
  </si>
  <si>
    <t>(5.8, 7.2) for 2 stages</t>
  </si>
  <si>
    <t>Total HRT</t>
  </si>
  <si>
    <t>Headspace pressure</t>
  </si>
  <si>
    <t>Bead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</si>
</sst>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E03E-3F8D-4ED3-8428-B66F3C1A82BB}">
  <dimension ref="A1:V14"/>
  <sheetViews>
    <sheetView zoomScale="96" workbookViewId="0">
      <selection activeCell="G22" sqref="G22"/>
    </sheetView>
  </sheetViews>
  <sheetFormatPr defaultRowHeight="15" x14ac:dyDescent="0.25"/>
  <cols>
    <col min="2" max="2" width="25.140625" bestFit="1" customWidth="1"/>
    <col min="3" max="3" width="10.28515625" bestFit="1" customWidth="1"/>
    <col min="4" max="4" width="21.42578125" bestFit="1" customWidth="1"/>
    <col min="5" max="5" width="9.85546875" customWidth="1"/>
    <col min="6" max="6" width="12.5703125" bestFit="1" customWidth="1"/>
    <col min="8" max="10" width="10.7109375" customWidth="1"/>
    <col min="15" max="15" width="14.7109375" bestFit="1" customWidth="1"/>
    <col min="22" max="22" width="21" customWidth="1"/>
  </cols>
  <sheetData>
    <row r="1" spans="1:22" s="1" customFormat="1" ht="28.5" customHeight="1" x14ac:dyDescent="0.25">
      <c r="A1" s="1" t="s">
        <v>88</v>
      </c>
      <c r="B1" s="1" t="s">
        <v>1</v>
      </c>
      <c r="C1" s="1" t="s">
        <v>0</v>
      </c>
      <c r="D1" s="1" t="s">
        <v>2</v>
      </c>
      <c r="E1" s="1" t="s">
        <v>20</v>
      </c>
      <c r="F1" s="1" t="s">
        <v>84</v>
      </c>
      <c r="G1" s="1" t="s">
        <v>21</v>
      </c>
      <c r="H1" s="1" t="s">
        <v>19</v>
      </c>
      <c r="I1" s="1" t="s">
        <v>80</v>
      </c>
      <c r="J1" s="1" t="s">
        <v>81</v>
      </c>
      <c r="K1" s="1" t="s">
        <v>82</v>
      </c>
      <c r="M1" s="1" t="s">
        <v>16</v>
      </c>
      <c r="N1" s="1" t="s">
        <v>15</v>
      </c>
      <c r="O1" s="1" t="s">
        <v>84</v>
      </c>
      <c r="P1" s="1" t="s">
        <v>13</v>
      </c>
      <c r="Q1" s="1" t="s">
        <v>14</v>
      </c>
      <c r="R1" s="1" t="s">
        <v>18</v>
      </c>
      <c r="S1" s="1" t="s">
        <v>17</v>
      </c>
      <c r="T1" s="1" t="s">
        <v>12</v>
      </c>
      <c r="U1" s="1" t="s">
        <v>8</v>
      </c>
      <c r="V1" s="1" t="s">
        <v>85</v>
      </c>
    </row>
    <row r="2" spans="1:22" x14ac:dyDescent="0.25">
      <c r="A2">
        <v>1</v>
      </c>
      <c r="B2" t="s">
        <v>9</v>
      </c>
      <c r="C2">
        <v>1</v>
      </c>
      <c r="D2" t="s">
        <v>3</v>
      </c>
      <c r="E2">
        <v>4</v>
      </c>
      <c r="F2">
        <v>2</v>
      </c>
      <c r="G2">
        <v>1</v>
      </c>
      <c r="H2">
        <v>1</v>
      </c>
      <c r="I2">
        <v>1</v>
      </c>
      <c r="J2">
        <v>1</v>
      </c>
      <c r="K2">
        <f>PRODUCT(E2:J2)</f>
        <v>8</v>
      </c>
      <c r="M2">
        <v>24</v>
      </c>
      <c r="N2">
        <v>12</v>
      </c>
      <c r="O2" t="s">
        <v>87</v>
      </c>
      <c r="P2">
        <v>2</v>
      </c>
      <c r="Q2">
        <v>0.6</v>
      </c>
      <c r="R2">
        <v>0.1</v>
      </c>
      <c r="S2">
        <v>50</v>
      </c>
      <c r="T2">
        <v>30</v>
      </c>
      <c r="U2" t="s">
        <v>6</v>
      </c>
      <c r="V2" t="s">
        <v>98</v>
      </c>
    </row>
    <row r="3" spans="1:22" x14ac:dyDescent="0.25">
      <c r="A3">
        <v>2</v>
      </c>
      <c r="B3" t="s">
        <v>9</v>
      </c>
      <c r="C3">
        <v>2</v>
      </c>
      <c r="D3" t="s">
        <v>3</v>
      </c>
      <c r="E3">
        <v>4</v>
      </c>
      <c r="F3">
        <v>2</v>
      </c>
      <c r="G3">
        <v>1</v>
      </c>
      <c r="H3">
        <v>1</v>
      </c>
      <c r="I3">
        <v>1</v>
      </c>
      <c r="J3">
        <v>1</v>
      </c>
      <c r="K3">
        <f t="shared" ref="K3:K13" si="0">PRODUCT(E3:J3)</f>
        <v>8</v>
      </c>
      <c r="M3">
        <v>8</v>
      </c>
      <c r="N3">
        <v>4</v>
      </c>
      <c r="O3" t="s">
        <v>86</v>
      </c>
      <c r="P3">
        <v>5</v>
      </c>
      <c r="Q3">
        <v>0.75</v>
      </c>
      <c r="R3">
        <v>0.4</v>
      </c>
      <c r="S3">
        <v>1</v>
      </c>
      <c r="T3">
        <v>10</v>
      </c>
      <c r="U3" t="s">
        <v>7</v>
      </c>
      <c r="V3" t="s">
        <v>99</v>
      </c>
    </row>
    <row r="4" spans="1:22" x14ac:dyDescent="0.25">
      <c r="A4">
        <v>3</v>
      </c>
      <c r="B4" t="s">
        <v>11</v>
      </c>
      <c r="C4">
        <v>1</v>
      </c>
      <c r="D4" t="s">
        <v>3</v>
      </c>
      <c r="E4">
        <v>4</v>
      </c>
      <c r="F4">
        <v>2</v>
      </c>
      <c r="G4">
        <v>3</v>
      </c>
      <c r="H4">
        <v>3</v>
      </c>
      <c r="I4">
        <v>1</v>
      </c>
      <c r="J4">
        <v>1</v>
      </c>
      <c r="K4">
        <f t="shared" si="0"/>
        <v>72</v>
      </c>
      <c r="M4">
        <v>4</v>
      </c>
      <c r="N4">
        <v>2</v>
      </c>
      <c r="P4">
        <v>10</v>
      </c>
      <c r="Q4">
        <v>0.9</v>
      </c>
      <c r="T4">
        <v>1</v>
      </c>
    </row>
    <row r="5" spans="1:22" x14ac:dyDescent="0.25">
      <c r="A5">
        <v>4</v>
      </c>
      <c r="B5" t="s">
        <v>11</v>
      </c>
      <c r="C5">
        <v>2</v>
      </c>
      <c r="D5" t="s">
        <v>3</v>
      </c>
      <c r="E5">
        <v>4</v>
      </c>
      <c r="F5">
        <v>2</v>
      </c>
      <c r="G5">
        <v>3</v>
      </c>
      <c r="H5">
        <v>3</v>
      </c>
      <c r="I5">
        <v>1</v>
      </c>
      <c r="J5">
        <v>1</v>
      </c>
      <c r="K5">
        <f t="shared" si="0"/>
        <v>72</v>
      </c>
      <c r="M5">
        <v>2</v>
      </c>
      <c r="N5">
        <v>1</v>
      </c>
    </row>
    <row r="6" spans="1:22" x14ac:dyDescent="0.25">
      <c r="A6">
        <v>5</v>
      </c>
      <c r="B6" t="s">
        <v>10</v>
      </c>
      <c r="C6">
        <v>1</v>
      </c>
      <c r="D6" t="s">
        <v>3</v>
      </c>
      <c r="E6">
        <v>4</v>
      </c>
      <c r="F6">
        <v>2</v>
      </c>
      <c r="G6">
        <v>3</v>
      </c>
      <c r="H6">
        <f>1</f>
        <v>1</v>
      </c>
      <c r="I6">
        <v>1</v>
      </c>
      <c r="J6">
        <v>1</v>
      </c>
      <c r="K6">
        <f t="shared" si="0"/>
        <v>24</v>
      </c>
    </row>
    <row r="7" spans="1:22" x14ac:dyDescent="0.25">
      <c r="A7">
        <v>6</v>
      </c>
      <c r="B7" t="s">
        <v>10</v>
      </c>
      <c r="C7">
        <v>2</v>
      </c>
      <c r="D7" t="s">
        <v>3</v>
      </c>
      <c r="E7">
        <v>4</v>
      </c>
      <c r="F7">
        <v>2</v>
      </c>
      <c r="G7">
        <v>3</v>
      </c>
      <c r="H7">
        <f>1</f>
        <v>1</v>
      </c>
      <c r="I7">
        <v>1</v>
      </c>
      <c r="J7">
        <v>1</v>
      </c>
      <c r="K7">
        <f t="shared" si="0"/>
        <v>24</v>
      </c>
    </row>
    <row r="8" spans="1:22" x14ac:dyDescent="0.25">
      <c r="A8">
        <v>7</v>
      </c>
      <c r="B8" t="s">
        <v>9</v>
      </c>
      <c r="C8">
        <v>2</v>
      </c>
      <c r="D8" t="s">
        <v>4</v>
      </c>
      <c r="E8">
        <v>4</v>
      </c>
      <c r="F8">
        <v>2</v>
      </c>
      <c r="G8">
        <v>1</v>
      </c>
      <c r="H8">
        <v>1</v>
      </c>
      <c r="I8">
        <v>2</v>
      </c>
      <c r="J8">
        <v>1</v>
      </c>
      <c r="K8">
        <f t="shared" si="0"/>
        <v>16</v>
      </c>
    </row>
    <row r="9" spans="1:22" x14ac:dyDescent="0.25">
      <c r="A9">
        <v>8</v>
      </c>
      <c r="B9" t="s">
        <v>9</v>
      </c>
      <c r="C9">
        <v>2</v>
      </c>
      <c r="D9" t="s">
        <v>5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f>PRODUCT(E9:J9)</f>
        <v>16</v>
      </c>
    </row>
    <row r="10" spans="1:22" x14ac:dyDescent="0.25">
      <c r="A10">
        <v>9</v>
      </c>
      <c r="B10" t="s">
        <v>11</v>
      </c>
      <c r="C10">
        <v>2</v>
      </c>
      <c r="D10" t="s">
        <v>4</v>
      </c>
      <c r="E10">
        <v>4</v>
      </c>
      <c r="F10">
        <v>2</v>
      </c>
      <c r="G10">
        <v>3</v>
      </c>
      <c r="H10">
        <v>3</v>
      </c>
      <c r="I10">
        <v>2</v>
      </c>
      <c r="J10">
        <v>1</v>
      </c>
      <c r="K10">
        <f t="shared" si="0"/>
        <v>144</v>
      </c>
    </row>
    <row r="11" spans="1:22" x14ac:dyDescent="0.25">
      <c r="A11">
        <v>10</v>
      </c>
      <c r="B11" t="s">
        <v>11</v>
      </c>
      <c r="C11">
        <v>2</v>
      </c>
      <c r="D11" t="s">
        <v>5</v>
      </c>
      <c r="E11">
        <v>4</v>
      </c>
      <c r="F11">
        <v>2</v>
      </c>
      <c r="G11">
        <v>3</v>
      </c>
      <c r="H11">
        <v>3</v>
      </c>
      <c r="I11">
        <v>1</v>
      </c>
      <c r="J11">
        <v>2</v>
      </c>
      <c r="K11">
        <f>PRODUCT(E11:J11)</f>
        <v>144</v>
      </c>
    </row>
    <row r="12" spans="1:22" x14ac:dyDescent="0.25">
      <c r="A12">
        <v>11</v>
      </c>
      <c r="B12" t="s">
        <v>10</v>
      </c>
      <c r="C12">
        <v>2</v>
      </c>
      <c r="D12" t="s">
        <v>4</v>
      </c>
      <c r="E12">
        <v>4</v>
      </c>
      <c r="F12">
        <v>2</v>
      </c>
      <c r="G12">
        <v>3</v>
      </c>
      <c r="H12">
        <v>1</v>
      </c>
      <c r="I12">
        <v>2</v>
      </c>
      <c r="J12">
        <v>1</v>
      </c>
      <c r="K12">
        <f t="shared" si="0"/>
        <v>48</v>
      </c>
    </row>
    <row r="13" spans="1:22" x14ac:dyDescent="0.25">
      <c r="A13">
        <v>12</v>
      </c>
      <c r="B13" t="s">
        <v>10</v>
      </c>
      <c r="C13">
        <v>2</v>
      </c>
      <c r="D13" t="s">
        <v>5</v>
      </c>
      <c r="E13">
        <v>4</v>
      </c>
      <c r="F13">
        <v>2</v>
      </c>
      <c r="G13">
        <v>3</v>
      </c>
      <c r="H13">
        <f>1</f>
        <v>1</v>
      </c>
      <c r="I13">
        <v>1</v>
      </c>
      <c r="J13">
        <v>2</v>
      </c>
      <c r="K13">
        <f t="shared" si="0"/>
        <v>48</v>
      </c>
    </row>
    <row r="14" spans="1:22" x14ac:dyDescent="0.25">
      <c r="K14">
        <f>SUM(K2:K13)</f>
        <v>624</v>
      </c>
    </row>
  </sheetData>
  <sortState xmlns:xlrd2="http://schemas.microsoft.com/office/spreadsheetml/2017/richdata2" ref="A2:H15">
    <sortCondition descending="1" ref="B2:B15"/>
    <sortCondition ref="C2:C15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A887-5507-4CA1-91AE-8B8ED7331C2F}">
  <dimension ref="A1:F145"/>
  <sheetViews>
    <sheetView tabSelected="1" workbookViewId="0">
      <selection activeCell="L32" sqref="L32"/>
    </sheetView>
  </sheetViews>
  <sheetFormatPr defaultRowHeight="15" x14ac:dyDescent="0.25"/>
  <cols>
    <col min="4" max="4" width="12.42578125" customWidth="1"/>
    <col min="6" max="6" width="12.5703125" bestFit="1" customWidth="1"/>
  </cols>
  <sheetData>
    <row r="1" spans="1:6" ht="30" customHeight="1" x14ac:dyDescent="0.25">
      <c r="A1" t="s">
        <v>89</v>
      </c>
      <c r="B1" s="1" t="s">
        <v>102</v>
      </c>
      <c r="C1" s="1" t="s">
        <v>19</v>
      </c>
      <c r="D1" s="1" t="s">
        <v>81</v>
      </c>
      <c r="E1" s="1" t="s">
        <v>100</v>
      </c>
      <c r="F1" s="1" t="s">
        <v>84</v>
      </c>
    </row>
    <row r="2" spans="1:6" x14ac:dyDescent="0.25">
      <c r="A2">
        <v>1</v>
      </c>
      <c r="B2">
        <v>2</v>
      </c>
      <c r="C2">
        <v>0.6</v>
      </c>
      <c r="D2">
        <f>DV!$S$2</f>
        <v>50</v>
      </c>
      <c r="E2">
        <v>12</v>
      </c>
      <c r="F2">
        <v>35</v>
      </c>
    </row>
    <row r="3" spans="1:6" x14ac:dyDescent="0.25">
      <c r="A3">
        <v>2</v>
      </c>
      <c r="B3">
        <v>2</v>
      </c>
      <c r="C3">
        <v>0.6</v>
      </c>
      <c r="D3">
        <f>DV!$S$2</f>
        <v>50</v>
      </c>
      <c r="E3">
        <v>4</v>
      </c>
      <c r="F3">
        <v>35</v>
      </c>
    </row>
    <row r="4" spans="1:6" x14ac:dyDescent="0.25">
      <c r="A4">
        <v>3</v>
      </c>
      <c r="B4">
        <v>2</v>
      </c>
      <c r="C4">
        <v>0.6</v>
      </c>
      <c r="D4">
        <f>DV!$S$2</f>
        <v>50</v>
      </c>
      <c r="E4">
        <v>2</v>
      </c>
      <c r="F4">
        <v>35</v>
      </c>
    </row>
    <row r="5" spans="1:6" x14ac:dyDescent="0.25">
      <c r="A5">
        <v>4</v>
      </c>
      <c r="B5">
        <v>2</v>
      </c>
      <c r="C5">
        <v>0.6</v>
      </c>
      <c r="D5">
        <f>DV!$S$2</f>
        <v>50</v>
      </c>
      <c r="E5">
        <v>1</v>
      </c>
      <c r="F5">
        <v>35</v>
      </c>
    </row>
    <row r="6" spans="1:6" x14ac:dyDescent="0.25">
      <c r="A6">
        <v>5</v>
      </c>
      <c r="B6">
        <v>2</v>
      </c>
      <c r="C6">
        <v>0.6</v>
      </c>
      <c r="D6">
        <f>DV!$S$2</f>
        <v>50</v>
      </c>
      <c r="E6">
        <v>12</v>
      </c>
      <c r="F6">
        <v>22</v>
      </c>
    </row>
    <row r="7" spans="1:6" x14ac:dyDescent="0.25">
      <c r="A7">
        <v>6</v>
      </c>
      <c r="B7">
        <v>2</v>
      </c>
      <c r="C7">
        <v>0.6</v>
      </c>
      <c r="D7">
        <f>DV!$S$2</f>
        <v>50</v>
      </c>
      <c r="E7">
        <v>4</v>
      </c>
      <c r="F7">
        <v>22</v>
      </c>
    </row>
    <row r="8" spans="1:6" x14ac:dyDescent="0.25">
      <c r="A8">
        <v>7</v>
      </c>
      <c r="B8">
        <v>2</v>
      </c>
      <c r="C8">
        <v>0.6</v>
      </c>
      <c r="D8">
        <f>DV!$S$2</f>
        <v>50</v>
      </c>
      <c r="E8">
        <v>2</v>
      </c>
      <c r="F8">
        <v>22</v>
      </c>
    </row>
    <row r="9" spans="1:6" x14ac:dyDescent="0.25">
      <c r="A9">
        <v>8</v>
      </c>
      <c r="B9">
        <v>2</v>
      </c>
      <c r="C9">
        <v>0.6</v>
      </c>
      <c r="D9">
        <f>DV!$S$2</f>
        <v>50</v>
      </c>
      <c r="E9">
        <v>1</v>
      </c>
      <c r="F9">
        <v>22</v>
      </c>
    </row>
    <row r="10" spans="1:6" x14ac:dyDescent="0.25">
      <c r="A10">
        <v>9</v>
      </c>
      <c r="B10">
        <v>5</v>
      </c>
      <c r="C10">
        <v>0.6</v>
      </c>
      <c r="D10">
        <f>DV!$S$2</f>
        <v>50</v>
      </c>
      <c r="E10">
        <v>12</v>
      </c>
      <c r="F10">
        <v>35</v>
      </c>
    </row>
    <row r="11" spans="1:6" x14ac:dyDescent="0.25">
      <c r="A11">
        <v>10</v>
      </c>
      <c r="B11">
        <v>5</v>
      </c>
      <c r="C11">
        <v>0.6</v>
      </c>
      <c r="D11">
        <f>DV!$S$2</f>
        <v>50</v>
      </c>
      <c r="E11">
        <v>4</v>
      </c>
      <c r="F11">
        <v>35</v>
      </c>
    </row>
    <row r="12" spans="1:6" x14ac:dyDescent="0.25">
      <c r="A12">
        <v>11</v>
      </c>
      <c r="B12">
        <v>5</v>
      </c>
      <c r="C12">
        <v>0.6</v>
      </c>
      <c r="D12">
        <f>DV!$S$2</f>
        <v>50</v>
      </c>
      <c r="E12">
        <v>2</v>
      </c>
      <c r="F12">
        <v>35</v>
      </c>
    </row>
    <row r="13" spans="1:6" x14ac:dyDescent="0.25">
      <c r="A13">
        <v>12</v>
      </c>
      <c r="B13">
        <v>5</v>
      </c>
      <c r="C13">
        <v>0.6</v>
      </c>
      <c r="D13">
        <f>DV!$S$2</f>
        <v>50</v>
      </c>
      <c r="E13">
        <v>1</v>
      </c>
      <c r="F13">
        <v>35</v>
      </c>
    </row>
    <row r="14" spans="1:6" x14ac:dyDescent="0.25">
      <c r="A14">
        <v>13</v>
      </c>
      <c r="B14">
        <v>5</v>
      </c>
      <c r="C14">
        <v>0.6</v>
      </c>
      <c r="D14">
        <f>DV!$S$2</f>
        <v>50</v>
      </c>
      <c r="E14">
        <v>12</v>
      </c>
      <c r="F14">
        <v>22</v>
      </c>
    </row>
    <row r="15" spans="1:6" x14ac:dyDescent="0.25">
      <c r="A15">
        <v>14</v>
      </c>
      <c r="B15">
        <v>5</v>
      </c>
      <c r="C15">
        <v>0.6</v>
      </c>
      <c r="D15">
        <f>DV!$S$2</f>
        <v>50</v>
      </c>
      <c r="E15">
        <v>4</v>
      </c>
      <c r="F15">
        <v>22</v>
      </c>
    </row>
    <row r="16" spans="1:6" x14ac:dyDescent="0.25">
      <c r="A16">
        <v>15</v>
      </c>
      <c r="B16">
        <v>5</v>
      </c>
      <c r="C16">
        <v>0.6</v>
      </c>
      <c r="D16">
        <f>DV!$S$2</f>
        <v>50</v>
      </c>
      <c r="E16">
        <v>2</v>
      </c>
      <c r="F16">
        <v>22</v>
      </c>
    </row>
    <row r="17" spans="1:6" x14ac:dyDescent="0.25">
      <c r="A17">
        <v>16</v>
      </c>
      <c r="B17">
        <v>5</v>
      </c>
      <c r="C17">
        <v>0.6</v>
      </c>
      <c r="D17">
        <f>DV!$S$2</f>
        <v>50</v>
      </c>
      <c r="E17">
        <v>1</v>
      </c>
      <c r="F17">
        <v>22</v>
      </c>
    </row>
    <row r="18" spans="1:6" x14ac:dyDescent="0.25">
      <c r="A18">
        <v>17</v>
      </c>
      <c r="B18">
        <v>10</v>
      </c>
      <c r="C18">
        <v>0.6</v>
      </c>
      <c r="D18">
        <f>DV!$S$2</f>
        <v>50</v>
      </c>
      <c r="E18">
        <v>12</v>
      </c>
      <c r="F18">
        <v>35</v>
      </c>
    </row>
    <row r="19" spans="1:6" x14ac:dyDescent="0.25">
      <c r="A19">
        <v>18</v>
      </c>
      <c r="B19">
        <v>10</v>
      </c>
      <c r="C19">
        <v>0.6</v>
      </c>
      <c r="D19">
        <f>DV!$S$2</f>
        <v>50</v>
      </c>
      <c r="E19">
        <v>4</v>
      </c>
      <c r="F19">
        <v>35</v>
      </c>
    </row>
    <row r="20" spans="1:6" x14ac:dyDescent="0.25">
      <c r="A20">
        <v>19</v>
      </c>
      <c r="B20">
        <v>10</v>
      </c>
      <c r="C20">
        <v>0.6</v>
      </c>
      <c r="D20">
        <f>DV!$S$2</f>
        <v>50</v>
      </c>
      <c r="E20">
        <v>2</v>
      </c>
      <c r="F20">
        <v>35</v>
      </c>
    </row>
    <row r="21" spans="1:6" x14ac:dyDescent="0.25">
      <c r="A21">
        <v>20</v>
      </c>
      <c r="B21">
        <v>10</v>
      </c>
      <c r="C21">
        <v>0.6</v>
      </c>
      <c r="D21">
        <f>DV!$S$2</f>
        <v>50</v>
      </c>
      <c r="E21">
        <v>1</v>
      </c>
      <c r="F21">
        <v>35</v>
      </c>
    </row>
    <row r="22" spans="1:6" x14ac:dyDescent="0.25">
      <c r="A22">
        <v>21</v>
      </c>
      <c r="B22">
        <v>10</v>
      </c>
      <c r="C22">
        <v>0.6</v>
      </c>
      <c r="D22">
        <f>DV!$S$2</f>
        <v>50</v>
      </c>
      <c r="E22">
        <v>12</v>
      </c>
      <c r="F22">
        <v>22</v>
      </c>
    </row>
    <row r="23" spans="1:6" x14ac:dyDescent="0.25">
      <c r="A23">
        <v>22</v>
      </c>
      <c r="B23">
        <v>10</v>
      </c>
      <c r="C23">
        <v>0.6</v>
      </c>
      <c r="D23">
        <f>DV!$S$2</f>
        <v>50</v>
      </c>
      <c r="E23">
        <v>4</v>
      </c>
      <c r="F23">
        <v>22</v>
      </c>
    </row>
    <row r="24" spans="1:6" x14ac:dyDescent="0.25">
      <c r="A24">
        <v>23</v>
      </c>
      <c r="B24">
        <v>10</v>
      </c>
      <c r="C24">
        <v>0.6</v>
      </c>
      <c r="D24">
        <f>DV!$S$2</f>
        <v>50</v>
      </c>
      <c r="E24">
        <v>2</v>
      </c>
      <c r="F24">
        <v>22</v>
      </c>
    </row>
    <row r="25" spans="1:6" x14ac:dyDescent="0.25">
      <c r="A25">
        <v>24</v>
      </c>
      <c r="B25">
        <v>10</v>
      </c>
      <c r="C25">
        <v>0.6</v>
      </c>
      <c r="D25">
        <f>DV!$S$2</f>
        <v>50</v>
      </c>
      <c r="E25">
        <v>1</v>
      </c>
      <c r="F25">
        <v>22</v>
      </c>
    </row>
    <row r="26" spans="1:6" x14ac:dyDescent="0.25">
      <c r="A26">
        <v>25</v>
      </c>
      <c r="B26">
        <v>2</v>
      </c>
      <c r="C26">
        <v>0.75</v>
      </c>
      <c r="D26">
        <f>DV!$S$2</f>
        <v>50</v>
      </c>
      <c r="E26">
        <v>12</v>
      </c>
      <c r="F26">
        <v>35</v>
      </c>
    </row>
    <row r="27" spans="1:6" x14ac:dyDescent="0.25">
      <c r="A27">
        <v>26</v>
      </c>
      <c r="B27">
        <v>2</v>
      </c>
      <c r="C27">
        <v>0.75</v>
      </c>
      <c r="D27">
        <f>DV!$S$2</f>
        <v>50</v>
      </c>
      <c r="E27">
        <v>4</v>
      </c>
      <c r="F27">
        <v>35</v>
      </c>
    </row>
    <row r="28" spans="1:6" x14ac:dyDescent="0.25">
      <c r="A28">
        <v>27</v>
      </c>
      <c r="B28">
        <v>2</v>
      </c>
      <c r="C28">
        <v>0.75</v>
      </c>
      <c r="D28">
        <f>DV!$S$2</f>
        <v>50</v>
      </c>
      <c r="E28">
        <v>2</v>
      </c>
      <c r="F28">
        <v>35</v>
      </c>
    </row>
    <row r="29" spans="1:6" x14ac:dyDescent="0.25">
      <c r="A29">
        <v>28</v>
      </c>
      <c r="B29">
        <v>2</v>
      </c>
      <c r="C29">
        <v>0.75</v>
      </c>
      <c r="D29">
        <f>DV!$S$2</f>
        <v>50</v>
      </c>
      <c r="E29">
        <v>1</v>
      </c>
      <c r="F29">
        <v>35</v>
      </c>
    </row>
    <row r="30" spans="1:6" x14ac:dyDescent="0.25">
      <c r="A30">
        <v>29</v>
      </c>
      <c r="B30">
        <v>2</v>
      </c>
      <c r="C30">
        <v>0.75</v>
      </c>
      <c r="D30">
        <f>DV!$S$2</f>
        <v>50</v>
      </c>
      <c r="E30">
        <v>12</v>
      </c>
      <c r="F30">
        <v>22</v>
      </c>
    </row>
    <row r="31" spans="1:6" x14ac:dyDescent="0.25">
      <c r="A31">
        <v>30</v>
      </c>
      <c r="B31">
        <v>2</v>
      </c>
      <c r="C31">
        <v>0.75</v>
      </c>
      <c r="D31">
        <f>DV!$S$2</f>
        <v>50</v>
      </c>
      <c r="E31">
        <v>4</v>
      </c>
      <c r="F31">
        <v>22</v>
      </c>
    </row>
    <row r="32" spans="1:6" x14ac:dyDescent="0.25">
      <c r="A32">
        <v>31</v>
      </c>
      <c r="B32">
        <v>2</v>
      </c>
      <c r="C32">
        <v>0.75</v>
      </c>
      <c r="D32">
        <f>DV!$S$2</f>
        <v>50</v>
      </c>
      <c r="E32">
        <v>2</v>
      </c>
      <c r="F32">
        <v>22</v>
      </c>
    </row>
    <row r="33" spans="1:6" x14ac:dyDescent="0.25">
      <c r="A33">
        <v>32</v>
      </c>
      <c r="B33">
        <v>2</v>
      </c>
      <c r="C33">
        <v>0.75</v>
      </c>
      <c r="D33">
        <f>DV!$S$2</f>
        <v>50</v>
      </c>
      <c r="E33">
        <v>1</v>
      </c>
      <c r="F33">
        <v>22</v>
      </c>
    </row>
    <row r="34" spans="1:6" x14ac:dyDescent="0.25">
      <c r="A34">
        <v>33</v>
      </c>
      <c r="B34">
        <v>5</v>
      </c>
      <c r="C34">
        <v>0.75</v>
      </c>
      <c r="D34">
        <f>DV!$S$2</f>
        <v>50</v>
      </c>
      <c r="E34">
        <v>12</v>
      </c>
      <c r="F34">
        <v>35</v>
      </c>
    </row>
    <row r="35" spans="1:6" x14ac:dyDescent="0.25">
      <c r="A35">
        <v>34</v>
      </c>
      <c r="B35">
        <v>5</v>
      </c>
      <c r="C35">
        <v>0.75</v>
      </c>
      <c r="D35">
        <f>DV!$S$2</f>
        <v>50</v>
      </c>
      <c r="E35">
        <v>4</v>
      </c>
      <c r="F35">
        <v>35</v>
      </c>
    </row>
    <row r="36" spans="1:6" x14ac:dyDescent="0.25">
      <c r="A36">
        <v>35</v>
      </c>
      <c r="B36">
        <v>5</v>
      </c>
      <c r="C36">
        <v>0.75</v>
      </c>
      <c r="D36">
        <f>DV!$S$2</f>
        <v>50</v>
      </c>
      <c r="E36">
        <v>2</v>
      </c>
      <c r="F36">
        <v>35</v>
      </c>
    </row>
    <row r="37" spans="1:6" x14ac:dyDescent="0.25">
      <c r="A37">
        <v>36</v>
      </c>
      <c r="B37">
        <v>5</v>
      </c>
      <c r="C37">
        <v>0.75</v>
      </c>
      <c r="D37">
        <f>DV!$S$2</f>
        <v>50</v>
      </c>
      <c r="E37">
        <v>1</v>
      </c>
      <c r="F37">
        <v>35</v>
      </c>
    </row>
    <row r="38" spans="1:6" x14ac:dyDescent="0.25">
      <c r="A38">
        <v>37</v>
      </c>
      <c r="B38">
        <v>5</v>
      </c>
      <c r="C38">
        <v>0.75</v>
      </c>
      <c r="D38">
        <f>DV!$S$2</f>
        <v>50</v>
      </c>
      <c r="E38">
        <v>12</v>
      </c>
      <c r="F38">
        <v>22</v>
      </c>
    </row>
    <row r="39" spans="1:6" x14ac:dyDescent="0.25">
      <c r="A39">
        <v>38</v>
      </c>
      <c r="B39">
        <v>5</v>
      </c>
      <c r="C39">
        <v>0.75</v>
      </c>
      <c r="D39">
        <f>DV!$S$2</f>
        <v>50</v>
      </c>
      <c r="E39">
        <v>4</v>
      </c>
      <c r="F39">
        <v>22</v>
      </c>
    </row>
    <row r="40" spans="1:6" x14ac:dyDescent="0.25">
      <c r="A40">
        <v>39</v>
      </c>
      <c r="B40">
        <v>5</v>
      </c>
      <c r="C40">
        <v>0.75</v>
      </c>
      <c r="D40">
        <f>DV!$S$2</f>
        <v>50</v>
      </c>
      <c r="E40">
        <v>2</v>
      </c>
      <c r="F40">
        <v>22</v>
      </c>
    </row>
    <row r="41" spans="1:6" x14ac:dyDescent="0.25">
      <c r="A41">
        <v>40</v>
      </c>
      <c r="B41">
        <v>5</v>
      </c>
      <c r="C41">
        <v>0.75</v>
      </c>
      <c r="D41">
        <f>DV!$S$2</f>
        <v>50</v>
      </c>
      <c r="E41">
        <v>1</v>
      </c>
      <c r="F41">
        <v>22</v>
      </c>
    </row>
    <row r="42" spans="1:6" x14ac:dyDescent="0.25">
      <c r="A42">
        <v>41</v>
      </c>
      <c r="B42">
        <v>10</v>
      </c>
      <c r="C42">
        <v>0.75</v>
      </c>
      <c r="D42">
        <f>DV!$S$2</f>
        <v>50</v>
      </c>
      <c r="E42">
        <v>12</v>
      </c>
      <c r="F42">
        <v>35</v>
      </c>
    </row>
    <row r="43" spans="1:6" x14ac:dyDescent="0.25">
      <c r="A43">
        <v>42</v>
      </c>
      <c r="B43">
        <v>10</v>
      </c>
      <c r="C43">
        <v>0.75</v>
      </c>
      <c r="D43">
        <f>DV!$S$2</f>
        <v>50</v>
      </c>
      <c r="E43">
        <v>4</v>
      </c>
      <c r="F43">
        <v>35</v>
      </c>
    </row>
    <row r="44" spans="1:6" x14ac:dyDescent="0.25">
      <c r="A44">
        <v>43</v>
      </c>
      <c r="B44">
        <v>10</v>
      </c>
      <c r="C44">
        <v>0.75</v>
      </c>
      <c r="D44">
        <f>DV!$S$2</f>
        <v>50</v>
      </c>
      <c r="E44">
        <v>2</v>
      </c>
      <c r="F44">
        <v>35</v>
      </c>
    </row>
    <row r="45" spans="1:6" x14ac:dyDescent="0.25">
      <c r="A45">
        <v>44</v>
      </c>
      <c r="B45">
        <v>10</v>
      </c>
      <c r="C45">
        <v>0.75</v>
      </c>
      <c r="D45">
        <f>DV!$S$2</f>
        <v>50</v>
      </c>
      <c r="E45">
        <v>1</v>
      </c>
      <c r="F45">
        <v>35</v>
      </c>
    </row>
    <row r="46" spans="1:6" x14ac:dyDescent="0.25">
      <c r="A46">
        <v>45</v>
      </c>
      <c r="B46">
        <v>10</v>
      </c>
      <c r="C46">
        <v>0.75</v>
      </c>
      <c r="D46">
        <f>DV!$S$2</f>
        <v>50</v>
      </c>
      <c r="E46">
        <v>12</v>
      </c>
      <c r="F46">
        <v>22</v>
      </c>
    </row>
    <row r="47" spans="1:6" x14ac:dyDescent="0.25">
      <c r="A47">
        <v>46</v>
      </c>
      <c r="B47">
        <v>10</v>
      </c>
      <c r="C47">
        <v>0.75</v>
      </c>
      <c r="D47">
        <f>DV!$S$2</f>
        <v>50</v>
      </c>
      <c r="E47">
        <v>4</v>
      </c>
      <c r="F47">
        <v>22</v>
      </c>
    </row>
    <row r="48" spans="1:6" x14ac:dyDescent="0.25">
      <c r="A48">
        <v>47</v>
      </c>
      <c r="B48">
        <v>10</v>
      </c>
      <c r="C48">
        <v>0.75</v>
      </c>
      <c r="D48">
        <f>DV!$S$2</f>
        <v>50</v>
      </c>
      <c r="E48">
        <v>2</v>
      </c>
      <c r="F48">
        <v>22</v>
      </c>
    </row>
    <row r="49" spans="1:6" x14ac:dyDescent="0.25">
      <c r="A49">
        <v>48</v>
      </c>
      <c r="B49">
        <v>10</v>
      </c>
      <c r="C49">
        <v>0.75</v>
      </c>
      <c r="D49">
        <f>DV!$S$2</f>
        <v>50</v>
      </c>
      <c r="E49">
        <v>1</v>
      </c>
      <c r="F49">
        <v>22</v>
      </c>
    </row>
    <row r="50" spans="1:6" x14ac:dyDescent="0.25">
      <c r="A50">
        <v>49</v>
      </c>
      <c r="B50">
        <v>2</v>
      </c>
      <c r="C50">
        <v>0.9</v>
      </c>
      <c r="D50">
        <f>DV!$S$2</f>
        <v>50</v>
      </c>
      <c r="E50">
        <v>12</v>
      </c>
      <c r="F50">
        <v>35</v>
      </c>
    </row>
    <row r="51" spans="1:6" x14ac:dyDescent="0.25">
      <c r="A51">
        <v>50</v>
      </c>
      <c r="B51">
        <v>2</v>
      </c>
      <c r="C51">
        <v>0.9</v>
      </c>
      <c r="D51">
        <f>DV!$S$2</f>
        <v>50</v>
      </c>
      <c r="E51">
        <v>4</v>
      </c>
      <c r="F51">
        <v>35</v>
      </c>
    </row>
    <row r="52" spans="1:6" x14ac:dyDescent="0.25">
      <c r="A52">
        <v>51</v>
      </c>
      <c r="B52">
        <v>2</v>
      </c>
      <c r="C52">
        <v>0.9</v>
      </c>
      <c r="D52">
        <f>DV!$S$2</f>
        <v>50</v>
      </c>
      <c r="E52">
        <v>2</v>
      </c>
      <c r="F52">
        <v>35</v>
      </c>
    </row>
    <row r="53" spans="1:6" x14ac:dyDescent="0.25">
      <c r="A53">
        <v>52</v>
      </c>
      <c r="B53">
        <v>2</v>
      </c>
      <c r="C53">
        <v>0.9</v>
      </c>
      <c r="D53">
        <f>DV!$S$2</f>
        <v>50</v>
      </c>
      <c r="E53">
        <v>1</v>
      </c>
      <c r="F53">
        <v>35</v>
      </c>
    </row>
    <row r="54" spans="1:6" x14ac:dyDescent="0.25">
      <c r="A54">
        <v>53</v>
      </c>
      <c r="B54">
        <v>2</v>
      </c>
      <c r="C54">
        <v>0.9</v>
      </c>
      <c r="D54">
        <f>DV!$S$2</f>
        <v>50</v>
      </c>
      <c r="E54">
        <v>12</v>
      </c>
      <c r="F54">
        <v>22</v>
      </c>
    </row>
    <row r="55" spans="1:6" x14ac:dyDescent="0.25">
      <c r="A55">
        <v>54</v>
      </c>
      <c r="B55">
        <v>2</v>
      </c>
      <c r="C55">
        <v>0.9</v>
      </c>
      <c r="D55">
        <f>DV!$S$2</f>
        <v>50</v>
      </c>
      <c r="E55">
        <v>4</v>
      </c>
      <c r="F55">
        <v>22</v>
      </c>
    </row>
    <row r="56" spans="1:6" x14ac:dyDescent="0.25">
      <c r="A56">
        <v>55</v>
      </c>
      <c r="B56">
        <v>2</v>
      </c>
      <c r="C56">
        <v>0.9</v>
      </c>
      <c r="D56">
        <f>DV!$S$2</f>
        <v>50</v>
      </c>
      <c r="E56">
        <v>2</v>
      </c>
      <c r="F56">
        <v>22</v>
      </c>
    </row>
    <row r="57" spans="1:6" x14ac:dyDescent="0.25">
      <c r="A57">
        <v>56</v>
      </c>
      <c r="B57">
        <v>2</v>
      </c>
      <c r="C57">
        <v>0.9</v>
      </c>
      <c r="D57">
        <f>DV!$S$2</f>
        <v>50</v>
      </c>
      <c r="E57">
        <v>1</v>
      </c>
      <c r="F57">
        <v>22</v>
      </c>
    </row>
    <row r="58" spans="1:6" x14ac:dyDescent="0.25">
      <c r="A58">
        <v>57</v>
      </c>
      <c r="B58">
        <v>5</v>
      </c>
      <c r="C58">
        <v>0.9</v>
      </c>
      <c r="D58">
        <f>DV!$S$2</f>
        <v>50</v>
      </c>
      <c r="E58">
        <v>12</v>
      </c>
      <c r="F58">
        <v>35</v>
      </c>
    </row>
    <row r="59" spans="1:6" x14ac:dyDescent="0.25">
      <c r="A59">
        <v>58</v>
      </c>
      <c r="B59">
        <v>5</v>
      </c>
      <c r="C59">
        <v>0.9</v>
      </c>
      <c r="D59">
        <f>DV!$S$2</f>
        <v>50</v>
      </c>
      <c r="E59">
        <v>4</v>
      </c>
      <c r="F59">
        <v>35</v>
      </c>
    </row>
    <row r="60" spans="1:6" x14ac:dyDescent="0.25">
      <c r="A60">
        <v>59</v>
      </c>
      <c r="B60">
        <v>5</v>
      </c>
      <c r="C60">
        <v>0.9</v>
      </c>
      <c r="D60">
        <f>DV!$S$2</f>
        <v>50</v>
      </c>
      <c r="E60">
        <v>2</v>
      </c>
      <c r="F60">
        <v>35</v>
      </c>
    </row>
    <row r="61" spans="1:6" x14ac:dyDescent="0.25">
      <c r="A61">
        <v>60</v>
      </c>
      <c r="B61">
        <v>5</v>
      </c>
      <c r="C61">
        <v>0.9</v>
      </c>
      <c r="D61">
        <f>DV!$S$2</f>
        <v>50</v>
      </c>
      <c r="E61">
        <v>1</v>
      </c>
      <c r="F61">
        <v>35</v>
      </c>
    </row>
    <row r="62" spans="1:6" x14ac:dyDescent="0.25">
      <c r="A62">
        <v>61</v>
      </c>
      <c r="B62">
        <v>5</v>
      </c>
      <c r="C62">
        <v>0.9</v>
      </c>
      <c r="D62">
        <f>DV!$S$2</f>
        <v>50</v>
      </c>
      <c r="E62">
        <v>12</v>
      </c>
      <c r="F62">
        <v>22</v>
      </c>
    </row>
    <row r="63" spans="1:6" x14ac:dyDescent="0.25">
      <c r="A63">
        <v>62</v>
      </c>
      <c r="B63">
        <v>5</v>
      </c>
      <c r="C63">
        <v>0.9</v>
      </c>
      <c r="D63">
        <f>DV!$S$2</f>
        <v>50</v>
      </c>
      <c r="E63">
        <v>4</v>
      </c>
      <c r="F63">
        <v>22</v>
      </c>
    </row>
    <row r="64" spans="1:6" x14ac:dyDescent="0.25">
      <c r="A64">
        <v>63</v>
      </c>
      <c r="B64">
        <v>5</v>
      </c>
      <c r="C64">
        <v>0.9</v>
      </c>
      <c r="D64">
        <f>DV!$S$2</f>
        <v>50</v>
      </c>
      <c r="E64">
        <v>2</v>
      </c>
      <c r="F64">
        <v>22</v>
      </c>
    </row>
    <row r="65" spans="1:6" x14ac:dyDescent="0.25">
      <c r="A65">
        <v>64</v>
      </c>
      <c r="B65">
        <v>5</v>
      </c>
      <c r="C65">
        <v>0.9</v>
      </c>
      <c r="D65">
        <f>DV!$S$2</f>
        <v>50</v>
      </c>
      <c r="E65">
        <v>1</v>
      </c>
      <c r="F65">
        <v>22</v>
      </c>
    </row>
    <row r="66" spans="1:6" x14ac:dyDescent="0.25">
      <c r="A66">
        <v>65</v>
      </c>
      <c r="B66">
        <v>10</v>
      </c>
      <c r="C66">
        <v>0.9</v>
      </c>
      <c r="D66">
        <f>DV!$S$2</f>
        <v>50</v>
      </c>
      <c r="E66">
        <v>12</v>
      </c>
      <c r="F66">
        <v>35</v>
      </c>
    </row>
    <row r="67" spans="1:6" x14ac:dyDescent="0.25">
      <c r="A67">
        <v>66</v>
      </c>
      <c r="B67">
        <v>10</v>
      </c>
      <c r="C67">
        <v>0.9</v>
      </c>
      <c r="D67">
        <f>DV!$S$2</f>
        <v>50</v>
      </c>
      <c r="E67">
        <v>4</v>
      </c>
      <c r="F67">
        <v>35</v>
      </c>
    </row>
    <row r="68" spans="1:6" x14ac:dyDescent="0.25">
      <c r="A68">
        <v>67</v>
      </c>
      <c r="B68">
        <v>10</v>
      </c>
      <c r="C68">
        <v>0.9</v>
      </c>
      <c r="D68">
        <f>DV!$S$2</f>
        <v>50</v>
      </c>
      <c r="E68">
        <v>2</v>
      </c>
      <c r="F68">
        <v>35</v>
      </c>
    </row>
    <row r="69" spans="1:6" x14ac:dyDescent="0.25">
      <c r="A69">
        <v>68</v>
      </c>
      <c r="B69">
        <v>10</v>
      </c>
      <c r="C69">
        <v>0.9</v>
      </c>
      <c r="D69">
        <f>DV!$S$2</f>
        <v>50</v>
      </c>
      <c r="E69">
        <v>1</v>
      </c>
      <c r="F69">
        <v>35</v>
      </c>
    </row>
    <row r="70" spans="1:6" x14ac:dyDescent="0.25">
      <c r="A70">
        <v>69</v>
      </c>
      <c r="B70">
        <v>10</v>
      </c>
      <c r="C70">
        <v>0.9</v>
      </c>
      <c r="D70">
        <f>DV!$S$2</f>
        <v>50</v>
      </c>
      <c r="E70">
        <v>12</v>
      </c>
      <c r="F70">
        <v>22</v>
      </c>
    </row>
    <row r="71" spans="1:6" x14ac:dyDescent="0.25">
      <c r="A71">
        <v>70</v>
      </c>
      <c r="B71">
        <v>10</v>
      </c>
      <c r="C71">
        <v>0.9</v>
      </c>
      <c r="D71">
        <f>DV!$S$2</f>
        <v>50</v>
      </c>
      <c r="E71">
        <v>4</v>
      </c>
      <c r="F71">
        <v>22</v>
      </c>
    </row>
    <row r="72" spans="1:6" x14ac:dyDescent="0.25">
      <c r="A72">
        <v>71</v>
      </c>
      <c r="B72">
        <v>10</v>
      </c>
      <c r="C72">
        <v>0.9</v>
      </c>
      <c r="D72">
        <f>DV!$S$2</f>
        <v>50</v>
      </c>
      <c r="E72">
        <v>2</v>
      </c>
      <c r="F72">
        <v>22</v>
      </c>
    </row>
    <row r="73" spans="1:6" x14ac:dyDescent="0.25">
      <c r="A73">
        <v>72</v>
      </c>
      <c r="B73">
        <v>10</v>
      </c>
      <c r="C73">
        <v>0.9</v>
      </c>
      <c r="D73">
        <f>DV!$S$2</f>
        <v>50</v>
      </c>
      <c r="E73">
        <v>1</v>
      </c>
      <c r="F73">
        <v>22</v>
      </c>
    </row>
    <row r="74" spans="1:6" x14ac:dyDescent="0.25">
      <c r="A74">
        <v>73</v>
      </c>
      <c r="B74">
        <v>2</v>
      </c>
      <c r="C74">
        <v>0.6</v>
      </c>
      <c r="D74">
        <f>DV!$S$3</f>
        <v>1</v>
      </c>
      <c r="E74">
        <v>12</v>
      </c>
      <c r="F74">
        <v>35</v>
      </c>
    </row>
    <row r="75" spans="1:6" x14ac:dyDescent="0.25">
      <c r="A75">
        <v>74</v>
      </c>
      <c r="B75">
        <v>2</v>
      </c>
      <c r="C75">
        <v>0.6</v>
      </c>
      <c r="D75">
        <f>DV!$S$3</f>
        <v>1</v>
      </c>
      <c r="E75">
        <v>4</v>
      </c>
      <c r="F75">
        <v>35</v>
      </c>
    </row>
    <row r="76" spans="1:6" x14ac:dyDescent="0.25">
      <c r="A76">
        <v>75</v>
      </c>
      <c r="B76">
        <v>2</v>
      </c>
      <c r="C76">
        <v>0.6</v>
      </c>
      <c r="D76">
        <f>DV!$S$3</f>
        <v>1</v>
      </c>
      <c r="E76">
        <v>2</v>
      </c>
      <c r="F76">
        <v>35</v>
      </c>
    </row>
    <row r="77" spans="1:6" x14ac:dyDescent="0.25">
      <c r="A77">
        <v>76</v>
      </c>
      <c r="B77">
        <v>2</v>
      </c>
      <c r="C77">
        <v>0.6</v>
      </c>
      <c r="D77">
        <f>DV!$S$3</f>
        <v>1</v>
      </c>
      <c r="E77">
        <v>1</v>
      </c>
      <c r="F77">
        <v>35</v>
      </c>
    </row>
    <row r="78" spans="1:6" x14ac:dyDescent="0.25">
      <c r="A78">
        <v>77</v>
      </c>
      <c r="B78">
        <v>2</v>
      </c>
      <c r="C78">
        <v>0.6</v>
      </c>
      <c r="D78">
        <f>DV!$S$3</f>
        <v>1</v>
      </c>
      <c r="E78">
        <v>12</v>
      </c>
      <c r="F78">
        <v>22</v>
      </c>
    </row>
    <row r="79" spans="1:6" x14ac:dyDescent="0.25">
      <c r="A79">
        <v>78</v>
      </c>
      <c r="B79">
        <v>2</v>
      </c>
      <c r="C79">
        <v>0.6</v>
      </c>
      <c r="D79">
        <f>DV!$S$3</f>
        <v>1</v>
      </c>
      <c r="E79">
        <v>4</v>
      </c>
      <c r="F79">
        <v>22</v>
      </c>
    </row>
    <row r="80" spans="1:6" x14ac:dyDescent="0.25">
      <c r="A80">
        <v>79</v>
      </c>
      <c r="B80">
        <v>2</v>
      </c>
      <c r="C80">
        <v>0.6</v>
      </c>
      <c r="D80">
        <f>DV!$S$3</f>
        <v>1</v>
      </c>
      <c r="E80">
        <v>2</v>
      </c>
      <c r="F80">
        <v>22</v>
      </c>
    </row>
    <row r="81" spans="1:6" x14ac:dyDescent="0.25">
      <c r="A81">
        <v>80</v>
      </c>
      <c r="B81">
        <v>2</v>
      </c>
      <c r="C81">
        <v>0.6</v>
      </c>
      <c r="D81">
        <f>DV!$S$3</f>
        <v>1</v>
      </c>
      <c r="E81">
        <v>1</v>
      </c>
      <c r="F81">
        <v>22</v>
      </c>
    </row>
    <row r="82" spans="1:6" x14ac:dyDescent="0.25">
      <c r="A82">
        <v>81</v>
      </c>
      <c r="B82">
        <v>5</v>
      </c>
      <c r="C82">
        <v>0.6</v>
      </c>
      <c r="D82">
        <f>DV!$S$3</f>
        <v>1</v>
      </c>
      <c r="E82">
        <v>12</v>
      </c>
      <c r="F82">
        <v>35</v>
      </c>
    </row>
    <row r="83" spans="1:6" x14ac:dyDescent="0.25">
      <c r="A83">
        <v>82</v>
      </c>
      <c r="B83">
        <v>5</v>
      </c>
      <c r="C83">
        <v>0.6</v>
      </c>
      <c r="D83">
        <f>DV!$S$3</f>
        <v>1</v>
      </c>
      <c r="E83">
        <v>4</v>
      </c>
      <c r="F83">
        <v>35</v>
      </c>
    </row>
    <row r="84" spans="1:6" x14ac:dyDescent="0.25">
      <c r="A84">
        <v>83</v>
      </c>
      <c r="B84">
        <v>5</v>
      </c>
      <c r="C84">
        <v>0.6</v>
      </c>
      <c r="D84">
        <f>DV!$S$3</f>
        <v>1</v>
      </c>
      <c r="E84">
        <v>2</v>
      </c>
      <c r="F84">
        <v>35</v>
      </c>
    </row>
    <row r="85" spans="1:6" x14ac:dyDescent="0.25">
      <c r="A85">
        <v>84</v>
      </c>
      <c r="B85">
        <v>5</v>
      </c>
      <c r="C85">
        <v>0.6</v>
      </c>
      <c r="D85">
        <f>DV!$S$3</f>
        <v>1</v>
      </c>
      <c r="E85">
        <v>1</v>
      </c>
      <c r="F85">
        <v>35</v>
      </c>
    </row>
    <row r="86" spans="1:6" x14ac:dyDescent="0.25">
      <c r="A86">
        <v>85</v>
      </c>
      <c r="B86">
        <v>5</v>
      </c>
      <c r="C86">
        <v>0.6</v>
      </c>
      <c r="D86">
        <f>DV!$S$3</f>
        <v>1</v>
      </c>
      <c r="E86">
        <v>12</v>
      </c>
      <c r="F86">
        <v>22</v>
      </c>
    </row>
    <row r="87" spans="1:6" x14ac:dyDescent="0.25">
      <c r="A87">
        <v>86</v>
      </c>
      <c r="B87">
        <v>5</v>
      </c>
      <c r="C87">
        <v>0.6</v>
      </c>
      <c r="D87">
        <f>DV!$S$3</f>
        <v>1</v>
      </c>
      <c r="E87">
        <v>4</v>
      </c>
      <c r="F87">
        <v>22</v>
      </c>
    </row>
    <row r="88" spans="1:6" x14ac:dyDescent="0.25">
      <c r="A88">
        <v>87</v>
      </c>
      <c r="B88">
        <v>5</v>
      </c>
      <c r="C88">
        <v>0.6</v>
      </c>
      <c r="D88">
        <f>DV!$S$3</f>
        <v>1</v>
      </c>
      <c r="E88">
        <v>2</v>
      </c>
      <c r="F88">
        <v>22</v>
      </c>
    </row>
    <row r="89" spans="1:6" x14ac:dyDescent="0.25">
      <c r="A89">
        <v>88</v>
      </c>
      <c r="B89">
        <v>5</v>
      </c>
      <c r="C89">
        <v>0.6</v>
      </c>
      <c r="D89">
        <f>DV!$S$3</f>
        <v>1</v>
      </c>
      <c r="E89">
        <v>1</v>
      </c>
      <c r="F89">
        <v>22</v>
      </c>
    </row>
    <row r="90" spans="1:6" x14ac:dyDescent="0.25">
      <c r="A90">
        <v>89</v>
      </c>
      <c r="B90">
        <v>10</v>
      </c>
      <c r="C90">
        <v>0.6</v>
      </c>
      <c r="D90">
        <f>DV!$S$3</f>
        <v>1</v>
      </c>
      <c r="E90">
        <v>12</v>
      </c>
      <c r="F90">
        <v>35</v>
      </c>
    </row>
    <row r="91" spans="1:6" x14ac:dyDescent="0.25">
      <c r="A91">
        <v>90</v>
      </c>
      <c r="B91">
        <v>10</v>
      </c>
      <c r="C91">
        <v>0.6</v>
      </c>
      <c r="D91">
        <f>DV!$S$3</f>
        <v>1</v>
      </c>
      <c r="E91">
        <v>4</v>
      </c>
      <c r="F91">
        <v>35</v>
      </c>
    </row>
    <row r="92" spans="1:6" x14ac:dyDescent="0.25">
      <c r="A92">
        <v>91</v>
      </c>
      <c r="B92">
        <v>10</v>
      </c>
      <c r="C92">
        <v>0.6</v>
      </c>
      <c r="D92">
        <f>DV!$S$3</f>
        <v>1</v>
      </c>
      <c r="E92">
        <v>2</v>
      </c>
      <c r="F92">
        <v>35</v>
      </c>
    </row>
    <row r="93" spans="1:6" x14ac:dyDescent="0.25">
      <c r="A93">
        <v>92</v>
      </c>
      <c r="B93">
        <v>10</v>
      </c>
      <c r="C93">
        <v>0.6</v>
      </c>
      <c r="D93">
        <f>DV!$S$3</f>
        <v>1</v>
      </c>
      <c r="E93">
        <v>1</v>
      </c>
      <c r="F93">
        <v>35</v>
      </c>
    </row>
    <row r="94" spans="1:6" x14ac:dyDescent="0.25">
      <c r="A94">
        <v>93</v>
      </c>
      <c r="B94">
        <v>10</v>
      </c>
      <c r="C94">
        <v>0.6</v>
      </c>
      <c r="D94">
        <f>DV!$S$3</f>
        <v>1</v>
      </c>
      <c r="E94">
        <v>12</v>
      </c>
      <c r="F94">
        <v>22</v>
      </c>
    </row>
    <row r="95" spans="1:6" x14ac:dyDescent="0.25">
      <c r="A95">
        <v>94</v>
      </c>
      <c r="B95">
        <v>10</v>
      </c>
      <c r="C95">
        <v>0.6</v>
      </c>
      <c r="D95">
        <f>DV!$S$3</f>
        <v>1</v>
      </c>
      <c r="E95">
        <v>4</v>
      </c>
      <c r="F95">
        <v>22</v>
      </c>
    </row>
    <row r="96" spans="1:6" x14ac:dyDescent="0.25">
      <c r="A96">
        <v>95</v>
      </c>
      <c r="B96">
        <v>10</v>
      </c>
      <c r="C96">
        <v>0.6</v>
      </c>
      <c r="D96">
        <f>DV!$S$3</f>
        <v>1</v>
      </c>
      <c r="E96">
        <v>2</v>
      </c>
      <c r="F96">
        <v>22</v>
      </c>
    </row>
    <row r="97" spans="1:6" x14ac:dyDescent="0.25">
      <c r="A97">
        <v>96</v>
      </c>
      <c r="B97">
        <v>10</v>
      </c>
      <c r="C97">
        <v>0.6</v>
      </c>
      <c r="D97">
        <f>DV!$S$3</f>
        <v>1</v>
      </c>
      <c r="E97">
        <v>1</v>
      </c>
      <c r="F97">
        <v>22</v>
      </c>
    </row>
    <row r="98" spans="1:6" x14ac:dyDescent="0.25">
      <c r="A98">
        <v>97</v>
      </c>
      <c r="B98">
        <v>2</v>
      </c>
      <c r="C98">
        <v>0.75</v>
      </c>
      <c r="D98">
        <f>DV!$S$3</f>
        <v>1</v>
      </c>
      <c r="E98">
        <v>12</v>
      </c>
      <c r="F98">
        <v>35</v>
      </c>
    </row>
    <row r="99" spans="1:6" x14ac:dyDescent="0.25">
      <c r="A99">
        <v>98</v>
      </c>
      <c r="B99">
        <v>2</v>
      </c>
      <c r="C99">
        <v>0.75</v>
      </c>
      <c r="D99">
        <f>DV!$S$3</f>
        <v>1</v>
      </c>
      <c r="E99">
        <v>4</v>
      </c>
      <c r="F99">
        <v>35</v>
      </c>
    </row>
    <row r="100" spans="1:6" x14ac:dyDescent="0.25">
      <c r="A100">
        <v>99</v>
      </c>
      <c r="B100">
        <v>2</v>
      </c>
      <c r="C100">
        <v>0.75</v>
      </c>
      <c r="D100">
        <f>DV!$S$3</f>
        <v>1</v>
      </c>
      <c r="E100">
        <v>2</v>
      </c>
      <c r="F100">
        <v>35</v>
      </c>
    </row>
    <row r="101" spans="1:6" x14ac:dyDescent="0.25">
      <c r="A101">
        <v>100</v>
      </c>
      <c r="B101">
        <v>2</v>
      </c>
      <c r="C101">
        <v>0.75</v>
      </c>
      <c r="D101">
        <f>DV!$S$3</f>
        <v>1</v>
      </c>
      <c r="E101">
        <v>1</v>
      </c>
      <c r="F101">
        <v>35</v>
      </c>
    </row>
    <row r="102" spans="1:6" x14ac:dyDescent="0.25">
      <c r="A102">
        <v>101</v>
      </c>
      <c r="B102">
        <v>2</v>
      </c>
      <c r="C102">
        <v>0.75</v>
      </c>
      <c r="D102">
        <f>DV!$S$3</f>
        <v>1</v>
      </c>
      <c r="E102">
        <v>12</v>
      </c>
      <c r="F102">
        <v>22</v>
      </c>
    </row>
    <row r="103" spans="1:6" x14ac:dyDescent="0.25">
      <c r="A103">
        <v>102</v>
      </c>
      <c r="B103">
        <v>2</v>
      </c>
      <c r="C103">
        <v>0.75</v>
      </c>
      <c r="D103">
        <f>DV!$S$3</f>
        <v>1</v>
      </c>
      <c r="E103">
        <v>4</v>
      </c>
      <c r="F103">
        <v>22</v>
      </c>
    </row>
    <row r="104" spans="1:6" x14ac:dyDescent="0.25">
      <c r="A104">
        <v>103</v>
      </c>
      <c r="B104">
        <v>2</v>
      </c>
      <c r="C104">
        <v>0.75</v>
      </c>
      <c r="D104">
        <f>DV!$S$3</f>
        <v>1</v>
      </c>
      <c r="E104">
        <v>2</v>
      </c>
      <c r="F104">
        <v>22</v>
      </c>
    </row>
    <row r="105" spans="1:6" x14ac:dyDescent="0.25">
      <c r="A105">
        <v>104</v>
      </c>
      <c r="B105">
        <v>2</v>
      </c>
      <c r="C105">
        <v>0.75</v>
      </c>
      <c r="D105">
        <f>DV!$S$3</f>
        <v>1</v>
      </c>
      <c r="E105">
        <v>1</v>
      </c>
      <c r="F105">
        <v>22</v>
      </c>
    </row>
    <row r="106" spans="1:6" x14ac:dyDescent="0.25">
      <c r="A106">
        <v>105</v>
      </c>
      <c r="B106">
        <v>5</v>
      </c>
      <c r="C106">
        <v>0.75</v>
      </c>
      <c r="D106">
        <f>DV!$S$3</f>
        <v>1</v>
      </c>
      <c r="E106">
        <v>12</v>
      </c>
      <c r="F106">
        <v>35</v>
      </c>
    </row>
    <row r="107" spans="1:6" x14ac:dyDescent="0.25">
      <c r="A107">
        <v>106</v>
      </c>
      <c r="B107">
        <v>5</v>
      </c>
      <c r="C107">
        <v>0.75</v>
      </c>
      <c r="D107">
        <f>DV!$S$3</f>
        <v>1</v>
      </c>
      <c r="E107">
        <v>4</v>
      </c>
      <c r="F107">
        <v>35</v>
      </c>
    </row>
    <row r="108" spans="1:6" x14ac:dyDescent="0.25">
      <c r="A108">
        <v>107</v>
      </c>
      <c r="B108">
        <v>5</v>
      </c>
      <c r="C108">
        <v>0.75</v>
      </c>
      <c r="D108">
        <f>DV!$S$3</f>
        <v>1</v>
      </c>
      <c r="E108">
        <v>2</v>
      </c>
      <c r="F108">
        <v>35</v>
      </c>
    </row>
    <row r="109" spans="1:6" x14ac:dyDescent="0.25">
      <c r="A109">
        <v>108</v>
      </c>
      <c r="B109">
        <v>5</v>
      </c>
      <c r="C109">
        <v>0.75</v>
      </c>
      <c r="D109">
        <f>DV!$S$3</f>
        <v>1</v>
      </c>
      <c r="E109">
        <v>1</v>
      </c>
      <c r="F109">
        <v>35</v>
      </c>
    </row>
    <row r="110" spans="1:6" x14ac:dyDescent="0.25">
      <c r="A110">
        <v>109</v>
      </c>
      <c r="B110">
        <v>5</v>
      </c>
      <c r="C110">
        <v>0.75</v>
      </c>
      <c r="D110">
        <f>DV!$S$3</f>
        <v>1</v>
      </c>
      <c r="E110">
        <v>12</v>
      </c>
      <c r="F110">
        <v>22</v>
      </c>
    </row>
    <row r="111" spans="1:6" x14ac:dyDescent="0.25">
      <c r="A111">
        <v>110</v>
      </c>
      <c r="B111">
        <v>5</v>
      </c>
      <c r="C111">
        <v>0.75</v>
      </c>
      <c r="D111">
        <f>DV!$S$3</f>
        <v>1</v>
      </c>
      <c r="E111">
        <v>4</v>
      </c>
      <c r="F111">
        <v>22</v>
      </c>
    </row>
    <row r="112" spans="1:6" x14ac:dyDescent="0.25">
      <c r="A112">
        <v>111</v>
      </c>
      <c r="B112">
        <v>5</v>
      </c>
      <c r="C112">
        <v>0.75</v>
      </c>
      <c r="D112">
        <f>DV!$S$3</f>
        <v>1</v>
      </c>
      <c r="E112">
        <v>2</v>
      </c>
      <c r="F112">
        <v>22</v>
      </c>
    </row>
    <row r="113" spans="1:6" x14ac:dyDescent="0.25">
      <c r="A113">
        <v>112</v>
      </c>
      <c r="B113">
        <v>5</v>
      </c>
      <c r="C113">
        <v>0.75</v>
      </c>
      <c r="D113">
        <f>DV!$S$3</f>
        <v>1</v>
      </c>
      <c r="E113">
        <v>1</v>
      </c>
      <c r="F113">
        <v>22</v>
      </c>
    </row>
    <row r="114" spans="1:6" x14ac:dyDescent="0.25">
      <c r="A114">
        <v>113</v>
      </c>
      <c r="B114">
        <v>10</v>
      </c>
      <c r="C114">
        <v>0.75</v>
      </c>
      <c r="D114">
        <f>DV!$S$3</f>
        <v>1</v>
      </c>
      <c r="E114">
        <v>12</v>
      </c>
      <c r="F114">
        <v>35</v>
      </c>
    </row>
    <row r="115" spans="1:6" x14ac:dyDescent="0.25">
      <c r="A115">
        <v>114</v>
      </c>
      <c r="B115">
        <v>10</v>
      </c>
      <c r="C115">
        <v>0.75</v>
      </c>
      <c r="D115">
        <f>DV!$S$3</f>
        <v>1</v>
      </c>
      <c r="E115">
        <v>4</v>
      </c>
      <c r="F115">
        <v>35</v>
      </c>
    </row>
    <row r="116" spans="1:6" x14ac:dyDescent="0.25">
      <c r="A116">
        <v>115</v>
      </c>
      <c r="B116">
        <v>10</v>
      </c>
      <c r="C116">
        <v>0.75</v>
      </c>
      <c r="D116">
        <f>DV!$S$3</f>
        <v>1</v>
      </c>
      <c r="E116">
        <v>2</v>
      </c>
      <c r="F116">
        <v>35</v>
      </c>
    </row>
    <row r="117" spans="1:6" x14ac:dyDescent="0.25">
      <c r="A117">
        <v>116</v>
      </c>
      <c r="B117">
        <v>10</v>
      </c>
      <c r="C117">
        <v>0.75</v>
      </c>
      <c r="D117">
        <f>DV!$S$3</f>
        <v>1</v>
      </c>
      <c r="E117">
        <v>1</v>
      </c>
      <c r="F117">
        <v>35</v>
      </c>
    </row>
    <row r="118" spans="1:6" x14ac:dyDescent="0.25">
      <c r="A118">
        <v>117</v>
      </c>
      <c r="B118">
        <v>10</v>
      </c>
      <c r="C118">
        <v>0.75</v>
      </c>
      <c r="D118">
        <f>DV!$S$3</f>
        <v>1</v>
      </c>
      <c r="E118">
        <v>12</v>
      </c>
      <c r="F118">
        <v>22</v>
      </c>
    </row>
    <row r="119" spans="1:6" x14ac:dyDescent="0.25">
      <c r="A119">
        <v>118</v>
      </c>
      <c r="B119">
        <v>10</v>
      </c>
      <c r="C119">
        <v>0.75</v>
      </c>
      <c r="D119">
        <f>DV!$S$3</f>
        <v>1</v>
      </c>
      <c r="E119">
        <v>4</v>
      </c>
      <c r="F119">
        <v>22</v>
      </c>
    </row>
    <row r="120" spans="1:6" x14ac:dyDescent="0.25">
      <c r="A120">
        <v>119</v>
      </c>
      <c r="B120">
        <v>10</v>
      </c>
      <c r="C120">
        <v>0.75</v>
      </c>
      <c r="D120">
        <f>DV!$S$3</f>
        <v>1</v>
      </c>
      <c r="E120">
        <v>2</v>
      </c>
      <c r="F120">
        <v>22</v>
      </c>
    </row>
    <row r="121" spans="1:6" x14ac:dyDescent="0.25">
      <c r="A121">
        <v>120</v>
      </c>
      <c r="B121">
        <v>10</v>
      </c>
      <c r="C121">
        <v>0.75</v>
      </c>
      <c r="D121">
        <f>DV!$S$3</f>
        <v>1</v>
      </c>
      <c r="E121">
        <v>1</v>
      </c>
      <c r="F121">
        <v>22</v>
      </c>
    </row>
    <row r="122" spans="1:6" x14ac:dyDescent="0.25">
      <c r="A122">
        <v>121</v>
      </c>
      <c r="B122">
        <v>2</v>
      </c>
      <c r="C122">
        <v>0.9</v>
      </c>
      <c r="D122">
        <f>DV!$S$3</f>
        <v>1</v>
      </c>
      <c r="E122">
        <v>12</v>
      </c>
      <c r="F122">
        <v>35</v>
      </c>
    </row>
    <row r="123" spans="1:6" x14ac:dyDescent="0.25">
      <c r="A123">
        <v>122</v>
      </c>
      <c r="B123">
        <v>2</v>
      </c>
      <c r="C123">
        <v>0.9</v>
      </c>
      <c r="D123">
        <f>DV!$S$3</f>
        <v>1</v>
      </c>
      <c r="E123">
        <v>4</v>
      </c>
      <c r="F123">
        <v>35</v>
      </c>
    </row>
    <row r="124" spans="1:6" x14ac:dyDescent="0.25">
      <c r="A124">
        <v>123</v>
      </c>
      <c r="B124">
        <v>2</v>
      </c>
      <c r="C124">
        <v>0.9</v>
      </c>
      <c r="D124">
        <f>DV!$S$3</f>
        <v>1</v>
      </c>
      <c r="E124">
        <v>2</v>
      </c>
      <c r="F124">
        <v>35</v>
      </c>
    </row>
    <row r="125" spans="1:6" x14ac:dyDescent="0.25">
      <c r="A125">
        <v>124</v>
      </c>
      <c r="B125">
        <v>2</v>
      </c>
      <c r="C125">
        <v>0.9</v>
      </c>
      <c r="D125">
        <f>DV!$S$3</f>
        <v>1</v>
      </c>
      <c r="E125">
        <v>1</v>
      </c>
      <c r="F125">
        <v>35</v>
      </c>
    </row>
    <row r="126" spans="1:6" x14ac:dyDescent="0.25">
      <c r="A126">
        <v>125</v>
      </c>
      <c r="B126">
        <v>2</v>
      </c>
      <c r="C126">
        <v>0.9</v>
      </c>
      <c r="D126">
        <f>DV!$S$3</f>
        <v>1</v>
      </c>
      <c r="E126">
        <v>12</v>
      </c>
      <c r="F126">
        <v>22</v>
      </c>
    </row>
    <row r="127" spans="1:6" x14ac:dyDescent="0.25">
      <c r="A127">
        <v>126</v>
      </c>
      <c r="B127">
        <v>2</v>
      </c>
      <c r="C127">
        <v>0.9</v>
      </c>
      <c r="D127">
        <f>DV!$S$3</f>
        <v>1</v>
      </c>
      <c r="E127">
        <v>4</v>
      </c>
      <c r="F127">
        <v>22</v>
      </c>
    </row>
    <row r="128" spans="1:6" x14ac:dyDescent="0.25">
      <c r="A128">
        <v>127</v>
      </c>
      <c r="B128">
        <v>2</v>
      </c>
      <c r="C128">
        <v>0.9</v>
      </c>
      <c r="D128">
        <f>DV!$S$3</f>
        <v>1</v>
      </c>
      <c r="E128">
        <v>2</v>
      </c>
      <c r="F128">
        <v>22</v>
      </c>
    </row>
    <row r="129" spans="1:6" x14ac:dyDescent="0.25">
      <c r="A129">
        <v>128</v>
      </c>
      <c r="B129">
        <v>2</v>
      </c>
      <c r="C129">
        <v>0.9</v>
      </c>
      <c r="D129">
        <f>DV!$S$3</f>
        <v>1</v>
      </c>
      <c r="E129">
        <v>1</v>
      </c>
      <c r="F129">
        <v>22</v>
      </c>
    </row>
    <row r="130" spans="1:6" x14ac:dyDescent="0.25">
      <c r="A130">
        <v>129</v>
      </c>
      <c r="B130">
        <v>5</v>
      </c>
      <c r="C130">
        <v>0.9</v>
      </c>
      <c r="D130">
        <f>DV!$S$3</f>
        <v>1</v>
      </c>
      <c r="E130">
        <v>12</v>
      </c>
      <c r="F130">
        <v>35</v>
      </c>
    </row>
    <row r="131" spans="1:6" x14ac:dyDescent="0.25">
      <c r="A131">
        <v>130</v>
      </c>
      <c r="B131">
        <v>5</v>
      </c>
      <c r="C131">
        <v>0.9</v>
      </c>
      <c r="D131">
        <f>DV!$S$3</f>
        <v>1</v>
      </c>
      <c r="E131">
        <v>4</v>
      </c>
      <c r="F131">
        <v>35</v>
      </c>
    </row>
    <row r="132" spans="1:6" x14ac:dyDescent="0.25">
      <c r="A132">
        <v>131</v>
      </c>
      <c r="B132">
        <v>5</v>
      </c>
      <c r="C132">
        <v>0.9</v>
      </c>
      <c r="D132">
        <f>DV!$S$3</f>
        <v>1</v>
      </c>
      <c r="E132">
        <v>2</v>
      </c>
      <c r="F132">
        <v>35</v>
      </c>
    </row>
    <row r="133" spans="1:6" x14ac:dyDescent="0.25">
      <c r="A133">
        <v>132</v>
      </c>
      <c r="B133">
        <v>5</v>
      </c>
      <c r="C133">
        <v>0.9</v>
      </c>
      <c r="D133">
        <f>DV!$S$3</f>
        <v>1</v>
      </c>
      <c r="E133">
        <v>1</v>
      </c>
      <c r="F133">
        <v>35</v>
      </c>
    </row>
    <row r="134" spans="1:6" x14ac:dyDescent="0.25">
      <c r="A134">
        <v>133</v>
      </c>
      <c r="B134">
        <v>5</v>
      </c>
      <c r="C134">
        <v>0.9</v>
      </c>
      <c r="D134">
        <f>DV!$S$3</f>
        <v>1</v>
      </c>
      <c r="E134">
        <v>12</v>
      </c>
      <c r="F134">
        <v>22</v>
      </c>
    </row>
    <row r="135" spans="1:6" x14ac:dyDescent="0.25">
      <c r="A135">
        <v>134</v>
      </c>
      <c r="B135">
        <v>5</v>
      </c>
      <c r="C135">
        <v>0.9</v>
      </c>
      <c r="D135">
        <f>DV!$S$3</f>
        <v>1</v>
      </c>
      <c r="E135">
        <v>4</v>
      </c>
      <c r="F135">
        <v>22</v>
      </c>
    </row>
    <row r="136" spans="1:6" x14ac:dyDescent="0.25">
      <c r="A136">
        <v>135</v>
      </c>
      <c r="B136">
        <v>5</v>
      </c>
      <c r="C136">
        <v>0.9</v>
      </c>
      <c r="D136">
        <f>DV!$S$3</f>
        <v>1</v>
      </c>
      <c r="E136">
        <v>2</v>
      </c>
      <c r="F136">
        <v>22</v>
      </c>
    </row>
    <row r="137" spans="1:6" x14ac:dyDescent="0.25">
      <c r="A137">
        <v>136</v>
      </c>
      <c r="B137">
        <v>5</v>
      </c>
      <c r="C137">
        <v>0.9</v>
      </c>
      <c r="D137">
        <f>DV!$S$3</f>
        <v>1</v>
      </c>
      <c r="E137">
        <v>1</v>
      </c>
      <c r="F137">
        <v>22</v>
      </c>
    </row>
    <row r="138" spans="1:6" x14ac:dyDescent="0.25">
      <c r="A138">
        <v>137</v>
      </c>
      <c r="B138">
        <v>10</v>
      </c>
      <c r="C138">
        <v>0.9</v>
      </c>
      <c r="D138">
        <f>DV!$S$3</f>
        <v>1</v>
      </c>
      <c r="E138">
        <v>12</v>
      </c>
      <c r="F138">
        <v>35</v>
      </c>
    </row>
    <row r="139" spans="1:6" x14ac:dyDescent="0.25">
      <c r="A139">
        <v>138</v>
      </c>
      <c r="B139">
        <v>10</v>
      </c>
      <c r="C139">
        <v>0.9</v>
      </c>
      <c r="D139">
        <f>DV!$S$3</f>
        <v>1</v>
      </c>
      <c r="E139">
        <v>4</v>
      </c>
      <c r="F139">
        <v>35</v>
      </c>
    </row>
    <row r="140" spans="1:6" x14ac:dyDescent="0.25">
      <c r="A140">
        <v>139</v>
      </c>
      <c r="B140">
        <v>10</v>
      </c>
      <c r="C140">
        <v>0.9</v>
      </c>
      <c r="D140">
        <f>DV!$S$3</f>
        <v>1</v>
      </c>
      <c r="E140">
        <v>2</v>
      </c>
      <c r="F140">
        <v>35</v>
      </c>
    </row>
    <row r="141" spans="1:6" x14ac:dyDescent="0.25">
      <c r="A141">
        <v>140</v>
      </c>
      <c r="B141">
        <v>10</v>
      </c>
      <c r="C141">
        <v>0.9</v>
      </c>
      <c r="D141">
        <f>DV!$S$3</f>
        <v>1</v>
      </c>
      <c r="E141">
        <v>1</v>
      </c>
      <c r="F141">
        <v>35</v>
      </c>
    </row>
    <row r="142" spans="1:6" x14ac:dyDescent="0.25">
      <c r="A142">
        <v>141</v>
      </c>
      <c r="B142">
        <v>10</v>
      </c>
      <c r="C142">
        <v>0.9</v>
      </c>
      <c r="D142">
        <f>DV!$S$3</f>
        <v>1</v>
      </c>
      <c r="E142">
        <v>12</v>
      </c>
      <c r="F142">
        <v>22</v>
      </c>
    </row>
    <row r="143" spans="1:6" x14ac:dyDescent="0.25">
      <c r="A143">
        <v>142</v>
      </c>
      <c r="B143">
        <v>10</v>
      </c>
      <c r="C143">
        <v>0.9</v>
      </c>
      <c r="D143">
        <f>DV!$S$3</f>
        <v>1</v>
      </c>
      <c r="E143">
        <v>4</v>
      </c>
      <c r="F143">
        <v>22</v>
      </c>
    </row>
    <row r="144" spans="1:6" x14ac:dyDescent="0.25">
      <c r="A144">
        <v>143</v>
      </c>
      <c r="B144">
        <v>10</v>
      </c>
      <c r="C144">
        <v>0.9</v>
      </c>
      <c r="D144">
        <f>DV!$S$3</f>
        <v>1</v>
      </c>
      <c r="E144">
        <v>2</v>
      </c>
      <c r="F144">
        <v>22</v>
      </c>
    </row>
    <row r="145" spans="1:6" x14ac:dyDescent="0.25">
      <c r="A145">
        <v>144</v>
      </c>
      <c r="B145">
        <v>10</v>
      </c>
      <c r="C145">
        <v>0.9</v>
      </c>
      <c r="D145">
        <f>DV!$S$3</f>
        <v>1</v>
      </c>
      <c r="E145">
        <v>1</v>
      </c>
      <c r="F145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82E-E44E-4B83-A023-B5F2F184D914}">
  <dimension ref="A1:I16"/>
  <sheetViews>
    <sheetView workbookViewId="0">
      <selection activeCell="I19" sqref="I19"/>
    </sheetView>
  </sheetViews>
  <sheetFormatPr defaultRowHeight="15" x14ac:dyDescent="0.25"/>
  <cols>
    <col min="1" max="1" width="20.42578125" bestFit="1" customWidth="1"/>
    <col min="2" max="2" width="34.85546875" bestFit="1" customWidth="1"/>
    <col min="3" max="3" width="11.5703125" bestFit="1" customWidth="1"/>
    <col min="5" max="5" width="11.42578125" bestFit="1" customWidth="1"/>
    <col min="6" max="6" width="17.42578125" bestFit="1" customWidth="1"/>
  </cols>
  <sheetData>
    <row r="1" spans="1:9" s="2" customFormat="1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9" x14ac:dyDescent="0.25">
      <c r="A2" t="s">
        <v>49</v>
      </c>
      <c r="B2" t="s">
        <v>22</v>
      </c>
      <c r="C2" t="s">
        <v>25</v>
      </c>
      <c r="D2">
        <v>0.39</v>
      </c>
      <c r="E2" t="s">
        <v>23</v>
      </c>
      <c r="F2" t="s">
        <v>24</v>
      </c>
      <c r="G2" t="s">
        <v>76</v>
      </c>
      <c r="H2" t="s">
        <v>77</v>
      </c>
      <c r="I2" t="s">
        <v>78</v>
      </c>
    </row>
    <row r="3" spans="1:9" x14ac:dyDescent="0.25">
      <c r="A3" t="s">
        <v>50</v>
      </c>
      <c r="B3" t="s">
        <v>26</v>
      </c>
      <c r="C3" t="s">
        <v>27</v>
      </c>
      <c r="D3">
        <v>16</v>
      </c>
      <c r="E3" t="s">
        <v>29</v>
      </c>
      <c r="F3" t="s">
        <v>28</v>
      </c>
      <c r="G3" t="s">
        <v>40</v>
      </c>
    </row>
    <row r="4" spans="1:9" x14ac:dyDescent="0.25">
      <c r="A4" t="s">
        <v>50</v>
      </c>
      <c r="B4" t="s">
        <v>45</v>
      </c>
      <c r="C4" t="s">
        <v>46</v>
      </c>
      <c r="D4">
        <v>1420</v>
      </c>
      <c r="E4" t="s">
        <v>47</v>
      </c>
      <c r="F4" t="s">
        <v>83</v>
      </c>
      <c r="G4" t="s">
        <v>40</v>
      </c>
    </row>
    <row r="5" spans="1:9" x14ac:dyDescent="0.25">
      <c r="A5" t="s">
        <v>50</v>
      </c>
      <c r="B5" t="s">
        <v>30</v>
      </c>
      <c r="C5" t="s">
        <v>25</v>
      </c>
      <c r="D5">
        <v>0.55000000000000004</v>
      </c>
      <c r="E5" t="s">
        <v>23</v>
      </c>
      <c r="F5" t="s">
        <v>38</v>
      </c>
      <c r="G5" t="s">
        <v>37</v>
      </c>
      <c r="H5" t="s">
        <v>39</v>
      </c>
    </row>
    <row r="6" spans="1:9" x14ac:dyDescent="0.25">
      <c r="A6" t="s">
        <v>52</v>
      </c>
      <c r="B6" t="s">
        <v>44</v>
      </c>
      <c r="C6" t="s">
        <v>25</v>
      </c>
      <c r="D6">
        <v>0.96299999999999997</v>
      </c>
      <c r="E6" t="s">
        <v>23</v>
      </c>
      <c r="F6" t="s">
        <v>79</v>
      </c>
      <c r="G6" t="s">
        <v>48</v>
      </c>
    </row>
    <row r="7" spans="1:9" x14ac:dyDescent="0.25">
      <c r="A7" t="s">
        <v>51</v>
      </c>
      <c r="B7" t="s">
        <v>91</v>
      </c>
      <c r="C7" t="s">
        <v>25</v>
      </c>
      <c r="D7">
        <v>0.5</v>
      </c>
      <c r="E7" t="s">
        <v>92</v>
      </c>
      <c r="F7" t="s">
        <v>93</v>
      </c>
      <c r="G7" t="s">
        <v>90</v>
      </c>
    </row>
    <row r="8" spans="1:9" x14ac:dyDescent="0.25">
      <c r="B8" t="s">
        <v>41</v>
      </c>
      <c r="D8">
        <f>(0.55+0.7)/2</f>
        <v>0.625</v>
      </c>
      <c r="F8" t="s">
        <v>97</v>
      </c>
      <c r="G8" t="s">
        <v>94</v>
      </c>
    </row>
    <row r="9" spans="1:9" x14ac:dyDescent="0.25">
      <c r="B9" t="s">
        <v>42</v>
      </c>
      <c r="D9">
        <f>(0.36 + 0.55)/2</f>
        <v>0.45500000000000002</v>
      </c>
      <c r="F9" t="s">
        <v>96</v>
      </c>
      <c r="G9" t="s">
        <v>94</v>
      </c>
    </row>
    <row r="10" spans="1:9" x14ac:dyDescent="0.25">
      <c r="B10" t="s">
        <v>43</v>
      </c>
      <c r="D10">
        <f>(0.06+0.2)/2</f>
        <v>0.13</v>
      </c>
      <c r="F10" t="s">
        <v>95</v>
      </c>
      <c r="G10" t="s">
        <v>94</v>
      </c>
      <c r="H10" s="3"/>
    </row>
    <row r="11" spans="1:9" x14ac:dyDescent="0.25">
      <c r="A11" t="s">
        <v>53</v>
      </c>
      <c r="B11" t="s">
        <v>54</v>
      </c>
      <c r="C11" t="s">
        <v>61</v>
      </c>
      <c r="D11">
        <v>8</v>
      </c>
      <c r="E11" t="s">
        <v>23</v>
      </c>
      <c r="F11" t="s">
        <v>63</v>
      </c>
      <c r="G11" t="s">
        <v>69</v>
      </c>
      <c r="H11" t="s">
        <v>75</v>
      </c>
    </row>
    <row r="12" spans="1:9" x14ac:dyDescent="0.25">
      <c r="A12" t="s">
        <v>53</v>
      </c>
      <c r="B12" t="s">
        <v>55</v>
      </c>
      <c r="C12" t="s">
        <v>62</v>
      </c>
      <c r="D12">
        <v>0.15</v>
      </c>
      <c r="E12" t="s">
        <v>23</v>
      </c>
      <c r="F12" t="s">
        <v>64</v>
      </c>
      <c r="G12" t="s">
        <v>70</v>
      </c>
      <c r="H12" t="s">
        <v>75</v>
      </c>
    </row>
    <row r="13" spans="1:9" x14ac:dyDescent="0.25">
      <c r="A13" t="s">
        <v>53</v>
      </c>
      <c r="B13" t="s">
        <v>56</v>
      </c>
      <c r="C13" t="s">
        <v>61</v>
      </c>
      <c r="D13">
        <v>13</v>
      </c>
      <c r="E13" t="s">
        <v>23</v>
      </c>
      <c r="F13" t="s">
        <v>65</v>
      </c>
      <c r="G13" t="s">
        <v>71</v>
      </c>
      <c r="H13" t="s">
        <v>75</v>
      </c>
    </row>
    <row r="14" spans="1:9" x14ac:dyDescent="0.25">
      <c r="A14" t="s">
        <v>53</v>
      </c>
      <c r="B14" t="s">
        <v>57</v>
      </c>
      <c r="C14" t="s">
        <v>62</v>
      </c>
      <c r="D14">
        <v>0.1</v>
      </c>
      <c r="E14" t="s">
        <v>23</v>
      </c>
      <c r="F14" t="s">
        <v>66</v>
      </c>
      <c r="G14" t="s">
        <v>72</v>
      </c>
      <c r="H14" t="s">
        <v>75</v>
      </c>
    </row>
    <row r="15" spans="1:9" x14ac:dyDescent="0.25">
      <c r="A15" t="s">
        <v>53</v>
      </c>
      <c r="B15" t="s">
        <v>58</v>
      </c>
      <c r="C15" t="s">
        <v>61</v>
      </c>
      <c r="D15">
        <v>6</v>
      </c>
      <c r="E15" t="s">
        <v>23</v>
      </c>
      <c r="F15" t="s">
        <v>67</v>
      </c>
      <c r="G15" t="s">
        <v>73</v>
      </c>
      <c r="H15" t="s">
        <v>75</v>
      </c>
    </row>
    <row r="16" spans="1:9" x14ac:dyDescent="0.25">
      <c r="A16" t="s">
        <v>53</v>
      </c>
      <c r="B16" t="s">
        <v>59</v>
      </c>
      <c r="C16" t="s">
        <v>60</v>
      </c>
      <c r="D16">
        <v>0.02</v>
      </c>
      <c r="E16" t="s">
        <v>23</v>
      </c>
      <c r="F16" t="s">
        <v>68</v>
      </c>
      <c r="G16" t="s">
        <v>74</v>
      </c>
      <c r="H16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0087-4E1A-4432-8947-27DADA162847}">
  <dimension ref="A1:C9"/>
  <sheetViews>
    <sheetView workbookViewId="0">
      <selection activeCell="C5" sqref="C5"/>
    </sheetView>
  </sheetViews>
  <sheetFormatPr defaultRowHeight="15" x14ac:dyDescent="0.25"/>
  <cols>
    <col min="3" max="3" width="12.5703125" bestFit="1" customWidth="1"/>
  </cols>
  <sheetData>
    <row r="1" spans="1:3" ht="30" x14ac:dyDescent="0.25">
      <c r="A1" t="s">
        <v>89</v>
      </c>
      <c r="B1" s="1" t="s">
        <v>100</v>
      </c>
      <c r="C1" s="1" t="s">
        <v>84</v>
      </c>
    </row>
    <row r="2" spans="1:3" x14ac:dyDescent="0.25">
      <c r="A2">
        <v>1</v>
      </c>
      <c r="B2">
        <v>12</v>
      </c>
      <c r="C2">
        <v>35</v>
      </c>
    </row>
    <row r="3" spans="1:3" x14ac:dyDescent="0.25">
      <c r="A3">
        <v>2</v>
      </c>
      <c r="B3">
        <v>4</v>
      </c>
      <c r="C3">
        <v>35</v>
      </c>
    </row>
    <row r="4" spans="1:3" x14ac:dyDescent="0.25">
      <c r="A4">
        <v>3</v>
      </c>
      <c r="B4">
        <v>2</v>
      </c>
      <c r="C4">
        <v>35</v>
      </c>
    </row>
    <row r="5" spans="1:3" x14ac:dyDescent="0.25">
      <c r="A5">
        <v>4</v>
      </c>
      <c r="B5">
        <v>1</v>
      </c>
      <c r="C5">
        <v>35</v>
      </c>
    </row>
    <row r="6" spans="1:3" x14ac:dyDescent="0.25">
      <c r="A6">
        <v>5</v>
      </c>
      <c r="B6">
        <v>12</v>
      </c>
      <c r="C6">
        <v>22</v>
      </c>
    </row>
    <row r="7" spans="1:3" x14ac:dyDescent="0.25">
      <c r="A7">
        <v>6</v>
      </c>
      <c r="B7">
        <v>4</v>
      </c>
      <c r="C7">
        <v>22</v>
      </c>
    </row>
    <row r="8" spans="1:3" x14ac:dyDescent="0.25">
      <c r="A8">
        <v>7</v>
      </c>
      <c r="B8">
        <v>2</v>
      </c>
      <c r="C8">
        <v>22</v>
      </c>
    </row>
    <row r="9" spans="1:3" x14ac:dyDescent="0.25">
      <c r="A9">
        <v>8</v>
      </c>
      <c r="B9">
        <v>1</v>
      </c>
      <c r="C9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A0F8-2FC5-4571-BA89-0644A0D8EFEC}">
  <dimension ref="A1:D25"/>
  <sheetViews>
    <sheetView workbookViewId="0">
      <selection activeCell="B3" sqref="B3"/>
    </sheetView>
  </sheetViews>
  <sheetFormatPr defaultRowHeight="15" x14ac:dyDescent="0.25"/>
  <cols>
    <col min="4" max="4" width="12.5703125" bestFit="1" customWidth="1"/>
  </cols>
  <sheetData>
    <row r="1" spans="1:4" ht="30.75" customHeight="1" x14ac:dyDescent="0.25">
      <c r="A1" t="s">
        <v>89</v>
      </c>
      <c r="B1" s="1" t="s">
        <v>102</v>
      </c>
      <c r="C1" s="1" t="s">
        <v>100</v>
      </c>
      <c r="D1" s="1" t="s">
        <v>84</v>
      </c>
    </row>
    <row r="2" spans="1:4" x14ac:dyDescent="0.25">
      <c r="A2">
        <v>1</v>
      </c>
      <c r="B2">
        <v>2</v>
      </c>
      <c r="C2">
        <v>12</v>
      </c>
      <c r="D2">
        <v>35</v>
      </c>
    </row>
    <row r="3" spans="1:4" x14ac:dyDescent="0.25">
      <c r="A3">
        <v>2</v>
      </c>
      <c r="B3">
        <v>2</v>
      </c>
      <c r="C3">
        <v>4</v>
      </c>
      <c r="D3">
        <v>35</v>
      </c>
    </row>
    <row r="4" spans="1:4" x14ac:dyDescent="0.25">
      <c r="A4">
        <v>3</v>
      </c>
      <c r="B4">
        <v>2</v>
      </c>
      <c r="C4">
        <v>2</v>
      </c>
      <c r="D4">
        <v>35</v>
      </c>
    </row>
    <row r="5" spans="1:4" x14ac:dyDescent="0.25">
      <c r="A5">
        <v>4</v>
      </c>
      <c r="B5">
        <v>2</v>
      </c>
      <c r="C5">
        <v>1</v>
      </c>
      <c r="D5">
        <v>35</v>
      </c>
    </row>
    <row r="6" spans="1:4" x14ac:dyDescent="0.25">
      <c r="A6">
        <v>5</v>
      </c>
      <c r="B6">
        <v>2</v>
      </c>
      <c r="C6">
        <v>12</v>
      </c>
      <c r="D6">
        <v>22</v>
      </c>
    </row>
    <row r="7" spans="1:4" x14ac:dyDescent="0.25">
      <c r="A7">
        <v>6</v>
      </c>
      <c r="B7">
        <v>2</v>
      </c>
      <c r="C7">
        <v>4</v>
      </c>
      <c r="D7">
        <v>22</v>
      </c>
    </row>
    <row r="8" spans="1:4" x14ac:dyDescent="0.25">
      <c r="A8">
        <v>7</v>
      </c>
      <c r="B8">
        <v>2</v>
      </c>
      <c r="C8">
        <v>2</v>
      </c>
      <c r="D8">
        <v>22</v>
      </c>
    </row>
    <row r="9" spans="1:4" x14ac:dyDescent="0.25">
      <c r="A9">
        <v>8</v>
      </c>
      <c r="B9">
        <v>2</v>
      </c>
      <c r="C9">
        <v>1</v>
      </c>
      <c r="D9">
        <v>22</v>
      </c>
    </row>
    <row r="10" spans="1:4" x14ac:dyDescent="0.25">
      <c r="A10">
        <v>9</v>
      </c>
      <c r="B10">
        <v>5</v>
      </c>
      <c r="C10">
        <v>12</v>
      </c>
      <c r="D10">
        <v>35</v>
      </c>
    </row>
    <row r="11" spans="1:4" x14ac:dyDescent="0.25">
      <c r="A11">
        <v>10</v>
      </c>
      <c r="B11">
        <v>5</v>
      </c>
      <c r="C11">
        <v>4</v>
      </c>
      <c r="D11">
        <v>35</v>
      </c>
    </row>
    <row r="12" spans="1:4" x14ac:dyDescent="0.25">
      <c r="A12">
        <v>11</v>
      </c>
      <c r="B12">
        <v>5</v>
      </c>
      <c r="C12">
        <v>2</v>
      </c>
      <c r="D12">
        <v>35</v>
      </c>
    </row>
    <row r="13" spans="1:4" x14ac:dyDescent="0.25">
      <c r="A13">
        <v>12</v>
      </c>
      <c r="B13">
        <v>5</v>
      </c>
      <c r="C13">
        <v>1</v>
      </c>
      <c r="D13">
        <v>35</v>
      </c>
    </row>
    <row r="14" spans="1:4" x14ac:dyDescent="0.25">
      <c r="A14">
        <v>13</v>
      </c>
      <c r="B14">
        <v>5</v>
      </c>
      <c r="C14">
        <v>12</v>
      </c>
      <c r="D14">
        <v>22</v>
      </c>
    </row>
    <row r="15" spans="1:4" x14ac:dyDescent="0.25">
      <c r="A15">
        <v>14</v>
      </c>
      <c r="B15">
        <v>5</v>
      </c>
      <c r="C15">
        <v>4</v>
      </c>
      <c r="D15">
        <v>22</v>
      </c>
    </row>
    <row r="16" spans="1:4" x14ac:dyDescent="0.25">
      <c r="A16">
        <v>15</v>
      </c>
      <c r="B16">
        <v>5</v>
      </c>
      <c r="C16">
        <v>2</v>
      </c>
      <c r="D16">
        <v>22</v>
      </c>
    </row>
    <row r="17" spans="1:4" x14ac:dyDescent="0.25">
      <c r="A17">
        <v>16</v>
      </c>
      <c r="B17">
        <v>5</v>
      </c>
      <c r="C17">
        <v>1</v>
      </c>
      <c r="D17">
        <v>22</v>
      </c>
    </row>
    <row r="18" spans="1:4" x14ac:dyDescent="0.25">
      <c r="A18">
        <v>17</v>
      </c>
      <c r="B18">
        <v>10</v>
      </c>
      <c r="C18">
        <v>12</v>
      </c>
      <c r="D18">
        <v>35</v>
      </c>
    </row>
    <row r="19" spans="1:4" x14ac:dyDescent="0.25">
      <c r="A19">
        <v>18</v>
      </c>
      <c r="B19">
        <v>10</v>
      </c>
      <c r="C19">
        <v>4</v>
      </c>
      <c r="D19">
        <v>35</v>
      </c>
    </row>
    <row r="20" spans="1:4" x14ac:dyDescent="0.25">
      <c r="A20">
        <v>19</v>
      </c>
      <c r="B20">
        <v>10</v>
      </c>
      <c r="C20">
        <v>2</v>
      </c>
      <c r="D20">
        <v>35</v>
      </c>
    </row>
    <row r="21" spans="1:4" x14ac:dyDescent="0.25">
      <c r="A21">
        <v>20</v>
      </c>
      <c r="B21">
        <v>10</v>
      </c>
      <c r="C21">
        <v>1</v>
      </c>
      <c r="D21">
        <v>35</v>
      </c>
    </row>
    <row r="22" spans="1:4" x14ac:dyDescent="0.25">
      <c r="A22">
        <v>21</v>
      </c>
      <c r="B22">
        <v>10</v>
      </c>
      <c r="C22">
        <v>12</v>
      </c>
      <c r="D22">
        <v>22</v>
      </c>
    </row>
    <row r="23" spans="1:4" x14ac:dyDescent="0.25">
      <c r="A23">
        <v>22</v>
      </c>
      <c r="B23">
        <v>10</v>
      </c>
      <c r="C23">
        <v>4</v>
      </c>
      <c r="D23">
        <v>22</v>
      </c>
    </row>
    <row r="24" spans="1:4" x14ac:dyDescent="0.25">
      <c r="A24">
        <v>23</v>
      </c>
      <c r="B24">
        <v>10</v>
      </c>
      <c r="C24">
        <v>2</v>
      </c>
      <c r="D24">
        <v>22</v>
      </c>
    </row>
    <row r="25" spans="1:4" x14ac:dyDescent="0.25">
      <c r="A25">
        <v>24</v>
      </c>
      <c r="B25">
        <v>10</v>
      </c>
      <c r="C25">
        <v>1</v>
      </c>
      <c r="D25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71DF-6B75-4FC0-8893-1E4C77554DB2}">
  <dimension ref="A1:E73"/>
  <sheetViews>
    <sheetView workbookViewId="0">
      <selection activeCell="C7" sqref="C7"/>
    </sheetView>
  </sheetViews>
  <sheetFormatPr defaultRowHeight="15" x14ac:dyDescent="0.25"/>
  <cols>
    <col min="5" max="5" width="12.5703125" bestFit="1" customWidth="1"/>
  </cols>
  <sheetData>
    <row r="1" spans="1:5" ht="30.75" customHeight="1" x14ac:dyDescent="0.25">
      <c r="A1" t="s">
        <v>89</v>
      </c>
      <c r="B1" s="1" t="s">
        <v>102</v>
      </c>
      <c r="C1" s="1" t="s">
        <v>19</v>
      </c>
      <c r="D1" s="1" t="s">
        <v>100</v>
      </c>
      <c r="E1" s="1" t="s">
        <v>84</v>
      </c>
    </row>
    <row r="2" spans="1:5" x14ac:dyDescent="0.25">
      <c r="A2">
        <v>1</v>
      </c>
      <c r="B2">
        <v>2</v>
      </c>
      <c r="C2">
        <v>0.6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v>0.6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v>0.6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v>0.6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v>0.6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v>0.6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v>0.6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v>0.6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v>0.6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v>0.6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v>0.6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v>0.6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v>0.6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v>0.6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v>0.6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v>0.6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v>0.6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v>0.6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v>0.6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v>0.6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v>0.6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v>0.6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v>0.6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v>0.6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v>0.75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v>0.75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v>0.75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v>0.75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v>0.75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v>0.75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v>0.75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v>0.75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v>0.75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v>0.75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v>0.75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v>0.75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v>0.75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v>0.75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v>0.75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v>0.75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v>0.75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v>0.75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v>0.75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v>0.75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v>0.75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v>0.75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v>0.75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v>0.75</v>
      </c>
      <c r="D49">
        <v>1</v>
      </c>
      <c r="E49">
        <v>22</v>
      </c>
    </row>
    <row r="50" spans="1:5" x14ac:dyDescent="0.25">
      <c r="A50">
        <v>49</v>
      </c>
      <c r="B50">
        <v>2</v>
      </c>
      <c r="C50">
        <v>0.9</v>
      </c>
      <c r="D50">
        <v>12</v>
      </c>
      <c r="E50">
        <v>35</v>
      </c>
    </row>
    <row r="51" spans="1:5" x14ac:dyDescent="0.25">
      <c r="A51">
        <v>50</v>
      </c>
      <c r="B51">
        <v>2</v>
      </c>
      <c r="C51">
        <v>0.9</v>
      </c>
      <c r="D51">
        <v>4</v>
      </c>
      <c r="E51">
        <v>35</v>
      </c>
    </row>
    <row r="52" spans="1:5" x14ac:dyDescent="0.25">
      <c r="A52">
        <v>51</v>
      </c>
      <c r="B52">
        <v>2</v>
      </c>
      <c r="C52">
        <v>0.9</v>
      </c>
      <c r="D52">
        <v>2</v>
      </c>
      <c r="E52">
        <v>35</v>
      </c>
    </row>
    <row r="53" spans="1:5" x14ac:dyDescent="0.25">
      <c r="A53">
        <v>52</v>
      </c>
      <c r="B53">
        <v>2</v>
      </c>
      <c r="C53">
        <v>0.9</v>
      </c>
      <c r="D53">
        <v>1</v>
      </c>
      <c r="E53">
        <v>35</v>
      </c>
    </row>
    <row r="54" spans="1:5" x14ac:dyDescent="0.25">
      <c r="A54">
        <v>53</v>
      </c>
      <c r="B54">
        <v>2</v>
      </c>
      <c r="C54">
        <v>0.9</v>
      </c>
      <c r="D54">
        <v>12</v>
      </c>
      <c r="E54">
        <v>22</v>
      </c>
    </row>
    <row r="55" spans="1:5" x14ac:dyDescent="0.25">
      <c r="A55">
        <v>54</v>
      </c>
      <c r="B55">
        <v>2</v>
      </c>
      <c r="C55">
        <v>0.9</v>
      </c>
      <c r="D55">
        <v>4</v>
      </c>
      <c r="E55">
        <v>22</v>
      </c>
    </row>
    <row r="56" spans="1:5" x14ac:dyDescent="0.25">
      <c r="A56">
        <v>55</v>
      </c>
      <c r="B56">
        <v>2</v>
      </c>
      <c r="C56">
        <v>0.9</v>
      </c>
      <c r="D56">
        <v>2</v>
      </c>
      <c r="E56">
        <v>22</v>
      </c>
    </row>
    <row r="57" spans="1:5" x14ac:dyDescent="0.25">
      <c r="A57">
        <v>56</v>
      </c>
      <c r="B57">
        <v>2</v>
      </c>
      <c r="C57">
        <v>0.9</v>
      </c>
      <c r="D57">
        <v>1</v>
      </c>
      <c r="E57">
        <v>22</v>
      </c>
    </row>
    <row r="58" spans="1:5" x14ac:dyDescent="0.25">
      <c r="A58">
        <v>57</v>
      </c>
      <c r="B58">
        <v>5</v>
      </c>
      <c r="C58">
        <v>0.9</v>
      </c>
      <c r="D58">
        <v>12</v>
      </c>
      <c r="E58">
        <v>35</v>
      </c>
    </row>
    <row r="59" spans="1:5" x14ac:dyDescent="0.25">
      <c r="A59">
        <v>58</v>
      </c>
      <c r="B59">
        <v>5</v>
      </c>
      <c r="C59">
        <v>0.9</v>
      </c>
      <c r="D59">
        <v>4</v>
      </c>
      <c r="E59">
        <v>35</v>
      </c>
    </row>
    <row r="60" spans="1:5" x14ac:dyDescent="0.25">
      <c r="A60">
        <v>59</v>
      </c>
      <c r="B60">
        <v>5</v>
      </c>
      <c r="C60">
        <v>0.9</v>
      </c>
      <c r="D60">
        <v>2</v>
      </c>
      <c r="E60">
        <v>35</v>
      </c>
    </row>
    <row r="61" spans="1:5" x14ac:dyDescent="0.25">
      <c r="A61">
        <v>60</v>
      </c>
      <c r="B61">
        <v>5</v>
      </c>
      <c r="C61">
        <v>0.9</v>
      </c>
      <c r="D61">
        <v>1</v>
      </c>
      <c r="E61">
        <v>35</v>
      </c>
    </row>
    <row r="62" spans="1:5" x14ac:dyDescent="0.25">
      <c r="A62">
        <v>61</v>
      </c>
      <c r="B62">
        <v>5</v>
      </c>
      <c r="C62">
        <v>0.9</v>
      </c>
      <c r="D62">
        <v>12</v>
      </c>
      <c r="E62">
        <v>22</v>
      </c>
    </row>
    <row r="63" spans="1:5" x14ac:dyDescent="0.25">
      <c r="A63">
        <v>62</v>
      </c>
      <c r="B63">
        <v>5</v>
      </c>
      <c r="C63">
        <v>0.9</v>
      </c>
      <c r="D63">
        <v>4</v>
      </c>
      <c r="E63">
        <v>22</v>
      </c>
    </row>
    <row r="64" spans="1:5" x14ac:dyDescent="0.25">
      <c r="A64">
        <v>63</v>
      </c>
      <c r="B64">
        <v>5</v>
      </c>
      <c r="C64">
        <v>0.9</v>
      </c>
      <c r="D64">
        <v>2</v>
      </c>
      <c r="E64">
        <v>22</v>
      </c>
    </row>
    <row r="65" spans="1:5" x14ac:dyDescent="0.25">
      <c r="A65">
        <v>64</v>
      </c>
      <c r="B65">
        <v>5</v>
      </c>
      <c r="C65">
        <v>0.9</v>
      </c>
      <c r="D65">
        <v>1</v>
      </c>
      <c r="E65">
        <v>22</v>
      </c>
    </row>
    <row r="66" spans="1:5" x14ac:dyDescent="0.25">
      <c r="A66">
        <v>65</v>
      </c>
      <c r="B66">
        <v>10</v>
      </c>
      <c r="C66">
        <v>0.9</v>
      </c>
      <c r="D66">
        <v>12</v>
      </c>
      <c r="E66">
        <v>35</v>
      </c>
    </row>
    <row r="67" spans="1:5" x14ac:dyDescent="0.25">
      <c r="A67">
        <v>66</v>
      </c>
      <c r="B67">
        <v>10</v>
      </c>
      <c r="C67">
        <v>0.9</v>
      </c>
      <c r="D67">
        <v>4</v>
      </c>
      <c r="E67">
        <v>35</v>
      </c>
    </row>
    <row r="68" spans="1:5" x14ac:dyDescent="0.25">
      <c r="A68">
        <v>67</v>
      </c>
      <c r="B68">
        <v>10</v>
      </c>
      <c r="C68">
        <v>0.9</v>
      </c>
      <c r="D68">
        <v>2</v>
      </c>
      <c r="E68">
        <v>35</v>
      </c>
    </row>
    <row r="69" spans="1:5" x14ac:dyDescent="0.25">
      <c r="A69">
        <v>68</v>
      </c>
      <c r="B69">
        <v>10</v>
      </c>
      <c r="C69">
        <v>0.9</v>
      </c>
      <c r="D69">
        <v>1</v>
      </c>
      <c r="E69">
        <v>35</v>
      </c>
    </row>
    <row r="70" spans="1:5" x14ac:dyDescent="0.25">
      <c r="A70">
        <v>69</v>
      </c>
      <c r="B70">
        <v>10</v>
      </c>
      <c r="C70">
        <v>0.9</v>
      </c>
      <c r="D70">
        <v>12</v>
      </c>
      <c r="E70">
        <v>22</v>
      </c>
    </row>
    <row r="71" spans="1:5" x14ac:dyDescent="0.25">
      <c r="A71">
        <v>70</v>
      </c>
      <c r="B71">
        <v>10</v>
      </c>
      <c r="C71">
        <v>0.9</v>
      </c>
      <c r="D71">
        <v>4</v>
      </c>
      <c r="E71">
        <v>22</v>
      </c>
    </row>
    <row r="72" spans="1:5" x14ac:dyDescent="0.25">
      <c r="A72">
        <v>71</v>
      </c>
      <c r="B72">
        <v>10</v>
      </c>
      <c r="C72">
        <v>0.9</v>
      </c>
      <c r="D72">
        <v>2</v>
      </c>
      <c r="E72">
        <v>22</v>
      </c>
    </row>
    <row r="73" spans="1:5" x14ac:dyDescent="0.25">
      <c r="A73">
        <v>72</v>
      </c>
      <c r="B73">
        <v>10</v>
      </c>
      <c r="C73">
        <v>0.9</v>
      </c>
      <c r="D73">
        <v>1</v>
      </c>
      <c r="E7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1541-DF87-412E-816C-ADE1CD50FA2F}">
  <dimension ref="A1:D17"/>
  <sheetViews>
    <sheetView workbookViewId="0">
      <selection activeCell="B6" sqref="B6"/>
    </sheetView>
  </sheetViews>
  <sheetFormatPr defaultRowHeight="15" x14ac:dyDescent="0.25"/>
  <cols>
    <col min="2" max="2" width="11.5703125" customWidth="1"/>
    <col min="4" max="4" width="12.28515625" customWidth="1"/>
  </cols>
  <sheetData>
    <row r="1" spans="1:4" ht="33.75" customHeight="1" x14ac:dyDescent="0.25">
      <c r="A1" t="s">
        <v>89</v>
      </c>
      <c r="B1" s="1" t="s">
        <v>101</v>
      </c>
      <c r="C1" s="1" t="s">
        <v>100</v>
      </c>
      <c r="D1" s="1" t="s">
        <v>84</v>
      </c>
    </row>
    <row r="2" spans="1:4" x14ac:dyDescent="0.25">
      <c r="A2">
        <v>1</v>
      </c>
      <c r="B2">
        <v>0.1</v>
      </c>
      <c r="C2">
        <v>12</v>
      </c>
      <c r="D2">
        <v>35</v>
      </c>
    </row>
    <row r="3" spans="1:4" x14ac:dyDescent="0.25">
      <c r="A3">
        <v>2</v>
      </c>
      <c r="B3">
        <v>0.1</v>
      </c>
      <c r="C3">
        <v>4</v>
      </c>
      <c r="D3">
        <v>35</v>
      </c>
    </row>
    <row r="4" spans="1:4" x14ac:dyDescent="0.25">
      <c r="A4">
        <v>3</v>
      </c>
      <c r="B4">
        <v>0.1</v>
      </c>
      <c r="C4">
        <v>2</v>
      </c>
      <c r="D4">
        <v>35</v>
      </c>
    </row>
    <row r="5" spans="1:4" x14ac:dyDescent="0.25">
      <c r="A5">
        <v>4</v>
      </c>
      <c r="B5">
        <v>0.1</v>
      </c>
      <c r="C5">
        <v>1</v>
      </c>
      <c r="D5">
        <v>35</v>
      </c>
    </row>
    <row r="6" spans="1:4" x14ac:dyDescent="0.25">
      <c r="A6">
        <v>5</v>
      </c>
      <c r="B6">
        <v>0.1</v>
      </c>
      <c r="C6">
        <v>12</v>
      </c>
      <c r="D6">
        <v>22</v>
      </c>
    </row>
    <row r="7" spans="1:4" x14ac:dyDescent="0.25">
      <c r="A7">
        <v>6</v>
      </c>
      <c r="B7">
        <v>0.1</v>
      </c>
      <c r="C7">
        <v>4</v>
      </c>
      <c r="D7">
        <v>22</v>
      </c>
    </row>
    <row r="8" spans="1:4" x14ac:dyDescent="0.25">
      <c r="A8">
        <v>7</v>
      </c>
      <c r="B8">
        <v>0.1</v>
      </c>
      <c r="C8">
        <v>2</v>
      </c>
      <c r="D8">
        <v>22</v>
      </c>
    </row>
    <row r="9" spans="1:4" x14ac:dyDescent="0.25">
      <c r="A9">
        <v>8</v>
      </c>
      <c r="B9">
        <v>0.1</v>
      </c>
      <c r="C9">
        <v>1</v>
      </c>
      <c r="D9">
        <v>22</v>
      </c>
    </row>
    <row r="10" spans="1:4" x14ac:dyDescent="0.25">
      <c r="A10">
        <v>9</v>
      </c>
      <c r="B10">
        <v>0.4</v>
      </c>
      <c r="C10">
        <v>12</v>
      </c>
      <c r="D10">
        <v>35</v>
      </c>
    </row>
    <row r="11" spans="1:4" x14ac:dyDescent="0.25">
      <c r="A11">
        <v>10</v>
      </c>
      <c r="B11">
        <v>0.4</v>
      </c>
      <c r="C11">
        <v>4</v>
      </c>
      <c r="D11">
        <v>35</v>
      </c>
    </row>
    <row r="12" spans="1:4" x14ac:dyDescent="0.25">
      <c r="A12">
        <v>11</v>
      </c>
      <c r="B12">
        <v>0.4</v>
      </c>
      <c r="C12">
        <v>2</v>
      </c>
      <c r="D12">
        <v>35</v>
      </c>
    </row>
    <row r="13" spans="1:4" x14ac:dyDescent="0.25">
      <c r="A13">
        <v>12</v>
      </c>
      <c r="B13">
        <v>0.4</v>
      </c>
      <c r="C13">
        <v>1</v>
      </c>
      <c r="D13">
        <v>35</v>
      </c>
    </row>
    <row r="14" spans="1:4" x14ac:dyDescent="0.25">
      <c r="A14">
        <v>13</v>
      </c>
      <c r="B14">
        <v>0.4</v>
      </c>
      <c r="C14">
        <v>12</v>
      </c>
      <c r="D14">
        <v>22</v>
      </c>
    </row>
    <row r="15" spans="1:4" x14ac:dyDescent="0.25">
      <c r="A15">
        <v>14</v>
      </c>
      <c r="B15">
        <v>0.4</v>
      </c>
      <c r="C15">
        <v>4</v>
      </c>
      <c r="D15">
        <v>22</v>
      </c>
    </row>
    <row r="16" spans="1:4" x14ac:dyDescent="0.25">
      <c r="A16">
        <v>15</v>
      </c>
      <c r="B16">
        <v>0.4</v>
      </c>
      <c r="C16">
        <v>2</v>
      </c>
      <c r="D16">
        <v>22</v>
      </c>
    </row>
    <row r="17" spans="1:4" x14ac:dyDescent="0.25">
      <c r="A17">
        <v>16</v>
      </c>
      <c r="B17">
        <v>0.4</v>
      </c>
      <c r="C17">
        <v>1</v>
      </c>
      <c r="D17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E7B5-E713-4FC4-A0A8-50E49AF41A08}">
  <dimension ref="A1:E49"/>
  <sheetViews>
    <sheetView workbookViewId="0">
      <selection activeCell="E9" sqref="E9"/>
    </sheetView>
  </sheetViews>
  <sheetFormatPr defaultRowHeight="15" x14ac:dyDescent="0.25"/>
  <cols>
    <col min="3" max="3" width="10.5703125" customWidth="1"/>
    <col min="5" max="5" width="12.5703125" bestFit="1" customWidth="1"/>
  </cols>
  <sheetData>
    <row r="1" spans="1:5" ht="33.75" customHeight="1" x14ac:dyDescent="0.25">
      <c r="A1" t="s">
        <v>89</v>
      </c>
      <c r="B1" s="1" t="s">
        <v>102</v>
      </c>
      <c r="C1" s="1" t="s">
        <v>101</v>
      </c>
      <c r="D1" s="1" t="s">
        <v>100</v>
      </c>
      <c r="E1" s="1" t="s">
        <v>84</v>
      </c>
    </row>
    <row r="2" spans="1:5" x14ac:dyDescent="0.25">
      <c r="A2">
        <v>1</v>
      </c>
      <c r="B2">
        <v>2</v>
      </c>
      <c r="C2">
        <v>0.1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v>0.1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v>0.1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v>0.1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v>0.1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v>0.1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v>0.1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v>0.1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v>0.1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v>0.1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v>0.1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v>0.1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v>0.1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v>0.1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v>0.1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v>0.1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v>0.1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v>0.1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v>0.1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v>0.1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v>0.1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v>0.1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v>0.1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v>0.1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v>0.4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v>0.4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v>0.4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v>0.4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v>0.4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v>0.4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v>0.4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v>0.4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v>0.4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v>0.4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v>0.4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v>0.4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v>0.4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v>0.4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v>0.4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v>0.4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v>0.4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v>0.4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v>0.4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v>0.4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v>0.4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v>0.4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v>0.4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v>0.4</v>
      </c>
      <c r="D49">
        <v>1</v>
      </c>
      <c r="E49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2A31-6DEB-439F-AF44-852FFAF72175}">
  <dimension ref="A1:F145"/>
  <sheetViews>
    <sheetView workbookViewId="0">
      <selection activeCell="G21" sqref="G21"/>
    </sheetView>
  </sheetViews>
  <sheetFormatPr defaultRowHeight="15" x14ac:dyDescent="0.25"/>
  <cols>
    <col min="4" max="4" width="10.5703125" customWidth="1"/>
    <col min="6" max="6" width="12.5703125" bestFit="1" customWidth="1"/>
  </cols>
  <sheetData>
    <row r="1" spans="1:6" ht="33.75" customHeight="1" x14ac:dyDescent="0.25">
      <c r="A1" t="s">
        <v>89</v>
      </c>
      <c r="B1" s="1" t="s">
        <v>102</v>
      </c>
      <c r="C1" s="1" t="s">
        <v>19</v>
      </c>
      <c r="D1" s="1" t="s">
        <v>101</v>
      </c>
      <c r="E1" s="1" t="s">
        <v>100</v>
      </c>
      <c r="F1" s="1" t="s">
        <v>84</v>
      </c>
    </row>
    <row r="2" spans="1:6" x14ac:dyDescent="0.25">
      <c r="A2">
        <v>1</v>
      </c>
      <c r="B2">
        <v>2</v>
      </c>
      <c r="C2">
        <v>0.6</v>
      </c>
      <c r="D2">
        <v>0.1</v>
      </c>
      <c r="E2">
        <v>12</v>
      </c>
      <c r="F2">
        <v>35</v>
      </c>
    </row>
    <row r="3" spans="1:6" x14ac:dyDescent="0.25">
      <c r="A3">
        <v>2</v>
      </c>
      <c r="B3">
        <v>2</v>
      </c>
      <c r="C3">
        <v>0.6</v>
      </c>
      <c r="D3">
        <v>0.1</v>
      </c>
      <c r="E3">
        <v>4</v>
      </c>
      <c r="F3">
        <v>35</v>
      </c>
    </row>
    <row r="4" spans="1:6" x14ac:dyDescent="0.25">
      <c r="A4">
        <v>3</v>
      </c>
      <c r="B4">
        <v>2</v>
      </c>
      <c r="C4">
        <v>0.6</v>
      </c>
      <c r="D4">
        <v>0.1</v>
      </c>
      <c r="E4">
        <v>2</v>
      </c>
      <c r="F4">
        <v>35</v>
      </c>
    </row>
    <row r="5" spans="1:6" x14ac:dyDescent="0.25">
      <c r="A5">
        <v>4</v>
      </c>
      <c r="B5">
        <v>2</v>
      </c>
      <c r="C5">
        <v>0.6</v>
      </c>
      <c r="D5">
        <v>0.1</v>
      </c>
      <c r="E5">
        <v>1</v>
      </c>
      <c r="F5">
        <v>35</v>
      </c>
    </row>
    <row r="6" spans="1:6" x14ac:dyDescent="0.25">
      <c r="A6">
        <v>5</v>
      </c>
      <c r="B6">
        <v>2</v>
      </c>
      <c r="C6">
        <v>0.6</v>
      </c>
      <c r="D6">
        <v>0.1</v>
      </c>
      <c r="E6">
        <v>12</v>
      </c>
      <c r="F6">
        <v>22</v>
      </c>
    </row>
    <row r="7" spans="1:6" x14ac:dyDescent="0.25">
      <c r="A7">
        <v>6</v>
      </c>
      <c r="B7">
        <v>2</v>
      </c>
      <c r="C7">
        <v>0.6</v>
      </c>
      <c r="D7">
        <v>0.1</v>
      </c>
      <c r="E7">
        <v>4</v>
      </c>
      <c r="F7">
        <v>22</v>
      </c>
    </row>
    <row r="8" spans="1:6" x14ac:dyDescent="0.25">
      <c r="A8">
        <v>7</v>
      </c>
      <c r="B8">
        <v>2</v>
      </c>
      <c r="C8">
        <v>0.6</v>
      </c>
      <c r="D8">
        <v>0.1</v>
      </c>
      <c r="E8">
        <v>2</v>
      </c>
      <c r="F8">
        <v>22</v>
      </c>
    </row>
    <row r="9" spans="1:6" x14ac:dyDescent="0.25">
      <c r="A9">
        <v>8</v>
      </c>
      <c r="B9">
        <v>2</v>
      </c>
      <c r="C9">
        <v>0.6</v>
      </c>
      <c r="D9">
        <v>0.1</v>
      </c>
      <c r="E9">
        <v>1</v>
      </c>
      <c r="F9">
        <v>22</v>
      </c>
    </row>
    <row r="10" spans="1:6" x14ac:dyDescent="0.25">
      <c r="A10">
        <v>9</v>
      </c>
      <c r="B10">
        <v>5</v>
      </c>
      <c r="C10">
        <v>0.6</v>
      </c>
      <c r="D10">
        <v>0.1</v>
      </c>
      <c r="E10">
        <v>12</v>
      </c>
      <c r="F10">
        <v>35</v>
      </c>
    </row>
    <row r="11" spans="1:6" x14ac:dyDescent="0.25">
      <c r="A11">
        <v>10</v>
      </c>
      <c r="B11">
        <v>5</v>
      </c>
      <c r="C11">
        <v>0.6</v>
      </c>
      <c r="D11">
        <v>0.1</v>
      </c>
      <c r="E11">
        <v>4</v>
      </c>
      <c r="F11">
        <v>35</v>
      </c>
    </row>
    <row r="12" spans="1:6" x14ac:dyDescent="0.25">
      <c r="A12">
        <v>11</v>
      </c>
      <c r="B12">
        <v>5</v>
      </c>
      <c r="C12">
        <v>0.6</v>
      </c>
      <c r="D12">
        <v>0.1</v>
      </c>
      <c r="E12">
        <v>2</v>
      </c>
      <c r="F12">
        <v>35</v>
      </c>
    </row>
    <row r="13" spans="1:6" x14ac:dyDescent="0.25">
      <c r="A13">
        <v>12</v>
      </c>
      <c r="B13">
        <v>5</v>
      </c>
      <c r="C13">
        <v>0.6</v>
      </c>
      <c r="D13">
        <v>0.1</v>
      </c>
      <c r="E13">
        <v>1</v>
      </c>
      <c r="F13">
        <v>35</v>
      </c>
    </row>
    <row r="14" spans="1:6" x14ac:dyDescent="0.25">
      <c r="A14">
        <v>13</v>
      </c>
      <c r="B14">
        <v>5</v>
      </c>
      <c r="C14">
        <v>0.6</v>
      </c>
      <c r="D14">
        <v>0.1</v>
      </c>
      <c r="E14">
        <v>12</v>
      </c>
      <c r="F14">
        <v>22</v>
      </c>
    </row>
    <row r="15" spans="1:6" x14ac:dyDescent="0.25">
      <c r="A15">
        <v>14</v>
      </c>
      <c r="B15">
        <v>5</v>
      </c>
      <c r="C15">
        <v>0.6</v>
      </c>
      <c r="D15">
        <v>0.1</v>
      </c>
      <c r="E15">
        <v>4</v>
      </c>
      <c r="F15">
        <v>22</v>
      </c>
    </row>
    <row r="16" spans="1:6" x14ac:dyDescent="0.25">
      <c r="A16">
        <v>15</v>
      </c>
      <c r="B16">
        <v>5</v>
      </c>
      <c r="C16">
        <v>0.6</v>
      </c>
      <c r="D16">
        <v>0.1</v>
      </c>
      <c r="E16">
        <v>2</v>
      </c>
      <c r="F16">
        <v>22</v>
      </c>
    </row>
    <row r="17" spans="1:6" x14ac:dyDescent="0.25">
      <c r="A17">
        <v>16</v>
      </c>
      <c r="B17">
        <v>5</v>
      </c>
      <c r="C17">
        <v>0.6</v>
      </c>
      <c r="D17">
        <v>0.1</v>
      </c>
      <c r="E17">
        <v>1</v>
      </c>
      <c r="F17">
        <v>22</v>
      </c>
    </row>
    <row r="18" spans="1:6" x14ac:dyDescent="0.25">
      <c r="A18">
        <v>17</v>
      </c>
      <c r="B18">
        <v>10</v>
      </c>
      <c r="C18">
        <v>0.6</v>
      </c>
      <c r="D18">
        <v>0.1</v>
      </c>
      <c r="E18">
        <v>12</v>
      </c>
      <c r="F18">
        <v>35</v>
      </c>
    </row>
    <row r="19" spans="1:6" x14ac:dyDescent="0.25">
      <c r="A19">
        <v>18</v>
      </c>
      <c r="B19">
        <v>10</v>
      </c>
      <c r="C19">
        <v>0.6</v>
      </c>
      <c r="D19">
        <v>0.1</v>
      </c>
      <c r="E19">
        <v>4</v>
      </c>
      <c r="F19">
        <v>35</v>
      </c>
    </row>
    <row r="20" spans="1:6" x14ac:dyDescent="0.25">
      <c r="A20">
        <v>19</v>
      </c>
      <c r="B20">
        <v>10</v>
      </c>
      <c r="C20">
        <v>0.6</v>
      </c>
      <c r="D20">
        <v>0.1</v>
      </c>
      <c r="E20">
        <v>2</v>
      </c>
      <c r="F20">
        <v>35</v>
      </c>
    </row>
    <row r="21" spans="1:6" x14ac:dyDescent="0.25">
      <c r="A21">
        <v>20</v>
      </c>
      <c r="B21">
        <v>10</v>
      </c>
      <c r="C21">
        <v>0.6</v>
      </c>
      <c r="D21">
        <v>0.1</v>
      </c>
      <c r="E21">
        <v>1</v>
      </c>
      <c r="F21">
        <v>35</v>
      </c>
    </row>
    <row r="22" spans="1:6" x14ac:dyDescent="0.25">
      <c r="A22">
        <v>21</v>
      </c>
      <c r="B22">
        <v>10</v>
      </c>
      <c r="C22">
        <v>0.6</v>
      </c>
      <c r="D22">
        <v>0.1</v>
      </c>
      <c r="E22">
        <v>12</v>
      </c>
      <c r="F22">
        <v>22</v>
      </c>
    </row>
    <row r="23" spans="1:6" x14ac:dyDescent="0.25">
      <c r="A23">
        <v>22</v>
      </c>
      <c r="B23">
        <v>10</v>
      </c>
      <c r="C23">
        <v>0.6</v>
      </c>
      <c r="D23">
        <v>0.1</v>
      </c>
      <c r="E23">
        <v>4</v>
      </c>
      <c r="F23">
        <v>22</v>
      </c>
    </row>
    <row r="24" spans="1:6" x14ac:dyDescent="0.25">
      <c r="A24">
        <v>23</v>
      </c>
      <c r="B24">
        <v>10</v>
      </c>
      <c r="C24">
        <v>0.6</v>
      </c>
      <c r="D24">
        <v>0.1</v>
      </c>
      <c r="E24">
        <v>2</v>
      </c>
      <c r="F24">
        <v>22</v>
      </c>
    </row>
    <row r="25" spans="1:6" x14ac:dyDescent="0.25">
      <c r="A25">
        <v>24</v>
      </c>
      <c r="B25">
        <v>10</v>
      </c>
      <c r="C25">
        <v>0.6</v>
      </c>
      <c r="D25">
        <v>0.1</v>
      </c>
      <c r="E25">
        <v>1</v>
      </c>
      <c r="F25">
        <v>22</v>
      </c>
    </row>
    <row r="26" spans="1:6" x14ac:dyDescent="0.25">
      <c r="A26">
        <v>25</v>
      </c>
      <c r="B26">
        <v>2</v>
      </c>
      <c r="C26">
        <v>0.75</v>
      </c>
      <c r="D26">
        <v>0.1</v>
      </c>
      <c r="E26">
        <v>12</v>
      </c>
      <c r="F26">
        <v>35</v>
      </c>
    </row>
    <row r="27" spans="1:6" x14ac:dyDescent="0.25">
      <c r="A27">
        <v>26</v>
      </c>
      <c r="B27">
        <v>2</v>
      </c>
      <c r="C27">
        <v>0.75</v>
      </c>
      <c r="D27">
        <v>0.1</v>
      </c>
      <c r="E27">
        <v>4</v>
      </c>
      <c r="F27">
        <v>35</v>
      </c>
    </row>
    <row r="28" spans="1:6" x14ac:dyDescent="0.25">
      <c r="A28">
        <v>27</v>
      </c>
      <c r="B28">
        <v>2</v>
      </c>
      <c r="C28">
        <v>0.75</v>
      </c>
      <c r="D28">
        <v>0.1</v>
      </c>
      <c r="E28">
        <v>2</v>
      </c>
      <c r="F28">
        <v>35</v>
      </c>
    </row>
    <row r="29" spans="1:6" x14ac:dyDescent="0.25">
      <c r="A29">
        <v>28</v>
      </c>
      <c r="B29">
        <v>2</v>
      </c>
      <c r="C29">
        <v>0.75</v>
      </c>
      <c r="D29">
        <v>0.1</v>
      </c>
      <c r="E29">
        <v>1</v>
      </c>
      <c r="F29">
        <v>35</v>
      </c>
    </row>
    <row r="30" spans="1:6" x14ac:dyDescent="0.25">
      <c r="A30">
        <v>29</v>
      </c>
      <c r="B30">
        <v>2</v>
      </c>
      <c r="C30">
        <v>0.75</v>
      </c>
      <c r="D30">
        <v>0.1</v>
      </c>
      <c r="E30">
        <v>12</v>
      </c>
      <c r="F30">
        <v>22</v>
      </c>
    </row>
    <row r="31" spans="1:6" x14ac:dyDescent="0.25">
      <c r="A31">
        <v>30</v>
      </c>
      <c r="B31">
        <v>2</v>
      </c>
      <c r="C31">
        <v>0.75</v>
      </c>
      <c r="D31">
        <v>0.1</v>
      </c>
      <c r="E31">
        <v>4</v>
      </c>
      <c r="F31">
        <v>22</v>
      </c>
    </row>
    <row r="32" spans="1:6" x14ac:dyDescent="0.25">
      <c r="A32">
        <v>31</v>
      </c>
      <c r="B32">
        <v>2</v>
      </c>
      <c r="C32">
        <v>0.75</v>
      </c>
      <c r="D32">
        <v>0.1</v>
      </c>
      <c r="E32">
        <v>2</v>
      </c>
      <c r="F32">
        <v>22</v>
      </c>
    </row>
    <row r="33" spans="1:6" x14ac:dyDescent="0.25">
      <c r="A33">
        <v>32</v>
      </c>
      <c r="B33">
        <v>2</v>
      </c>
      <c r="C33">
        <v>0.75</v>
      </c>
      <c r="D33">
        <v>0.1</v>
      </c>
      <c r="E33">
        <v>1</v>
      </c>
      <c r="F33">
        <v>22</v>
      </c>
    </row>
    <row r="34" spans="1:6" x14ac:dyDescent="0.25">
      <c r="A34">
        <v>33</v>
      </c>
      <c r="B34">
        <v>5</v>
      </c>
      <c r="C34">
        <v>0.75</v>
      </c>
      <c r="D34">
        <v>0.1</v>
      </c>
      <c r="E34">
        <v>12</v>
      </c>
      <c r="F34">
        <v>35</v>
      </c>
    </row>
    <row r="35" spans="1:6" x14ac:dyDescent="0.25">
      <c r="A35">
        <v>34</v>
      </c>
      <c r="B35">
        <v>5</v>
      </c>
      <c r="C35">
        <v>0.75</v>
      </c>
      <c r="D35">
        <v>0.1</v>
      </c>
      <c r="E35">
        <v>4</v>
      </c>
      <c r="F35">
        <v>35</v>
      </c>
    </row>
    <row r="36" spans="1:6" x14ac:dyDescent="0.25">
      <c r="A36">
        <v>35</v>
      </c>
      <c r="B36">
        <v>5</v>
      </c>
      <c r="C36">
        <v>0.75</v>
      </c>
      <c r="D36">
        <v>0.1</v>
      </c>
      <c r="E36">
        <v>2</v>
      </c>
      <c r="F36">
        <v>35</v>
      </c>
    </row>
    <row r="37" spans="1:6" x14ac:dyDescent="0.25">
      <c r="A37">
        <v>36</v>
      </c>
      <c r="B37">
        <v>5</v>
      </c>
      <c r="C37">
        <v>0.75</v>
      </c>
      <c r="D37">
        <v>0.1</v>
      </c>
      <c r="E37">
        <v>1</v>
      </c>
      <c r="F37">
        <v>35</v>
      </c>
    </row>
    <row r="38" spans="1:6" x14ac:dyDescent="0.25">
      <c r="A38">
        <v>37</v>
      </c>
      <c r="B38">
        <v>5</v>
      </c>
      <c r="C38">
        <v>0.75</v>
      </c>
      <c r="D38">
        <v>0.1</v>
      </c>
      <c r="E38">
        <v>12</v>
      </c>
      <c r="F38">
        <v>22</v>
      </c>
    </row>
    <row r="39" spans="1:6" x14ac:dyDescent="0.25">
      <c r="A39">
        <v>38</v>
      </c>
      <c r="B39">
        <v>5</v>
      </c>
      <c r="C39">
        <v>0.75</v>
      </c>
      <c r="D39">
        <v>0.1</v>
      </c>
      <c r="E39">
        <v>4</v>
      </c>
      <c r="F39">
        <v>22</v>
      </c>
    </row>
    <row r="40" spans="1:6" x14ac:dyDescent="0.25">
      <c r="A40">
        <v>39</v>
      </c>
      <c r="B40">
        <v>5</v>
      </c>
      <c r="C40">
        <v>0.75</v>
      </c>
      <c r="D40">
        <v>0.1</v>
      </c>
      <c r="E40">
        <v>2</v>
      </c>
      <c r="F40">
        <v>22</v>
      </c>
    </row>
    <row r="41" spans="1:6" x14ac:dyDescent="0.25">
      <c r="A41">
        <v>40</v>
      </c>
      <c r="B41">
        <v>5</v>
      </c>
      <c r="C41">
        <v>0.75</v>
      </c>
      <c r="D41">
        <v>0.1</v>
      </c>
      <c r="E41">
        <v>1</v>
      </c>
      <c r="F41">
        <v>22</v>
      </c>
    </row>
    <row r="42" spans="1:6" x14ac:dyDescent="0.25">
      <c r="A42">
        <v>41</v>
      </c>
      <c r="B42">
        <v>10</v>
      </c>
      <c r="C42">
        <v>0.75</v>
      </c>
      <c r="D42">
        <v>0.1</v>
      </c>
      <c r="E42">
        <v>12</v>
      </c>
      <c r="F42">
        <v>35</v>
      </c>
    </row>
    <row r="43" spans="1:6" x14ac:dyDescent="0.25">
      <c r="A43">
        <v>42</v>
      </c>
      <c r="B43">
        <v>10</v>
      </c>
      <c r="C43">
        <v>0.75</v>
      </c>
      <c r="D43">
        <v>0.1</v>
      </c>
      <c r="E43">
        <v>4</v>
      </c>
      <c r="F43">
        <v>35</v>
      </c>
    </row>
    <row r="44" spans="1:6" x14ac:dyDescent="0.25">
      <c r="A44">
        <v>43</v>
      </c>
      <c r="B44">
        <v>10</v>
      </c>
      <c r="C44">
        <v>0.75</v>
      </c>
      <c r="D44">
        <v>0.1</v>
      </c>
      <c r="E44">
        <v>2</v>
      </c>
      <c r="F44">
        <v>35</v>
      </c>
    </row>
    <row r="45" spans="1:6" x14ac:dyDescent="0.25">
      <c r="A45">
        <v>44</v>
      </c>
      <c r="B45">
        <v>10</v>
      </c>
      <c r="C45">
        <v>0.75</v>
      </c>
      <c r="D45">
        <v>0.1</v>
      </c>
      <c r="E45">
        <v>1</v>
      </c>
      <c r="F45">
        <v>35</v>
      </c>
    </row>
    <row r="46" spans="1:6" x14ac:dyDescent="0.25">
      <c r="A46">
        <v>45</v>
      </c>
      <c r="B46">
        <v>10</v>
      </c>
      <c r="C46">
        <v>0.75</v>
      </c>
      <c r="D46">
        <v>0.1</v>
      </c>
      <c r="E46">
        <v>12</v>
      </c>
      <c r="F46">
        <v>22</v>
      </c>
    </row>
    <row r="47" spans="1:6" x14ac:dyDescent="0.25">
      <c r="A47">
        <v>46</v>
      </c>
      <c r="B47">
        <v>10</v>
      </c>
      <c r="C47">
        <v>0.75</v>
      </c>
      <c r="D47">
        <v>0.1</v>
      </c>
      <c r="E47">
        <v>4</v>
      </c>
      <c r="F47">
        <v>22</v>
      </c>
    </row>
    <row r="48" spans="1:6" x14ac:dyDescent="0.25">
      <c r="A48">
        <v>47</v>
      </c>
      <c r="B48">
        <v>10</v>
      </c>
      <c r="C48">
        <v>0.75</v>
      </c>
      <c r="D48">
        <v>0.1</v>
      </c>
      <c r="E48">
        <v>2</v>
      </c>
      <c r="F48">
        <v>22</v>
      </c>
    </row>
    <row r="49" spans="1:6" x14ac:dyDescent="0.25">
      <c r="A49">
        <v>48</v>
      </c>
      <c r="B49">
        <v>10</v>
      </c>
      <c r="C49">
        <v>0.75</v>
      </c>
      <c r="D49">
        <v>0.1</v>
      </c>
      <c r="E49">
        <v>1</v>
      </c>
      <c r="F49">
        <v>22</v>
      </c>
    </row>
    <row r="50" spans="1:6" x14ac:dyDescent="0.25">
      <c r="A50">
        <v>49</v>
      </c>
      <c r="B50">
        <v>2</v>
      </c>
      <c r="C50">
        <v>0.9</v>
      </c>
      <c r="D50">
        <v>0.1</v>
      </c>
      <c r="E50">
        <v>12</v>
      </c>
      <c r="F50">
        <v>35</v>
      </c>
    </row>
    <row r="51" spans="1:6" x14ac:dyDescent="0.25">
      <c r="A51">
        <v>50</v>
      </c>
      <c r="B51">
        <v>2</v>
      </c>
      <c r="C51">
        <v>0.9</v>
      </c>
      <c r="D51">
        <v>0.1</v>
      </c>
      <c r="E51">
        <v>4</v>
      </c>
      <c r="F51">
        <v>35</v>
      </c>
    </row>
    <row r="52" spans="1:6" x14ac:dyDescent="0.25">
      <c r="A52">
        <v>51</v>
      </c>
      <c r="B52">
        <v>2</v>
      </c>
      <c r="C52">
        <v>0.9</v>
      </c>
      <c r="D52">
        <v>0.1</v>
      </c>
      <c r="E52">
        <v>2</v>
      </c>
      <c r="F52">
        <v>35</v>
      </c>
    </row>
    <row r="53" spans="1:6" x14ac:dyDescent="0.25">
      <c r="A53">
        <v>52</v>
      </c>
      <c r="B53">
        <v>2</v>
      </c>
      <c r="C53">
        <v>0.9</v>
      </c>
      <c r="D53">
        <v>0.1</v>
      </c>
      <c r="E53">
        <v>1</v>
      </c>
      <c r="F53">
        <v>35</v>
      </c>
    </row>
    <row r="54" spans="1:6" x14ac:dyDescent="0.25">
      <c r="A54">
        <v>53</v>
      </c>
      <c r="B54">
        <v>2</v>
      </c>
      <c r="C54">
        <v>0.9</v>
      </c>
      <c r="D54">
        <v>0.1</v>
      </c>
      <c r="E54">
        <v>12</v>
      </c>
      <c r="F54">
        <v>22</v>
      </c>
    </row>
    <row r="55" spans="1:6" x14ac:dyDescent="0.25">
      <c r="A55">
        <v>54</v>
      </c>
      <c r="B55">
        <v>2</v>
      </c>
      <c r="C55">
        <v>0.9</v>
      </c>
      <c r="D55">
        <v>0.1</v>
      </c>
      <c r="E55">
        <v>4</v>
      </c>
      <c r="F55">
        <v>22</v>
      </c>
    </row>
    <row r="56" spans="1:6" x14ac:dyDescent="0.25">
      <c r="A56">
        <v>55</v>
      </c>
      <c r="B56">
        <v>2</v>
      </c>
      <c r="C56">
        <v>0.9</v>
      </c>
      <c r="D56">
        <v>0.1</v>
      </c>
      <c r="E56">
        <v>2</v>
      </c>
      <c r="F56">
        <v>22</v>
      </c>
    </row>
    <row r="57" spans="1:6" x14ac:dyDescent="0.25">
      <c r="A57">
        <v>56</v>
      </c>
      <c r="B57">
        <v>2</v>
      </c>
      <c r="C57">
        <v>0.9</v>
      </c>
      <c r="D57">
        <v>0.1</v>
      </c>
      <c r="E57">
        <v>1</v>
      </c>
      <c r="F57">
        <v>22</v>
      </c>
    </row>
    <row r="58" spans="1:6" x14ac:dyDescent="0.25">
      <c r="A58">
        <v>57</v>
      </c>
      <c r="B58">
        <v>5</v>
      </c>
      <c r="C58">
        <v>0.9</v>
      </c>
      <c r="D58">
        <v>0.1</v>
      </c>
      <c r="E58">
        <v>12</v>
      </c>
      <c r="F58">
        <v>35</v>
      </c>
    </row>
    <row r="59" spans="1:6" x14ac:dyDescent="0.25">
      <c r="A59">
        <v>58</v>
      </c>
      <c r="B59">
        <v>5</v>
      </c>
      <c r="C59">
        <v>0.9</v>
      </c>
      <c r="D59">
        <v>0.1</v>
      </c>
      <c r="E59">
        <v>4</v>
      </c>
      <c r="F59">
        <v>35</v>
      </c>
    </row>
    <row r="60" spans="1:6" x14ac:dyDescent="0.25">
      <c r="A60">
        <v>59</v>
      </c>
      <c r="B60">
        <v>5</v>
      </c>
      <c r="C60">
        <v>0.9</v>
      </c>
      <c r="D60">
        <v>0.1</v>
      </c>
      <c r="E60">
        <v>2</v>
      </c>
      <c r="F60">
        <v>35</v>
      </c>
    </row>
    <row r="61" spans="1:6" x14ac:dyDescent="0.25">
      <c r="A61">
        <v>60</v>
      </c>
      <c r="B61">
        <v>5</v>
      </c>
      <c r="C61">
        <v>0.9</v>
      </c>
      <c r="D61">
        <v>0.1</v>
      </c>
      <c r="E61">
        <v>1</v>
      </c>
      <c r="F61">
        <v>35</v>
      </c>
    </row>
    <row r="62" spans="1:6" x14ac:dyDescent="0.25">
      <c r="A62">
        <v>61</v>
      </c>
      <c r="B62">
        <v>5</v>
      </c>
      <c r="C62">
        <v>0.9</v>
      </c>
      <c r="D62">
        <v>0.1</v>
      </c>
      <c r="E62">
        <v>12</v>
      </c>
      <c r="F62">
        <v>22</v>
      </c>
    </row>
    <row r="63" spans="1:6" x14ac:dyDescent="0.25">
      <c r="A63">
        <v>62</v>
      </c>
      <c r="B63">
        <v>5</v>
      </c>
      <c r="C63">
        <v>0.9</v>
      </c>
      <c r="D63">
        <v>0.1</v>
      </c>
      <c r="E63">
        <v>4</v>
      </c>
      <c r="F63">
        <v>22</v>
      </c>
    </row>
    <row r="64" spans="1:6" x14ac:dyDescent="0.25">
      <c r="A64">
        <v>63</v>
      </c>
      <c r="B64">
        <v>5</v>
      </c>
      <c r="C64">
        <v>0.9</v>
      </c>
      <c r="D64">
        <v>0.1</v>
      </c>
      <c r="E64">
        <v>2</v>
      </c>
      <c r="F64">
        <v>22</v>
      </c>
    </row>
    <row r="65" spans="1:6" x14ac:dyDescent="0.25">
      <c r="A65">
        <v>64</v>
      </c>
      <c r="B65">
        <v>5</v>
      </c>
      <c r="C65">
        <v>0.9</v>
      </c>
      <c r="D65">
        <v>0.1</v>
      </c>
      <c r="E65">
        <v>1</v>
      </c>
      <c r="F65">
        <v>22</v>
      </c>
    </row>
    <row r="66" spans="1:6" x14ac:dyDescent="0.25">
      <c r="A66">
        <v>65</v>
      </c>
      <c r="B66">
        <v>10</v>
      </c>
      <c r="C66">
        <v>0.9</v>
      </c>
      <c r="D66">
        <v>0.1</v>
      </c>
      <c r="E66">
        <v>12</v>
      </c>
      <c r="F66">
        <v>35</v>
      </c>
    </row>
    <row r="67" spans="1:6" x14ac:dyDescent="0.25">
      <c r="A67">
        <v>66</v>
      </c>
      <c r="B67">
        <v>10</v>
      </c>
      <c r="C67">
        <v>0.9</v>
      </c>
      <c r="D67">
        <v>0.1</v>
      </c>
      <c r="E67">
        <v>4</v>
      </c>
      <c r="F67">
        <v>35</v>
      </c>
    </row>
    <row r="68" spans="1:6" x14ac:dyDescent="0.25">
      <c r="A68">
        <v>67</v>
      </c>
      <c r="B68">
        <v>10</v>
      </c>
      <c r="C68">
        <v>0.9</v>
      </c>
      <c r="D68">
        <v>0.1</v>
      </c>
      <c r="E68">
        <v>2</v>
      </c>
      <c r="F68">
        <v>35</v>
      </c>
    </row>
    <row r="69" spans="1:6" x14ac:dyDescent="0.25">
      <c r="A69">
        <v>68</v>
      </c>
      <c r="B69">
        <v>10</v>
      </c>
      <c r="C69">
        <v>0.9</v>
      </c>
      <c r="D69">
        <v>0.1</v>
      </c>
      <c r="E69">
        <v>1</v>
      </c>
      <c r="F69">
        <v>35</v>
      </c>
    </row>
    <row r="70" spans="1:6" x14ac:dyDescent="0.25">
      <c r="A70">
        <v>69</v>
      </c>
      <c r="B70">
        <v>10</v>
      </c>
      <c r="C70">
        <v>0.9</v>
      </c>
      <c r="D70">
        <v>0.1</v>
      </c>
      <c r="E70">
        <v>12</v>
      </c>
      <c r="F70">
        <v>22</v>
      </c>
    </row>
    <row r="71" spans="1:6" x14ac:dyDescent="0.25">
      <c r="A71">
        <v>70</v>
      </c>
      <c r="B71">
        <v>10</v>
      </c>
      <c r="C71">
        <v>0.9</v>
      </c>
      <c r="D71">
        <v>0.1</v>
      </c>
      <c r="E71">
        <v>4</v>
      </c>
      <c r="F71">
        <v>22</v>
      </c>
    </row>
    <row r="72" spans="1:6" x14ac:dyDescent="0.25">
      <c r="A72">
        <v>71</v>
      </c>
      <c r="B72">
        <v>10</v>
      </c>
      <c r="C72">
        <v>0.9</v>
      </c>
      <c r="D72">
        <v>0.1</v>
      </c>
      <c r="E72">
        <v>2</v>
      </c>
      <c r="F72">
        <v>22</v>
      </c>
    </row>
    <row r="73" spans="1:6" x14ac:dyDescent="0.25">
      <c r="A73">
        <v>72</v>
      </c>
      <c r="B73">
        <v>10</v>
      </c>
      <c r="C73">
        <v>0.9</v>
      </c>
      <c r="D73">
        <v>0.1</v>
      </c>
      <c r="E73">
        <v>1</v>
      </c>
      <c r="F73">
        <v>22</v>
      </c>
    </row>
    <row r="74" spans="1:6" x14ac:dyDescent="0.25">
      <c r="A74">
        <v>73</v>
      </c>
      <c r="B74">
        <v>2</v>
      </c>
      <c r="C74">
        <v>0.6</v>
      </c>
      <c r="D74">
        <v>0.4</v>
      </c>
      <c r="E74">
        <v>12</v>
      </c>
      <c r="F74">
        <v>35</v>
      </c>
    </row>
    <row r="75" spans="1:6" x14ac:dyDescent="0.25">
      <c r="A75">
        <v>74</v>
      </c>
      <c r="B75">
        <v>2</v>
      </c>
      <c r="C75">
        <v>0.6</v>
      </c>
      <c r="D75">
        <v>0.4</v>
      </c>
      <c r="E75">
        <v>4</v>
      </c>
      <c r="F75">
        <v>35</v>
      </c>
    </row>
    <row r="76" spans="1:6" x14ac:dyDescent="0.25">
      <c r="A76">
        <v>75</v>
      </c>
      <c r="B76">
        <v>2</v>
      </c>
      <c r="C76">
        <v>0.6</v>
      </c>
      <c r="D76">
        <v>0.4</v>
      </c>
      <c r="E76">
        <v>2</v>
      </c>
      <c r="F76">
        <v>35</v>
      </c>
    </row>
    <row r="77" spans="1:6" x14ac:dyDescent="0.25">
      <c r="A77">
        <v>76</v>
      </c>
      <c r="B77">
        <v>2</v>
      </c>
      <c r="C77">
        <v>0.6</v>
      </c>
      <c r="D77">
        <v>0.4</v>
      </c>
      <c r="E77">
        <v>1</v>
      </c>
      <c r="F77">
        <v>35</v>
      </c>
    </row>
    <row r="78" spans="1:6" x14ac:dyDescent="0.25">
      <c r="A78">
        <v>77</v>
      </c>
      <c r="B78">
        <v>2</v>
      </c>
      <c r="C78">
        <v>0.6</v>
      </c>
      <c r="D78">
        <v>0.4</v>
      </c>
      <c r="E78">
        <v>12</v>
      </c>
      <c r="F78">
        <v>22</v>
      </c>
    </row>
    <row r="79" spans="1:6" x14ac:dyDescent="0.25">
      <c r="A79">
        <v>78</v>
      </c>
      <c r="B79">
        <v>2</v>
      </c>
      <c r="C79">
        <v>0.6</v>
      </c>
      <c r="D79">
        <v>0.4</v>
      </c>
      <c r="E79">
        <v>4</v>
      </c>
      <c r="F79">
        <v>22</v>
      </c>
    </row>
    <row r="80" spans="1:6" x14ac:dyDescent="0.25">
      <c r="A80">
        <v>79</v>
      </c>
      <c r="B80">
        <v>2</v>
      </c>
      <c r="C80">
        <v>0.6</v>
      </c>
      <c r="D80">
        <v>0.4</v>
      </c>
      <c r="E80">
        <v>2</v>
      </c>
      <c r="F80">
        <v>22</v>
      </c>
    </row>
    <row r="81" spans="1:6" x14ac:dyDescent="0.25">
      <c r="A81">
        <v>80</v>
      </c>
      <c r="B81">
        <v>2</v>
      </c>
      <c r="C81">
        <v>0.6</v>
      </c>
      <c r="D81">
        <v>0.4</v>
      </c>
      <c r="E81">
        <v>1</v>
      </c>
      <c r="F81">
        <v>22</v>
      </c>
    </row>
    <row r="82" spans="1:6" x14ac:dyDescent="0.25">
      <c r="A82">
        <v>81</v>
      </c>
      <c r="B82">
        <v>5</v>
      </c>
      <c r="C82">
        <v>0.6</v>
      </c>
      <c r="D82">
        <v>0.4</v>
      </c>
      <c r="E82">
        <v>12</v>
      </c>
      <c r="F82">
        <v>35</v>
      </c>
    </row>
    <row r="83" spans="1:6" x14ac:dyDescent="0.25">
      <c r="A83">
        <v>82</v>
      </c>
      <c r="B83">
        <v>5</v>
      </c>
      <c r="C83">
        <v>0.6</v>
      </c>
      <c r="D83">
        <v>0.4</v>
      </c>
      <c r="E83">
        <v>4</v>
      </c>
      <c r="F83">
        <v>35</v>
      </c>
    </row>
    <row r="84" spans="1:6" x14ac:dyDescent="0.25">
      <c r="A84">
        <v>83</v>
      </c>
      <c r="B84">
        <v>5</v>
      </c>
      <c r="C84">
        <v>0.6</v>
      </c>
      <c r="D84">
        <v>0.4</v>
      </c>
      <c r="E84">
        <v>2</v>
      </c>
      <c r="F84">
        <v>35</v>
      </c>
    </row>
    <row r="85" spans="1:6" x14ac:dyDescent="0.25">
      <c r="A85">
        <v>84</v>
      </c>
      <c r="B85">
        <v>5</v>
      </c>
      <c r="C85">
        <v>0.6</v>
      </c>
      <c r="D85">
        <v>0.4</v>
      </c>
      <c r="E85">
        <v>1</v>
      </c>
      <c r="F85">
        <v>35</v>
      </c>
    </row>
    <row r="86" spans="1:6" x14ac:dyDescent="0.25">
      <c r="A86">
        <v>85</v>
      </c>
      <c r="B86">
        <v>5</v>
      </c>
      <c r="C86">
        <v>0.6</v>
      </c>
      <c r="D86">
        <v>0.4</v>
      </c>
      <c r="E86">
        <v>12</v>
      </c>
      <c r="F86">
        <v>22</v>
      </c>
    </row>
    <row r="87" spans="1:6" x14ac:dyDescent="0.25">
      <c r="A87">
        <v>86</v>
      </c>
      <c r="B87">
        <v>5</v>
      </c>
      <c r="C87">
        <v>0.6</v>
      </c>
      <c r="D87">
        <v>0.4</v>
      </c>
      <c r="E87">
        <v>4</v>
      </c>
      <c r="F87">
        <v>22</v>
      </c>
    </row>
    <row r="88" spans="1:6" x14ac:dyDescent="0.25">
      <c r="A88">
        <v>87</v>
      </c>
      <c r="B88">
        <v>5</v>
      </c>
      <c r="C88">
        <v>0.6</v>
      </c>
      <c r="D88">
        <v>0.4</v>
      </c>
      <c r="E88">
        <v>2</v>
      </c>
      <c r="F88">
        <v>22</v>
      </c>
    </row>
    <row r="89" spans="1:6" x14ac:dyDescent="0.25">
      <c r="A89">
        <v>88</v>
      </c>
      <c r="B89">
        <v>5</v>
      </c>
      <c r="C89">
        <v>0.6</v>
      </c>
      <c r="D89">
        <v>0.4</v>
      </c>
      <c r="E89">
        <v>1</v>
      </c>
      <c r="F89">
        <v>22</v>
      </c>
    </row>
    <row r="90" spans="1:6" x14ac:dyDescent="0.25">
      <c r="A90">
        <v>89</v>
      </c>
      <c r="B90">
        <v>10</v>
      </c>
      <c r="C90">
        <v>0.6</v>
      </c>
      <c r="D90">
        <v>0.4</v>
      </c>
      <c r="E90">
        <v>12</v>
      </c>
      <c r="F90">
        <v>35</v>
      </c>
    </row>
    <row r="91" spans="1:6" x14ac:dyDescent="0.25">
      <c r="A91">
        <v>90</v>
      </c>
      <c r="B91">
        <v>10</v>
      </c>
      <c r="C91">
        <v>0.6</v>
      </c>
      <c r="D91">
        <v>0.4</v>
      </c>
      <c r="E91">
        <v>4</v>
      </c>
      <c r="F91">
        <v>35</v>
      </c>
    </row>
    <row r="92" spans="1:6" x14ac:dyDescent="0.25">
      <c r="A92">
        <v>91</v>
      </c>
      <c r="B92">
        <v>10</v>
      </c>
      <c r="C92">
        <v>0.6</v>
      </c>
      <c r="D92">
        <v>0.4</v>
      </c>
      <c r="E92">
        <v>2</v>
      </c>
      <c r="F92">
        <v>35</v>
      </c>
    </row>
    <row r="93" spans="1:6" x14ac:dyDescent="0.25">
      <c r="A93">
        <v>92</v>
      </c>
      <c r="B93">
        <v>10</v>
      </c>
      <c r="C93">
        <v>0.6</v>
      </c>
      <c r="D93">
        <v>0.4</v>
      </c>
      <c r="E93">
        <v>1</v>
      </c>
      <c r="F93">
        <v>35</v>
      </c>
    </row>
    <row r="94" spans="1:6" x14ac:dyDescent="0.25">
      <c r="A94">
        <v>93</v>
      </c>
      <c r="B94">
        <v>10</v>
      </c>
      <c r="C94">
        <v>0.6</v>
      </c>
      <c r="D94">
        <v>0.4</v>
      </c>
      <c r="E94">
        <v>12</v>
      </c>
      <c r="F94">
        <v>22</v>
      </c>
    </row>
    <row r="95" spans="1:6" x14ac:dyDescent="0.25">
      <c r="A95">
        <v>94</v>
      </c>
      <c r="B95">
        <v>10</v>
      </c>
      <c r="C95">
        <v>0.6</v>
      </c>
      <c r="D95">
        <v>0.4</v>
      </c>
      <c r="E95">
        <v>4</v>
      </c>
      <c r="F95">
        <v>22</v>
      </c>
    </row>
    <row r="96" spans="1:6" x14ac:dyDescent="0.25">
      <c r="A96">
        <v>95</v>
      </c>
      <c r="B96">
        <v>10</v>
      </c>
      <c r="C96">
        <v>0.6</v>
      </c>
      <c r="D96">
        <v>0.4</v>
      </c>
      <c r="E96">
        <v>2</v>
      </c>
      <c r="F96">
        <v>22</v>
      </c>
    </row>
    <row r="97" spans="1:6" x14ac:dyDescent="0.25">
      <c r="A97">
        <v>96</v>
      </c>
      <c r="B97">
        <v>10</v>
      </c>
      <c r="C97">
        <v>0.6</v>
      </c>
      <c r="D97">
        <v>0.4</v>
      </c>
      <c r="E97">
        <v>1</v>
      </c>
      <c r="F97">
        <v>22</v>
      </c>
    </row>
    <row r="98" spans="1:6" x14ac:dyDescent="0.25">
      <c r="A98">
        <v>97</v>
      </c>
      <c r="B98">
        <v>2</v>
      </c>
      <c r="C98">
        <v>0.75</v>
      </c>
      <c r="D98">
        <v>0.4</v>
      </c>
      <c r="E98">
        <v>12</v>
      </c>
      <c r="F98">
        <v>35</v>
      </c>
    </row>
    <row r="99" spans="1:6" x14ac:dyDescent="0.25">
      <c r="A99">
        <v>98</v>
      </c>
      <c r="B99">
        <v>2</v>
      </c>
      <c r="C99">
        <v>0.75</v>
      </c>
      <c r="D99">
        <v>0.4</v>
      </c>
      <c r="E99">
        <v>4</v>
      </c>
      <c r="F99">
        <v>35</v>
      </c>
    </row>
    <row r="100" spans="1:6" x14ac:dyDescent="0.25">
      <c r="A100">
        <v>99</v>
      </c>
      <c r="B100">
        <v>2</v>
      </c>
      <c r="C100">
        <v>0.75</v>
      </c>
      <c r="D100">
        <v>0.4</v>
      </c>
      <c r="E100">
        <v>2</v>
      </c>
      <c r="F100">
        <v>35</v>
      </c>
    </row>
    <row r="101" spans="1:6" x14ac:dyDescent="0.25">
      <c r="A101">
        <v>100</v>
      </c>
      <c r="B101">
        <v>2</v>
      </c>
      <c r="C101">
        <v>0.75</v>
      </c>
      <c r="D101">
        <v>0.4</v>
      </c>
      <c r="E101">
        <v>1</v>
      </c>
      <c r="F101">
        <v>35</v>
      </c>
    </row>
    <row r="102" spans="1:6" x14ac:dyDescent="0.25">
      <c r="A102">
        <v>101</v>
      </c>
      <c r="B102">
        <v>2</v>
      </c>
      <c r="C102">
        <v>0.75</v>
      </c>
      <c r="D102">
        <v>0.4</v>
      </c>
      <c r="E102">
        <v>12</v>
      </c>
      <c r="F102">
        <v>22</v>
      </c>
    </row>
    <row r="103" spans="1:6" x14ac:dyDescent="0.25">
      <c r="A103">
        <v>102</v>
      </c>
      <c r="B103">
        <v>2</v>
      </c>
      <c r="C103">
        <v>0.75</v>
      </c>
      <c r="D103">
        <v>0.4</v>
      </c>
      <c r="E103">
        <v>4</v>
      </c>
      <c r="F103">
        <v>22</v>
      </c>
    </row>
    <row r="104" spans="1:6" x14ac:dyDescent="0.25">
      <c r="A104">
        <v>103</v>
      </c>
      <c r="B104">
        <v>2</v>
      </c>
      <c r="C104">
        <v>0.75</v>
      </c>
      <c r="D104">
        <v>0.4</v>
      </c>
      <c r="E104">
        <v>2</v>
      </c>
      <c r="F104">
        <v>22</v>
      </c>
    </row>
    <row r="105" spans="1:6" x14ac:dyDescent="0.25">
      <c r="A105">
        <v>104</v>
      </c>
      <c r="B105">
        <v>2</v>
      </c>
      <c r="C105">
        <v>0.75</v>
      </c>
      <c r="D105">
        <v>0.4</v>
      </c>
      <c r="E105">
        <v>1</v>
      </c>
      <c r="F105">
        <v>22</v>
      </c>
    </row>
    <row r="106" spans="1:6" x14ac:dyDescent="0.25">
      <c r="A106">
        <v>105</v>
      </c>
      <c r="B106">
        <v>5</v>
      </c>
      <c r="C106">
        <v>0.75</v>
      </c>
      <c r="D106">
        <v>0.4</v>
      </c>
      <c r="E106">
        <v>12</v>
      </c>
      <c r="F106">
        <v>35</v>
      </c>
    </row>
    <row r="107" spans="1:6" x14ac:dyDescent="0.25">
      <c r="A107">
        <v>106</v>
      </c>
      <c r="B107">
        <v>5</v>
      </c>
      <c r="C107">
        <v>0.75</v>
      </c>
      <c r="D107">
        <v>0.4</v>
      </c>
      <c r="E107">
        <v>4</v>
      </c>
      <c r="F107">
        <v>35</v>
      </c>
    </row>
    <row r="108" spans="1:6" x14ac:dyDescent="0.25">
      <c r="A108">
        <v>107</v>
      </c>
      <c r="B108">
        <v>5</v>
      </c>
      <c r="C108">
        <v>0.75</v>
      </c>
      <c r="D108">
        <v>0.4</v>
      </c>
      <c r="E108">
        <v>2</v>
      </c>
      <c r="F108">
        <v>35</v>
      </c>
    </row>
    <row r="109" spans="1:6" x14ac:dyDescent="0.25">
      <c r="A109">
        <v>108</v>
      </c>
      <c r="B109">
        <v>5</v>
      </c>
      <c r="C109">
        <v>0.75</v>
      </c>
      <c r="D109">
        <v>0.4</v>
      </c>
      <c r="E109">
        <v>1</v>
      </c>
      <c r="F109">
        <v>35</v>
      </c>
    </row>
    <row r="110" spans="1:6" x14ac:dyDescent="0.25">
      <c r="A110">
        <v>109</v>
      </c>
      <c r="B110">
        <v>5</v>
      </c>
      <c r="C110">
        <v>0.75</v>
      </c>
      <c r="D110">
        <v>0.4</v>
      </c>
      <c r="E110">
        <v>12</v>
      </c>
      <c r="F110">
        <v>22</v>
      </c>
    </row>
    <row r="111" spans="1:6" x14ac:dyDescent="0.25">
      <c r="A111">
        <v>110</v>
      </c>
      <c r="B111">
        <v>5</v>
      </c>
      <c r="C111">
        <v>0.75</v>
      </c>
      <c r="D111">
        <v>0.4</v>
      </c>
      <c r="E111">
        <v>4</v>
      </c>
      <c r="F111">
        <v>22</v>
      </c>
    </row>
    <row r="112" spans="1:6" x14ac:dyDescent="0.25">
      <c r="A112">
        <v>111</v>
      </c>
      <c r="B112">
        <v>5</v>
      </c>
      <c r="C112">
        <v>0.75</v>
      </c>
      <c r="D112">
        <v>0.4</v>
      </c>
      <c r="E112">
        <v>2</v>
      </c>
      <c r="F112">
        <v>22</v>
      </c>
    </row>
    <row r="113" spans="1:6" x14ac:dyDescent="0.25">
      <c r="A113">
        <v>112</v>
      </c>
      <c r="B113">
        <v>5</v>
      </c>
      <c r="C113">
        <v>0.75</v>
      </c>
      <c r="D113">
        <v>0.4</v>
      </c>
      <c r="E113">
        <v>1</v>
      </c>
      <c r="F113">
        <v>22</v>
      </c>
    </row>
    <row r="114" spans="1:6" x14ac:dyDescent="0.25">
      <c r="A114">
        <v>113</v>
      </c>
      <c r="B114">
        <v>10</v>
      </c>
      <c r="C114">
        <v>0.75</v>
      </c>
      <c r="D114">
        <v>0.4</v>
      </c>
      <c r="E114">
        <v>12</v>
      </c>
      <c r="F114">
        <v>35</v>
      </c>
    </row>
    <row r="115" spans="1:6" x14ac:dyDescent="0.25">
      <c r="A115">
        <v>114</v>
      </c>
      <c r="B115">
        <v>10</v>
      </c>
      <c r="C115">
        <v>0.75</v>
      </c>
      <c r="D115">
        <v>0.4</v>
      </c>
      <c r="E115">
        <v>4</v>
      </c>
      <c r="F115">
        <v>35</v>
      </c>
    </row>
    <row r="116" spans="1:6" x14ac:dyDescent="0.25">
      <c r="A116">
        <v>115</v>
      </c>
      <c r="B116">
        <v>10</v>
      </c>
      <c r="C116">
        <v>0.75</v>
      </c>
      <c r="D116">
        <v>0.4</v>
      </c>
      <c r="E116">
        <v>2</v>
      </c>
      <c r="F116">
        <v>35</v>
      </c>
    </row>
    <row r="117" spans="1:6" x14ac:dyDescent="0.25">
      <c r="A117">
        <v>116</v>
      </c>
      <c r="B117">
        <v>10</v>
      </c>
      <c r="C117">
        <v>0.75</v>
      </c>
      <c r="D117">
        <v>0.4</v>
      </c>
      <c r="E117">
        <v>1</v>
      </c>
      <c r="F117">
        <v>35</v>
      </c>
    </row>
    <row r="118" spans="1:6" x14ac:dyDescent="0.25">
      <c r="A118">
        <v>117</v>
      </c>
      <c r="B118">
        <v>10</v>
      </c>
      <c r="C118">
        <v>0.75</v>
      </c>
      <c r="D118">
        <v>0.4</v>
      </c>
      <c r="E118">
        <v>12</v>
      </c>
      <c r="F118">
        <v>22</v>
      </c>
    </row>
    <row r="119" spans="1:6" x14ac:dyDescent="0.25">
      <c r="A119">
        <v>118</v>
      </c>
      <c r="B119">
        <v>10</v>
      </c>
      <c r="C119">
        <v>0.75</v>
      </c>
      <c r="D119">
        <v>0.4</v>
      </c>
      <c r="E119">
        <v>4</v>
      </c>
      <c r="F119">
        <v>22</v>
      </c>
    </row>
    <row r="120" spans="1:6" x14ac:dyDescent="0.25">
      <c r="A120">
        <v>119</v>
      </c>
      <c r="B120">
        <v>10</v>
      </c>
      <c r="C120">
        <v>0.75</v>
      </c>
      <c r="D120">
        <v>0.4</v>
      </c>
      <c r="E120">
        <v>2</v>
      </c>
      <c r="F120">
        <v>22</v>
      </c>
    </row>
    <row r="121" spans="1:6" x14ac:dyDescent="0.25">
      <c r="A121">
        <v>120</v>
      </c>
      <c r="B121">
        <v>10</v>
      </c>
      <c r="C121">
        <v>0.75</v>
      </c>
      <c r="D121">
        <v>0.4</v>
      </c>
      <c r="E121">
        <v>1</v>
      </c>
      <c r="F121">
        <v>22</v>
      </c>
    </row>
    <row r="122" spans="1:6" x14ac:dyDescent="0.25">
      <c r="A122">
        <v>121</v>
      </c>
      <c r="B122">
        <v>2</v>
      </c>
      <c r="C122">
        <v>0.9</v>
      </c>
      <c r="D122">
        <v>0.4</v>
      </c>
      <c r="E122">
        <v>12</v>
      </c>
      <c r="F122">
        <v>35</v>
      </c>
    </row>
    <row r="123" spans="1:6" x14ac:dyDescent="0.25">
      <c r="A123">
        <v>122</v>
      </c>
      <c r="B123">
        <v>2</v>
      </c>
      <c r="C123">
        <v>0.9</v>
      </c>
      <c r="D123">
        <v>0.4</v>
      </c>
      <c r="E123">
        <v>4</v>
      </c>
      <c r="F123">
        <v>35</v>
      </c>
    </row>
    <row r="124" spans="1:6" x14ac:dyDescent="0.25">
      <c r="A124">
        <v>123</v>
      </c>
      <c r="B124">
        <v>2</v>
      </c>
      <c r="C124">
        <v>0.9</v>
      </c>
      <c r="D124">
        <v>0.4</v>
      </c>
      <c r="E124">
        <v>2</v>
      </c>
      <c r="F124">
        <v>35</v>
      </c>
    </row>
    <row r="125" spans="1:6" x14ac:dyDescent="0.25">
      <c r="A125">
        <v>124</v>
      </c>
      <c r="B125">
        <v>2</v>
      </c>
      <c r="C125">
        <v>0.9</v>
      </c>
      <c r="D125">
        <v>0.4</v>
      </c>
      <c r="E125">
        <v>1</v>
      </c>
      <c r="F125">
        <v>35</v>
      </c>
    </row>
    <row r="126" spans="1:6" x14ac:dyDescent="0.25">
      <c r="A126">
        <v>125</v>
      </c>
      <c r="B126">
        <v>2</v>
      </c>
      <c r="C126">
        <v>0.9</v>
      </c>
      <c r="D126">
        <v>0.4</v>
      </c>
      <c r="E126">
        <v>12</v>
      </c>
      <c r="F126">
        <v>22</v>
      </c>
    </row>
    <row r="127" spans="1:6" x14ac:dyDescent="0.25">
      <c r="A127">
        <v>126</v>
      </c>
      <c r="B127">
        <v>2</v>
      </c>
      <c r="C127">
        <v>0.9</v>
      </c>
      <c r="D127">
        <v>0.4</v>
      </c>
      <c r="E127">
        <v>4</v>
      </c>
      <c r="F127">
        <v>22</v>
      </c>
    </row>
    <row r="128" spans="1:6" x14ac:dyDescent="0.25">
      <c r="A128">
        <v>127</v>
      </c>
      <c r="B128">
        <v>2</v>
      </c>
      <c r="C128">
        <v>0.9</v>
      </c>
      <c r="D128">
        <v>0.4</v>
      </c>
      <c r="E128">
        <v>2</v>
      </c>
      <c r="F128">
        <v>22</v>
      </c>
    </row>
    <row r="129" spans="1:6" x14ac:dyDescent="0.25">
      <c r="A129">
        <v>128</v>
      </c>
      <c r="B129">
        <v>2</v>
      </c>
      <c r="C129">
        <v>0.9</v>
      </c>
      <c r="D129">
        <v>0.4</v>
      </c>
      <c r="E129">
        <v>1</v>
      </c>
      <c r="F129">
        <v>22</v>
      </c>
    </row>
    <row r="130" spans="1:6" x14ac:dyDescent="0.25">
      <c r="A130">
        <v>129</v>
      </c>
      <c r="B130">
        <v>5</v>
      </c>
      <c r="C130">
        <v>0.9</v>
      </c>
      <c r="D130">
        <v>0.4</v>
      </c>
      <c r="E130">
        <v>12</v>
      </c>
      <c r="F130">
        <v>35</v>
      </c>
    </row>
    <row r="131" spans="1:6" x14ac:dyDescent="0.25">
      <c r="A131">
        <v>130</v>
      </c>
      <c r="B131">
        <v>5</v>
      </c>
      <c r="C131">
        <v>0.9</v>
      </c>
      <c r="D131">
        <v>0.4</v>
      </c>
      <c r="E131">
        <v>4</v>
      </c>
      <c r="F131">
        <v>35</v>
      </c>
    </row>
    <row r="132" spans="1:6" x14ac:dyDescent="0.25">
      <c r="A132">
        <v>131</v>
      </c>
      <c r="B132">
        <v>5</v>
      </c>
      <c r="C132">
        <v>0.9</v>
      </c>
      <c r="D132">
        <v>0.4</v>
      </c>
      <c r="E132">
        <v>2</v>
      </c>
      <c r="F132">
        <v>35</v>
      </c>
    </row>
    <row r="133" spans="1:6" x14ac:dyDescent="0.25">
      <c r="A133">
        <v>132</v>
      </c>
      <c r="B133">
        <v>5</v>
      </c>
      <c r="C133">
        <v>0.9</v>
      </c>
      <c r="D133">
        <v>0.4</v>
      </c>
      <c r="E133">
        <v>1</v>
      </c>
      <c r="F133">
        <v>35</v>
      </c>
    </row>
    <row r="134" spans="1:6" x14ac:dyDescent="0.25">
      <c r="A134">
        <v>133</v>
      </c>
      <c r="B134">
        <v>5</v>
      </c>
      <c r="C134">
        <v>0.9</v>
      </c>
      <c r="D134">
        <v>0.4</v>
      </c>
      <c r="E134">
        <v>12</v>
      </c>
      <c r="F134">
        <v>22</v>
      </c>
    </row>
    <row r="135" spans="1:6" x14ac:dyDescent="0.25">
      <c r="A135">
        <v>134</v>
      </c>
      <c r="B135">
        <v>5</v>
      </c>
      <c r="C135">
        <v>0.9</v>
      </c>
      <c r="D135">
        <v>0.4</v>
      </c>
      <c r="E135">
        <v>4</v>
      </c>
      <c r="F135">
        <v>22</v>
      </c>
    </row>
    <row r="136" spans="1:6" x14ac:dyDescent="0.25">
      <c r="A136">
        <v>135</v>
      </c>
      <c r="B136">
        <v>5</v>
      </c>
      <c r="C136">
        <v>0.9</v>
      </c>
      <c r="D136">
        <v>0.4</v>
      </c>
      <c r="E136">
        <v>2</v>
      </c>
      <c r="F136">
        <v>22</v>
      </c>
    </row>
    <row r="137" spans="1:6" x14ac:dyDescent="0.25">
      <c r="A137">
        <v>136</v>
      </c>
      <c r="B137">
        <v>5</v>
      </c>
      <c r="C137">
        <v>0.9</v>
      </c>
      <c r="D137">
        <v>0.4</v>
      </c>
      <c r="E137">
        <v>1</v>
      </c>
      <c r="F137">
        <v>22</v>
      </c>
    </row>
    <row r="138" spans="1:6" x14ac:dyDescent="0.25">
      <c r="A138">
        <v>137</v>
      </c>
      <c r="B138">
        <v>10</v>
      </c>
      <c r="C138">
        <v>0.9</v>
      </c>
      <c r="D138">
        <v>0.4</v>
      </c>
      <c r="E138">
        <v>12</v>
      </c>
      <c r="F138">
        <v>35</v>
      </c>
    </row>
    <row r="139" spans="1:6" x14ac:dyDescent="0.25">
      <c r="A139">
        <v>138</v>
      </c>
      <c r="B139">
        <v>10</v>
      </c>
      <c r="C139">
        <v>0.9</v>
      </c>
      <c r="D139">
        <v>0.4</v>
      </c>
      <c r="E139">
        <v>4</v>
      </c>
      <c r="F139">
        <v>35</v>
      </c>
    </row>
    <row r="140" spans="1:6" x14ac:dyDescent="0.25">
      <c r="A140">
        <v>139</v>
      </c>
      <c r="B140">
        <v>10</v>
      </c>
      <c r="C140">
        <v>0.9</v>
      </c>
      <c r="D140">
        <v>0.4</v>
      </c>
      <c r="E140">
        <v>2</v>
      </c>
      <c r="F140">
        <v>35</v>
      </c>
    </row>
    <row r="141" spans="1:6" x14ac:dyDescent="0.25">
      <c r="A141">
        <v>140</v>
      </c>
      <c r="B141">
        <v>10</v>
      </c>
      <c r="C141">
        <v>0.9</v>
      </c>
      <c r="D141">
        <v>0.4</v>
      </c>
      <c r="E141">
        <v>1</v>
      </c>
      <c r="F141">
        <v>35</v>
      </c>
    </row>
    <row r="142" spans="1:6" x14ac:dyDescent="0.25">
      <c r="A142">
        <v>141</v>
      </c>
      <c r="B142">
        <v>10</v>
      </c>
      <c r="C142">
        <v>0.9</v>
      </c>
      <c r="D142">
        <v>0.4</v>
      </c>
      <c r="E142">
        <v>12</v>
      </c>
      <c r="F142">
        <v>22</v>
      </c>
    </row>
    <row r="143" spans="1:6" x14ac:dyDescent="0.25">
      <c r="A143">
        <v>142</v>
      </c>
      <c r="B143">
        <v>10</v>
      </c>
      <c r="C143">
        <v>0.9</v>
      </c>
      <c r="D143">
        <v>0.4</v>
      </c>
      <c r="E143">
        <v>4</v>
      </c>
      <c r="F143">
        <v>22</v>
      </c>
    </row>
    <row r="144" spans="1:6" x14ac:dyDescent="0.25">
      <c r="A144">
        <v>143</v>
      </c>
      <c r="B144">
        <v>10</v>
      </c>
      <c r="C144">
        <v>0.9</v>
      </c>
      <c r="D144">
        <v>0.4</v>
      </c>
      <c r="E144">
        <v>2</v>
      </c>
      <c r="F144">
        <v>22</v>
      </c>
    </row>
    <row r="145" spans="1:6" x14ac:dyDescent="0.25">
      <c r="A145">
        <v>144</v>
      </c>
      <c r="B145">
        <v>10</v>
      </c>
      <c r="C145">
        <v>0.9</v>
      </c>
      <c r="D145">
        <v>0.4</v>
      </c>
      <c r="E145">
        <v>1</v>
      </c>
      <c r="F145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874E-F8DF-4D52-9C39-D7141B3BD390}">
  <dimension ref="A1:D17"/>
  <sheetViews>
    <sheetView workbookViewId="0">
      <selection activeCell="C3" sqref="C3"/>
    </sheetView>
  </sheetViews>
  <sheetFormatPr defaultRowHeight="15" x14ac:dyDescent="0.25"/>
  <cols>
    <col min="2" max="2" width="12.7109375" customWidth="1"/>
    <col min="4" max="4" width="13.140625" customWidth="1"/>
  </cols>
  <sheetData>
    <row r="1" spans="1:4" ht="30" x14ac:dyDescent="0.25">
      <c r="A1" t="s">
        <v>89</v>
      </c>
      <c r="B1" s="1" t="s">
        <v>81</v>
      </c>
      <c r="C1" s="1" t="s">
        <v>100</v>
      </c>
      <c r="D1" s="1" t="s">
        <v>84</v>
      </c>
    </row>
    <row r="2" spans="1:4" x14ac:dyDescent="0.25">
      <c r="A2">
        <v>1</v>
      </c>
      <c r="B2">
        <f>DV!$S$2</f>
        <v>50</v>
      </c>
      <c r="C2">
        <v>12</v>
      </c>
      <c r="D2">
        <v>35</v>
      </c>
    </row>
    <row r="3" spans="1:4" x14ac:dyDescent="0.25">
      <c r="A3">
        <v>2</v>
      </c>
      <c r="B3">
        <f>DV!$S$2</f>
        <v>50</v>
      </c>
      <c r="C3">
        <v>4</v>
      </c>
      <c r="D3">
        <v>35</v>
      </c>
    </row>
    <row r="4" spans="1:4" x14ac:dyDescent="0.25">
      <c r="A4">
        <v>3</v>
      </c>
      <c r="B4">
        <f>DV!$S$2</f>
        <v>50</v>
      </c>
      <c r="C4">
        <v>2</v>
      </c>
      <c r="D4">
        <v>35</v>
      </c>
    </row>
    <row r="5" spans="1:4" x14ac:dyDescent="0.25">
      <c r="A5">
        <v>4</v>
      </c>
      <c r="B5">
        <f>DV!$S$2</f>
        <v>50</v>
      </c>
      <c r="C5">
        <v>1</v>
      </c>
      <c r="D5">
        <v>35</v>
      </c>
    </row>
    <row r="6" spans="1:4" x14ac:dyDescent="0.25">
      <c r="A6">
        <v>5</v>
      </c>
      <c r="B6">
        <f>DV!$S$2</f>
        <v>50</v>
      </c>
      <c r="C6">
        <v>12</v>
      </c>
      <c r="D6">
        <v>22</v>
      </c>
    </row>
    <row r="7" spans="1:4" x14ac:dyDescent="0.25">
      <c r="A7">
        <v>6</v>
      </c>
      <c r="B7">
        <f>DV!$S$2</f>
        <v>50</v>
      </c>
      <c r="C7">
        <v>4</v>
      </c>
      <c r="D7">
        <v>22</v>
      </c>
    </row>
    <row r="8" spans="1:4" x14ac:dyDescent="0.25">
      <c r="A8">
        <v>7</v>
      </c>
      <c r="B8">
        <f>DV!$S$2</f>
        <v>50</v>
      </c>
      <c r="C8">
        <v>2</v>
      </c>
      <c r="D8">
        <v>22</v>
      </c>
    </row>
    <row r="9" spans="1:4" x14ac:dyDescent="0.25">
      <c r="A9">
        <v>8</v>
      </c>
      <c r="B9">
        <f>DV!$S$2</f>
        <v>50</v>
      </c>
      <c r="C9">
        <v>1</v>
      </c>
      <c r="D9">
        <v>22</v>
      </c>
    </row>
    <row r="10" spans="1:4" x14ac:dyDescent="0.25">
      <c r="A10">
        <v>9</v>
      </c>
      <c r="B10">
        <f>DV!$S$3</f>
        <v>1</v>
      </c>
      <c r="C10">
        <v>12</v>
      </c>
      <c r="D10">
        <v>35</v>
      </c>
    </row>
    <row r="11" spans="1:4" x14ac:dyDescent="0.25">
      <c r="A11">
        <v>10</v>
      </c>
      <c r="B11">
        <f>DV!$S$3</f>
        <v>1</v>
      </c>
      <c r="C11">
        <v>4</v>
      </c>
      <c r="D11">
        <v>35</v>
      </c>
    </row>
    <row r="12" spans="1:4" x14ac:dyDescent="0.25">
      <c r="A12">
        <v>11</v>
      </c>
      <c r="B12">
        <f>DV!$S$3</f>
        <v>1</v>
      </c>
      <c r="C12">
        <v>2</v>
      </c>
      <c r="D12">
        <v>35</v>
      </c>
    </row>
    <row r="13" spans="1:4" x14ac:dyDescent="0.25">
      <c r="A13">
        <v>12</v>
      </c>
      <c r="B13">
        <f>DV!$S$3</f>
        <v>1</v>
      </c>
      <c r="C13">
        <v>1</v>
      </c>
      <c r="D13">
        <v>35</v>
      </c>
    </row>
    <row r="14" spans="1:4" x14ac:dyDescent="0.25">
      <c r="A14">
        <v>13</v>
      </c>
      <c r="B14">
        <f>DV!$S$3</f>
        <v>1</v>
      </c>
      <c r="C14">
        <v>12</v>
      </c>
      <c r="D14">
        <v>22</v>
      </c>
    </row>
    <row r="15" spans="1:4" x14ac:dyDescent="0.25">
      <c r="A15">
        <v>14</v>
      </c>
      <c r="B15">
        <f>DV!$S$3</f>
        <v>1</v>
      </c>
      <c r="C15">
        <v>4</v>
      </c>
      <c r="D15">
        <v>22</v>
      </c>
    </row>
    <row r="16" spans="1:4" x14ac:dyDescent="0.25">
      <c r="A16">
        <v>15</v>
      </c>
      <c r="B16">
        <f>DV!$S$3</f>
        <v>1</v>
      </c>
      <c r="C16">
        <v>2</v>
      </c>
      <c r="D16">
        <v>22</v>
      </c>
    </row>
    <row r="17" spans="1:4" x14ac:dyDescent="0.25">
      <c r="A17">
        <v>16</v>
      </c>
      <c r="B17">
        <f>DV!$S$3</f>
        <v>1</v>
      </c>
      <c r="C17">
        <v>1</v>
      </c>
      <c r="D1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6805-6A98-4FAD-8014-114B4B99EA52}">
  <dimension ref="A1:E49"/>
  <sheetViews>
    <sheetView workbookViewId="0">
      <selection activeCell="E15" sqref="E15"/>
    </sheetView>
  </sheetViews>
  <sheetFormatPr defaultRowHeight="15" x14ac:dyDescent="0.25"/>
  <cols>
    <col min="3" max="3" width="13" customWidth="1"/>
    <col min="5" max="5" width="12.5703125" bestFit="1" customWidth="1"/>
  </cols>
  <sheetData>
    <row r="1" spans="1:5" ht="30.75" customHeight="1" x14ac:dyDescent="0.25">
      <c r="A1" t="s">
        <v>89</v>
      </c>
      <c r="B1" s="1" t="s">
        <v>102</v>
      </c>
      <c r="C1" s="1" t="s">
        <v>81</v>
      </c>
      <c r="D1" s="1" t="s">
        <v>100</v>
      </c>
      <c r="E1" s="1" t="s">
        <v>84</v>
      </c>
    </row>
    <row r="2" spans="1:5" x14ac:dyDescent="0.25">
      <c r="A2">
        <v>1</v>
      </c>
      <c r="B2">
        <v>2</v>
      </c>
      <c r="C2">
        <f>DV!$S$2</f>
        <v>50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f>DV!$S$2</f>
        <v>50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f>DV!$S$2</f>
        <v>50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f>DV!$S$2</f>
        <v>50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f>DV!$S$2</f>
        <v>50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f>DV!$S$2</f>
        <v>50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f>DV!$S$2</f>
        <v>50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f>DV!$S$2</f>
        <v>50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f>DV!$S$2</f>
        <v>50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f>DV!$S$2</f>
        <v>50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f>DV!$S$2</f>
        <v>50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f>DV!$S$2</f>
        <v>50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f>DV!$S$2</f>
        <v>50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f>DV!$S$2</f>
        <v>50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f>DV!$S$2</f>
        <v>50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f>DV!$S$2</f>
        <v>50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f>DV!$S$2</f>
        <v>50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f>DV!$S$2</f>
        <v>50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f>DV!$S$2</f>
        <v>50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f>DV!$S$2</f>
        <v>50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f>DV!$S$2</f>
        <v>50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f>DV!$S$2</f>
        <v>50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f>DV!$S$2</f>
        <v>50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f>DV!$S$2</f>
        <v>50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f>DV!$S$3</f>
        <v>1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f>DV!$S$3</f>
        <v>1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f>DV!$S$3</f>
        <v>1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f>DV!$S$3</f>
        <v>1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f>DV!$S$3</f>
        <v>1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f>DV!$S$3</f>
        <v>1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f>DV!$S$3</f>
        <v>1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f>DV!$S$3</f>
        <v>1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f>DV!$S$3</f>
        <v>1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f>DV!$S$3</f>
        <v>1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f>DV!$S$3</f>
        <v>1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f>DV!$S$3</f>
        <v>1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f>DV!$S$3</f>
        <v>1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f>DV!$S$3</f>
        <v>1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f>DV!$S$3</f>
        <v>1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f>DV!$S$3</f>
        <v>1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f>DV!$S$3</f>
        <v>1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f>DV!$S$3</f>
        <v>1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f>DV!$S$3</f>
        <v>1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f>DV!$S$3</f>
        <v>1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f>DV!$S$3</f>
        <v>1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f>DV!$S$3</f>
        <v>1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f>DV!$S$3</f>
        <v>1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f>DV!$S$3</f>
        <v>1</v>
      </c>
      <c r="D49">
        <v>1</v>
      </c>
      <c r="E4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DV</vt:lpstr>
      <vt:lpstr>UASB_P</vt:lpstr>
      <vt:lpstr>PB_P</vt:lpstr>
      <vt:lpstr>FB_P</vt:lpstr>
      <vt:lpstr>UASB_H</vt:lpstr>
      <vt:lpstr>PB_H</vt:lpstr>
      <vt:lpstr>FB_H</vt:lpstr>
      <vt:lpstr>UASB_M</vt:lpstr>
      <vt:lpstr>PB_M</vt:lpstr>
      <vt:lpstr>FB_M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Zhang</dc:creator>
  <cp:lastModifiedBy>Joy Zhang</cp:lastModifiedBy>
  <dcterms:created xsi:type="dcterms:W3CDTF">2023-02-23T16:17:55Z</dcterms:created>
  <dcterms:modified xsi:type="dcterms:W3CDTF">2023-03-10T22:41:45Z</dcterms:modified>
</cp:coreProperties>
</file>