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metab_mock\data\"/>
    </mc:Choice>
  </mc:AlternateContent>
  <xr:revisionPtr revIDLastSave="0" documentId="13_ncr:1_{6983CC42-E81C-408E-9011-A7AF2534D1B6}" xr6:coauthVersionLast="47" xr6:coauthVersionMax="47" xr10:uidLastSave="{00000000-0000-0000-0000-000000000000}"/>
  <bookViews>
    <workbookView xWindow="-28920" yWindow="-75" windowWidth="29040" windowHeight="15720" activeTab="9" xr2:uid="{2CC88CC3-B773-4655-8E02-4A9D676591A3}"/>
  </bookViews>
  <sheets>
    <sheet name="info" sheetId="1" r:id="rId1"/>
    <sheet name="AP" sheetId="2" r:id="rId2"/>
    <sheet name="GWP100" sheetId="3" r:id="rId3"/>
    <sheet name="EF" sheetId="4" r:id="rId4"/>
    <sheet name="EP" sheetId="5" r:id="rId5"/>
    <sheet name="HTC" sheetId="6" r:id="rId6"/>
    <sheet name="HTNC" sheetId="7" r:id="rId7"/>
    <sheet name="ODP" sheetId="8" r:id="rId8"/>
    <sheet name="PMFP" sheetId="9" r:id="rId9"/>
    <sheet name="MIR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0" l="1"/>
  <c r="E35" i="10"/>
  <c r="E34" i="10"/>
  <c r="E33" i="10"/>
  <c r="E32" i="10"/>
  <c r="E28" i="10"/>
  <c r="E27" i="10"/>
  <c r="E26" i="10"/>
  <c r="E24" i="10"/>
  <c r="E22" i="10"/>
  <c r="E21" i="10"/>
  <c r="E20" i="10"/>
  <c r="E19" i="10"/>
  <c r="E18" i="10"/>
  <c r="E17" i="10"/>
  <c r="E16" i="10"/>
  <c r="E15" i="10"/>
  <c r="E14" i="10"/>
  <c r="E13" i="10"/>
  <c r="E12" i="10"/>
  <c r="E10" i="10"/>
  <c r="E7" i="10"/>
  <c r="E6" i="10"/>
  <c r="E5" i="10"/>
  <c r="E3" i="10"/>
  <c r="E2" i="10"/>
  <c r="D2" i="10"/>
  <c r="D3" i="10"/>
  <c r="D5" i="10"/>
  <c r="D6" i="10"/>
  <c r="D7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4" i="10"/>
  <c r="D26" i="10"/>
  <c r="D27" i="10"/>
  <c r="D28" i="10"/>
  <c r="D32" i="10"/>
  <c r="D33" i="10"/>
  <c r="D34" i="10"/>
  <c r="D35" i="10"/>
  <c r="D36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2" i="10"/>
  <c r="E36" i="9"/>
  <c r="E35" i="9"/>
  <c r="E34" i="9"/>
  <c r="E33" i="9"/>
  <c r="E32" i="9"/>
  <c r="E28" i="9"/>
  <c r="E27" i="9"/>
  <c r="E26" i="9"/>
  <c r="E24" i="9"/>
  <c r="E22" i="9"/>
  <c r="E21" i="9"/>
  <c r="E20" i="9"/>
  <c r="E19" i="9"/>
  <c r="E18" i="9"/>
  <c r="E17" i="9"/>
  <c r="E16" i="9"/>
  <c r="E15" i="9"/>
  <c r="E14" i="9"/>
  <c r="E13" i="9"/>
  <c r="E12" i="9"/>
  <c r="E10" i="9"/>
  <c r="E7" i="9"/>
  <c r="E6" i="9"/>
  <c r="E5" i="9"/>
  <c r="E3" i="9"/>
  <c r="E2" i="9"/>
  <c r="D2" i="9"/>
  <c r="D3" i="9"/>
  <c r="D5" i="9"/>
  <c r="D6" i="9"/>
  <c r="D7" i="9"/>
  <c r="D10" i="9"/>
  <c r="D12" i="9"/>
  <c r="D13" i="9"/>
  <c r="D14" i="9"/>
  <c r="D15" i="9"/>
  <c r="D16" i="9"/>
  <c r="D17" i="9"/>
  <c r="D18" i="9"/>
  <c r="D19" i="9"/>
  <c r="D20" i="9"/>
  <c r="D21" i="9"/>
  <c r="D22" i="9"/>
  <c r="D24" i="9"/>
  <c r="D26" i="9"/>
  <c r="D27" i="9"/>
  <c r="D28" i="9"/>
  <c r="D32" i="9"/>
  <c r="D33" i="9"/>
  <c r="D34" i="9"/>
  <c r="D35" i="9"/>
  <c r="D36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  <c r="E36" i="8"/>
  <c r="E35" i="8"/>
  <c r="E34" i="8"/>
  <c r="E33" i="8"/>
  <c r="E32" i="8"/>
  <c r="E28" i="8"/>
  <c r="E27" i="8"/>
  <c r="E26" i="8"/>
  <c r="E24" i="8"/>
  <c r="E22" i="8"/>
  <c r="E21" i="8"/>
  <c r="E20" i="8"/>
  <c r="E19" i="8"/>
  <c r="E18" i="8"/>
  <c r="E17" i="8"/>
  <c r="E16" i="8"/>
  <c r="E15" i="8"/>
  <c r="E14" i="8"/>
  <c r="E13" i="8"/>
  <c r="E12" i="8"/>
  <c r="E10" i="8"/>
  <c r="E7" i="8"/>
  <c r="E6" i="8"/>
  <c r="E5" i="8"/>
  <c r="E3" i="8"/>
  <c r="E2" i="8"/>
  <c r="D2" i="8"/>
  <c r="D3" i="8"/>
  <c r="D5" i="8"/>
  <c r="D6" i="8"/>
  <c r="D7" i="8"/>
  <c r="D10" i="8"/>
  <c r="D12" i="8"/>
  <c r="D13" i="8"/>
  <c r="D14" i="8"/>
  <c r="D15" i="8"/>
  <c r="D16" i="8"/>
  <c r="D17" i="8"/>
  <c r="D18" i="8"/>
  <c r="D19" i="8"/>
  <c r="D20" i="8"/>
  <c r="D21" i="8"/>
  <c r="D22" i="8"/>
  <c r="D24" i="8"/>
  <c r="D26" i="8"/>
  <c r="D27" i="8"/>
  <c r="D28" i="8"/>
  <c r="D32" i="8"/>
  <c r="D33" i="8"/>
  <c r="D34" i="8"/>
  <c r="D35" i="8"/>
  <c r="D36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2" i="8"/>
  <c r="E16" i="7"/>
  <c r="E15" i="7"/>
  <c r="E14" i="7"/>
  <c r="E13" i="7"/>
  <c r="E12" i="7"/>
  <c r="E10" i="7"/>
  <c r="E7" i="7"/>
  <c r="E6" i="7"/>
  <c r="E5" i="7"/>
  <c r="E3" i="7"/>
  <c r="E2" i="7"/>
  <c r="E17" i="7"/>
  <c r="E18" i="7"/>
  <c r="E19" i="7"/>
  <c r="E20" i="7"/>
  <c r="E21" i="7"/>
  <c r="E22" i="7"/>
  <c r="E24" i="7"/>
  <c r="E26" i="7"/>
  <c r="E27" i="7"/>
  <c r="E28" i="7"/>
  <c r="E32" i="7"/>
  <c r="E33" i="7"/>
  <c r="E34" i="7"/>
  <c r="E35" i="7"/>
  <c r="E36" i="7"/>
  <c r="D5" i="7"/>
  <c r="D6" i="7"/>
  <c r="D7" i="7"/>
  <c r="D10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7" i="7"/>
  <c r="D28" i="7"/>
  <c r="D32" i="7"/>
  <c r="D33" i="7"/>
  <c r="D34" i="7"/>
  <c r="D35" i="7"/>
  <c r="D36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D3" i="7"/>
  <c r="D2" i="7"/>
  <c r="C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E36" i="6"/>
  <c r="E35" i="6"/>
  <c r="E34" i="6"/>
  <c r="E33" i="6"/>
  <c r="E32" i="6"/>
  <c r="E28" i="6"/>
  <c r="D32" i="6"/>
  <c r="D33" i="6"/>
  <c r="D34" i="6"/>
  <c r="D35" i="6"/>
  <c r="D36" i="6"/>
  <c r="C37" i="6"/>
  <c r="C36" i="6"/>
  <c r="C35" i="6"/>
  <c r="C34" i="6"/>
  <c r="C33" i="6"/>
  <c r="C32" i="6"/>
  <c r="C31" i="6"/>
  <c r="C30" i="6"/>
  <c r="C29" i="6"/>
  <c r="C28" i="6"/>
  <c r="D28" i="6"/>
  <c r="E27" i="6"/>
  <c r="D27" i="6"/>
  <c r="C27" i="6"/>
  <c r="E26" i="6"/>
  <c r="D26" i="6"/>
  <c r="C26" i="6"/>
  <c r="C25" i="6"/>
  <c r="E24" i="6"/>
  <c r="D24" i="6"/>
  <c r="C24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C11" i="6"/>
  <c r="E10" i="6"/>
  <c r="D10" i="6"/>
  <c r="C10" i="6"/>
  <c r="C9" i="6"/>
  <c r="C8" i="6"/>
  <c r="E7" i="6"/>
  <c r="D7" i="6"/>
  <c r="C7" i="6"/>
  <c r="E6" i="6"/>
  <c r="D6" i="6"/>
  <c r="C6" i="6"/>
  <c r="E5" i="6"/>
  <c r="D5" i="6"/>
  <c r="C5" i="6"/>
  <c r="C4" i="6"/>
  <c r="E3" i="6"/>
  <c r="D3" i="6"/>
  <c r="C3" i="6"/>
  <c r="E2" i="6"/>
  <c r="D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2" i="6"/>
  <c r="E36" i="5"/>
  <c r="E35" i="5"/>
  <c r="E34" i="5"/>
  <c r="E33" i="5"/>
  <c r="E32" i="5"/>
  <c r="E28" i="5"/>
  <c r="E27" i="5"/>
  <c r="E26" i="5"/>
  <c r="E24" i="5"/>
  <c r="E22" i="5"/>
  <c r="E21" i="5"/>
  <c r="E20" i="5"/>
  <c r="E19" i="5"/>
  <c r="E18" i="5"/>
  <c r="E17" i="5"/>
  <c r="E16" i="5"/>
  <c r="E15" i="5"/>
  <c r="E14" i="5"/>
  <c r="E13" i="5"/>
  <c r="E12" i="5"/>
  <c r="E10" i="5"/>
  <c r="E7" i="5"/>
  <c r="E6" i="5"/>
  <c r="E5" i="5"/>
  <c r="E3" i="5"/>
  <c r="E2" i="5"/>
  <c r="D2" i="5"/>
  <c r="D3" i="5"/>
  <c r="D5" i="5"/>
  <c r="D6" i="5"/>
  <c r="D7" i="5"/>
  <c r="D10" i="5"/>
  <c r="D12" i="5"/>
  <c r="D13" i="5"/>
  <c r="D14" i="5"/>
  <c r="D15" i="5"/>
  <c r="D16" i="5"/>
  <c r="D17" i="5"/>
  <c r="D18" i="5"/>
  <c r="D19" i="5"/>
  <c r="D20" i="5"/>
  <c r="D21" i="5"/>
  <c r="D22" i="5"/>
  <c r="D24" i="5"/>
  <c r="D26" i="5"/>
  <c r="D27" i="5"/>
  <c r="D28" i="5"/>
  <c r="D32" i="5"/>
  <c r="D33" i="5"/>
  <c r="D34" i="5"/>
  <c r="D35" i="5"/>
  <c r="D36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2" i="5"/>
  <c r="E2" i="4"/>
  <c r="E3" i="4"/>
  <c r="E5" i="4"/>
  <c r="E6" i="4"/>
  <c r="E7" i="4"/>
  <c r="E10" i="4"/>
  <c r="E12" i="4"/>
  <c r="E13" i="4"/>
  <c r="E14" i="4"/>
  <c r="E15" i="4"/>
  <c r="E16" i="4"/>
  <c r="E17" i="4"/>
  <c r="E18" i="4"/>
  <c r="E19" i="4"/>
  <c r="E20" i="4"/>
  <c r="E21" i="4"/>
  <c r="E22" i="4"/>
  <c r="E24" i="4"/>
  <c r="E26" i="4"/>
  <c r="E27" i="4"/>
  <c r="E28" i="4"/>
  <c r="E32" i="4"/>
  <c r="E33" i="4"/>
  <c r="E34" i="4"/>
  <c r="E35" i="4"/>
  <c r="E36" i="4"/>
  <c r="D2" i="4"/>
  <c r="D3" i="4"/>
  <c r="D5" i="4"/>
  <c r="D6" i="4"/>
  <c r="D7" i="4"/>
  <c r="D10" i="4"/>
  <c r="D12" i="4"/>
  <c r="D13" i="4"/>
  <c r="D14" i="4"/>
  <c r="D15" i="4"/>
  <c r="D16" i="4"/>
  <c r="D17" i="4"/>
  <c r="D18" i="4"/>
  <c r="D19" i="4"/>
  <c r="D20" i="4"/>
  <c r="D21" i="4"/>
  <c r="D22" i="4"/>
  <c r="D24" i="4"/>
  <c r="D26" i="4"/>
  <c r="D27" i="4"/>
  <c r="D28" i="4"/>
  <c r="D32" i="4"/>
  <c r="D33" i="4"/>
  <c r="D34" i="4"/>
  <c r="D35" i="4"/>
  <c r="D36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  <c r="E36" i="3"/>
  <c r="E35" i="3"/>
  <c r="E34" i="3"/>
  <c r="E33" i="3"/>
  <c r="E32" i="3"/>
  <c r="E28" i="3"/>
  <c r="E27" i="3"/>
  <c r="E26" i="3"/>
  <c r="E24" i="3"/>
  <c r="E22" i="3"/>
  <c r="E21" i="3"/>
  <c r="E20" i="3"/>
  <c r="E19" i="3"/>
  <c r="E18" i="3"/>
  <c r="E17" i="3"/>
  <c r="E16" i="3"/>
  <c r="E15" i="3"/>
  <c r="E14" i="3"/>
  <c r="E13" i="3"/>
  <c r="E12" i="3"/>
  <c r="E10" i="3"/>
  <c r="E7" i="3"/>
  <c r="E6" i="3"/>
  <c r="E5" i="3"/>
  <c r="E3" i="3"/>
  <c r="E2" i="3"/>
  <c r="D2" i="3"/>
  <c r="D36" i="3"/>
  <c r="D35" i="3"/>
  <c r="D34" i="3"/>
  <c r="D33" i="3"/>
  <c r="D32" i="3"/>
  <c r="D28" i="3"/>
  <c r="D27" i="3"/>
  <c r="D26" i="3"/>
  <c r="D24" i="3"/>
  <c r="D22" i="3"/>
  <c r="D21" i="3"/>
  <c r="D20" i="3"/>
  <c r="D19" i="3"/>
  <c r="D18" i="3"/>
  <c r="D17" i="3"/>
  <c r="D16" i="3"/>
  <c r="D15" i="3"/>
  <c r="D14" i="3"/>
  <c r="D13" i="3"/>
  <c r="D12" i="3"/>
  <c r="D10" i="3"/>
  <c r="D7" i="3"/>
  <c r="D6" i="3"/>
  <c r="D5" i="3"/>
  <c r="D3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C37" i="2"/>
  <c r="D36" i="2"/>
  <c r="E36" i="2"/>
  <c r="C36" i="2"/>
  <c r="E35" i="2"/>
  <c r="D35" i="2"/>
  <c r="C35" i="2"/>
  <c r="E34" i="2"/>
  <c r="D34" i="2"/>
  <c r="C34" i="2"/>
  <c r="D33" i="2"/>
  <c r="E33" i="2"/>
  <c r="C33" i="2"/>
  <c r="E32" i="2"/>
  <c r="D32" i="2"/>
  <c r="C32" i="2"/>
  <c r="C31" i="2"/>
  <c r="C30" i="2"/>
  <c r="C29" i="2"/>
  <c r="E28" i="2"/>
  <c r="D28" i="2"/>
  <c r="C28" i="2"/>
  <c r="E27" i="2"/>
  <c r="D27" i="2"/>
  <c r="C27" i="2"/>
  <c r="E26" i="2"/>
  <c r="D26" i="2"/>
  <c r="C26" i="2"/>
  <c r="C25" i="2"/>
  <c r="E24" i="2"/>
  <c r="D24" i="2"/>
  <c r="C24" i="2"/>
  <c r="C23" i="2"/>
  <c r="E22" i="2"/>
  <c r="D22" i="2"/>
  <c r="C22" i="2"/>
  <c r="E21" i="2"/>
  <c r="D21" i="2"/>
  <c r="C21" i="2"/>
  <c r="E20" i="2"/>
  <c r="D20" i="2"/>
  <c r="C20" i="2"/>
  <c r="D19" i="2"/>
  <c r="E19" i="2"/>
  <c r="C19" i="2"/>
  <c r="E18" i="2"/>
  <c r="D18" i="2"/>
  <c r="C18" i="2"/>
  <c r="C12" i="2"/>
  <c r="C13" i="2"/>
  <c r="C16" i="2"/>
  <c r="E17" i="2"/>
  <c r="D17" i="2"/>
  <c r="C17" i="2"/>
  <c r="E16" i="2"/>
  <c r="D16" i="2"/>
  <c r="D15" i="2"/>
  <c r="E15" i="2"/>
  <c r="C15" i="2"/>
  <c r="D14" i="2"/>
  <c r="E14" i="2"/>
  <c r="C14" i="2"/>
  <c r="D13" i="2"/>
  <c r="E13" i="2"/>
  <c r="E12" i="2"/>
  <c r="D12" i="2"/>
  <c r="C11" i="2"/>
  <c r="E10" i="2"/>
  <c r="D10" i="2"/>
  <c r="C10" i="2"/>
  <c r="C9" i="2"/>
  <c r="C8" i="2"/>
  <c r="E7" i="2"/>
  <c r="D7" i="2"/>
  <c r="C7" i="2"/>
  <c r="E6" i="2"/>
  <c r="D6" i="2"/>
  <c r="C6" i="2"/>
  <c r="E5" i="2"/>
  <c r="D5" i="2"/>
  <c r="C5" i="2"/>
  <c r="C4" i="2"/>
  <c r="E3" i="2"/>
  <c r="D3" i="2"/>
  <c r="C3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<sst xmlns="http://schemas.openxmlformats.org/spreadsheetml/2006/main" count="776" uniqueCount="50">
  <si>
    <t>ID</t>
  </si>
  <si>
    <t>functional_unit</t>
  </si>
  <si>
    <t>stainless_steel</t>
  </si>
  <si>
    <t>kg</t>
  </si>
  <si>
    <t>rockwool</t>
  </si>
  <si>
    <t>slab_concrete</t>
  </si>
  <si>
    <t>m3</t>
  </si>
  <si>
    <t>wall_concrete</t>
  </si>
  <si>
    <t>aluminum_sheet</t>
  </si>
  <si>
    <t>chemical_factory</t>
  </si>
  <si>
    <t>EG</t>
  </si>
  <si>
    <t>MAA</t>
  </si>
  <si>
    <t>PAM</t>
  </si>
  <si>
    <t>FMD</t>
  </si>
  <si>
    <t>CuSO4</t>
  </si>
  <si>
    <t>H2SO4</t>
  </si>
  <si>
    <t>DMA</t>
  </si>
  <si>
    <t>EDCl</t>
  </si>
  <si>
    <t>KOH</t>
  </si>
  <si>
    <t>GAC</t>
  </si>
  <si>
    <t>NaPS</t>
  </si>
  <si>
    <t>PP</t>
  </si>
  <si>
    <t>PVC</t>
  </si>
  <si>
    <t>epoxy</t>
  </si>
  <si>
    <t>PS</t>
  </si>
  <si>
    <t>molding</t>
  </si>
  <si>
    <t>extrusion</t>
  </si>
  <si>
    <t>PE</t>
  </si>
  <si>
    <t>varnish</t>
  </si>
  <si>
    <t>air_compressor</t>
  </si>
  <si>
    <t>iron_sponge</t>
  </si>
  <si>
    <t>carbon_steel</t>
  </si>
  <si>
    <t>pump_40W</t>
  </si>
  <si>
    <t>pump_22kW</t>
  </si>
  <si>
    <t>heat</t>
  </si>
  <si>
    <t>MJ</t>
  </si>
  <si>
    <t>electricity</t>
  </si>
  <si>
    <t>kWh</t>
  </si>
  <si>
    <t>heat_onsite</t>
  </si>
  <si>
    <t>trucking</t>
  </si>
  <si>
    <t>ton*km</t>
  </si>
  <si>
    <t>biogas_offset</t>
  </si>
  <si>
    <t>unit</t>
  </si>
  <si>
    <t>expected</t>
  </si>
  <si>
    <t>low</t>
  </si>
  <si>
    <t>high</t>
  </si>
  <si>
    <t>reference</t>
  </si>
  <si>
    <t>ecoinvent 3.8</t>
  </si>
  <si>
    <t>hdpe_pipes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</si>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</sst>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y_c\Dropbox\PhD\Research\QSD\codes_developing\EXPOsan\exposan\metab_mock\data\CFs.xlsx" TargetMode="External"/><Relationship Id="rId1" Type="http://schemas.openxmlformats.org/officeDocument/2006/relationships/externalLinkPath" Target="C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ed"/>
    </sheetNames>
    <sheetDataSet>
      <sheetData sheetId="0">
        <row r="5">
          <cell r="D5" t="str">
            <v>kg SO2-Eq</v>
          </cell>
          <cell r="E5" t="str">
            <v>kg CO2-Eq</v>
          </cell>
          <cell r="F5" t="str">
            <v>CTUe</v>
          </cell>
          <cell r="G5" t="str">
            <v>kg N-Eq</v>
          </cell>
          <cell r="H5" t="str">
            <v>CTUh</v>
          </cell>
          <cell r="I5" t="str">
            <v>CTUh</v>
          </cell>
          <cell r="J5" t="str">
            <v>kg CFC-11-Eq</v>
          </cell>
          <cell r="K5" t="str">
            <v>PM2.5-Eq</v>
          </cell>
          <cell r="L5" t="str">
            <v>kg O3-Eq</v>
          </cell>
        </row>
        <row r="6">
          <cell r="D6">
            <v>2.4209695330257811E-2</v>
          </cell>
          <cell r="E6">
            <v>5.1493196529397487</v>
          </cell>
          <cell r="F6">
            <v>227.42745911975641</v>
          </cell>
          <cell r="G6">
            <v>1.5689202345125591E-2</v>
          </cell>
          <cell r="H6">
            <v>1.127964377646976E-5</v>
          </cell>
          <cell r="I6">
            <v>2.9172640916559248E-6</v>
          </cell>
          <cell r="J6">
            <v>2.4332095374862222E-7</v>
          </cell>
          <cell r="K6">
            <v>1.5070707936032971E-2</v>
          </cell>
          <cell r="L6">
            <v>0.303451916953484</v>
          </cell>
        </row>
        <row r="7">
          <cell r="D7">
            <v>2.508518863485373E-2</v>
          </cell>
          <cell r="E7">
            <v>5.4057546042736853</v>
          </cell>
          <cell r="F7">
            <v>234.0579121859308</v>
          </cell>
          <cell r="G7">
            <v>1.6492257512791111E-2</v>
          </cell>
          <cell r="H7">
            <v>1.151169013567885E-5</v>
          </cell>
          <cell r="I7">
            <v>2.9674173787391831E-6</v>
          </cell>
          <cell r="J7">
            <v>2.6269401232071878E-7</v>
          </cell>
          <cell r="K7">
            <v>1.538950384396132E-2</v>
          </cell>
          <cell r="L7">
            <v>0.31844067923542863</v>
          </cell>
        </row>
        <row r="8">
          <cell r="D8">
            <v>9.3355095124370534E-3</v>
          </cell>
          <cell r="E8">
            <v>1.3051141722884121</v>
          </cell>
          <cell r="F8">
            <v>16.386162630999898</v>
          </cell>
          <cell r="G8">
            <v>3.7590468323049119E-3</v>
          </cell>
          <cell r="H8">
            <v>8.1338274780934293E-8</v>
          </cell>
          <cell r="I8">
            <v>2.6797675004417982E-7</v>
          </cell>
          <cell r="J8">
            <v>8.095898616556542E-8</v>
          </cell>
          <cell r="K8">
            <v>1.569606825346523E-3</v>
          </cell>
          <cell r="L8">
            <v>8.1372437681979146E-2</v>
          </cell>
        </row>
        <row r="9">
          <cell r="D9">
            <v>9.6116298698812989E-3</v>
          </cell>
          <cell r="E9">
            <v>1.370759389808792</v>
          </cell>
          <cell r="F9">
            <v>17.148693210287579</v>
          </cell>
          <cell r="G9">
            <v>3.9299328830739106E-3</v>
          </cell>
          <cell r="H9">
            <v>8.6393237172769242E-8</v>
          </cell>
          <cell r="I9">
            <v>2.8233714722544502E-7</v>
          </cell>
          <cell r="J9">
            <v>8.5592959174193769E-8</v>
          </cell>
          <cell r="K9">
            <v>1.6240034226810661E-3</v>
          </cell>
          <cell r="L9">
            <v>8.5368767420522559E-2</v>
          </cell>
        </row>
        <row r="10">
          <cell r="D10">
            <v>3.0811986745389062</v>
          </cell>
          <cell r="E10">
            <v>872.99821596940717</v>
          </cell>
          <cell r="F10">
            <v>12191.57717883063</v>
          </cell>
          <cell r="G10">
            <v>2.863262080404763</v>
          </cell>
          <cell r="H10">
            <v>2.4277485304550719E-4</v>
          </cell>
          <cell r="I10">
            <v>1.78399867353261E-4</v>
          </cell>
          <cell r="J10">
            <v>5.5281726060363289E-5</v>
          </cell>
          <cell r="K10">
            <v>0.84332728533332069</v>
          </cell>
          <cell r="L10">
            <v>46.742932603631438</v>
          </cell>
        </row>
        <row r="11">
          <cell r="D11">
            <v>0.82938046730130888</v>
          </cell>
          <cell r="E11">
            <v>288.40492066261532</v>
          </cell>
          <cell r="F11">
            <v>1942.08887046629</v>
          </cell>
          <cell r="G11">
            <v>0.33882363429196</v>
          </cell>
          <cell r="H11">
            <v>1.195943784985053E-5</v>
          </cell>
          <cell r="I11">
            <v>4.5919846995345983E-5</v>
          </cell>
          <cell r="J11">
            <v>1.9960190839033221E-5</v>
          </cell>
          <cell r="K11">
            <v>0.12301720090215131</v>
          </cell>
          <cell r="L11">
            <v>17.515903237468901</v>
          </cell>
        </row>
        <row r="12">
          <cell r="D12">
            <v>1.0163964735698601</v>
          </cell>
          <cell r="E12">
            <v>381.71826042571172</v>
          </cell>
          <cell r="F12">
            <v>2321.5620129348181</v>
          </cell>
          <cell r="G12">
            <v>0.43633611623678642</v>
          </cell>
          <cell r="H12">
            <v>1.4028598068183219E-5</v>
          </cell>
          <cell r="I12">
            <v>5.7409862290089733E-5</v>
          </cell>
          <cell r="J12">
            <v>2.32729600635565E-5</v>
          </cell>
          <cell r="K12">
            <v>0.15157516107722699</v>
          </cell>
          <cell r="L12">
            <v>21.160787621427001</v>
          </cell>
        </row>
        <row r="13">
          <cell r="D13">
            <v>0.1670092164462503</v>
          </cell>
          <cell r="E13">
            <v>20.609776437249369</v>
          </cell>
          <cell r="F13">
            <v>322.59862896811501</v>
          </cell>
          <cell r="G13">
            <v>0.10536777332018719</v>
          </cell>
          <cell r="H13">
            <v>5.9543187237856376E-6</v>
          </cell>
          <cell r="I13">
            <v>9.0820361937783114E-6</v>
          </cell>
          <cell r="J13">
            <v>6.3509069903705737E-7</v>
          </cell>
          <cell r="K13">
            <v>3.0728095767409501E-2</v>
          </cell>
          <cell r="L13">
            <v>1.5067583954021051</v>
          </cell>
        </row>
        <row r="14">
          <cell r="D14">
            <v>0.1233299852782053</v>
          </cell>
          <cell r="E14">
            <v>21.576173953409018</v>
          </cell>
          <cell r="F14">
            <v>270.6055097191275</v>
          </cell>
          <cell r="G14">
            <v>5.6465486785752868E-2</v>
          </cell>
          <cell r="H14">
            <v>5.8303052281387794E-6</v>
          </cell>
          <cell r="I14">
            <v>5.7425425304895304E-6</v>
          </cell>
          <cell r="J14">
            <v>6.9973810967502863E-7</v>
          </cell>
          <cell r="K14">
            <v>2.2744287819579101E-2</v>
          </cell>
          <cell r="L14">
            <v>1.4517405088141899</v>
          </cell>
        </row>
        <row r="15">
          <cell r="D15">
            <v>2.8878712518524922E-3</v>
          </cell>
          <cell r="E15">
            <v>0.66711843338449983</v>
          </cell>
          <cell r="F15">
            <v>9.3825586774623169</v>
          </cell>
          <cell r="G15">
            <v>1.9679005786980008E-3</v>
          </cell>
          <cell r="H15">
            <v>7.3576994668512034E-8</v>
          </cell>
          <cell r="I15">
            <v>1.453060953739666E-7</v>
          </cell>
          <cell r="J15">
            <v>3.1250550801076991E-8</v>
          </cell>
          <cell r="K15">
            <v>8.2093774932036432E-4</v>
          </cell>
          <cell r="L15">
            <v>3.8548435253125943E-2</v>
          </cell>
        </row>
        <row r="16">
          <cell r="D16">
            <v>1427643.621415674</v>
          </cell>
          <cell r="E16">
            <v>156578811.48842201</v>
          </cell>
          <cell r="F16">
            <v>26067081460.813751</v>
          </cell>
          <cell r="G16">
            <v>1218632.638544189</v>
          </cell>
          <cell r="H16">
            <v>84.540025391624425</v>
          </cell>
          <cell r="I16">
            <v>290.88920092825509</v>
          </cell>
          <cell r="J16">
            <v>8.9289543367295536</v>
          </cell>
          <cell r="K16">
            <v>265378.68784329097</v>
          </cell>
          <cell r="L16">
            <v>11642162.358833199</v>
          </cell>
        </row>
        <row r="17">
          <cell r="D17">
            <v>1362751.876595981</v>
          </cell>
          <cell r="E17">
            <v>144304784.80766499</v>
          </cell>
          <cell r="F17">
            <v>26058754013.985699</v>
          </cell>
          <cell r="G17">
            <v>1197447.146889837</v>
          </cell>
          <cell r="H17">
            <v>84.321186743281231</v>
          </cell>
          <cell r="I17">
            <v>290.3899113915719</v>
          </cell>
          <cell r="J17">
            <v>8.7525689494427752</v>
          </cell>
          <cell r="K17">
            <v>229382.33662874499</v>
          </cell>
          <cell r="L17">
            <v>10627401.021839179</v>
          </cell>
        </row>
        <row r="18">
          <cell r="D18">
            <v>8.675075229211196E-3</v>
          </cell>
          <cell r="E18">
            <v>2.289762187902463</v>
          </cell>
          <cell r="F18">
            <v>28.431628192457051</v>
          </cell>
          <cell r="G18">
            <v>5.0150967421848987E-3</v>
          </cell>
          <cell r="H18">
            <v>1.4544940936056641E-7</v>
          </cell>
          <cell r="I18">
            <v>4.475422451619449E-7</v>
          </cell>
          <cell r="J18">
            <v>3.9017808879124429E-8</v>
          </cell>
          <cell r="K18">
            <v>1.839178599730835E-3</v>
          </cell>
          <cell r="L18">
            <v>0.11711758875496341</v>
          </cell>
        </row>
        <row r="19">
          <cell r="D19">
            <v>3.5128570270090559E-2</v>
          </cell>
          <cell r="E19">
            <v>6.6971545942522166</v>
          </cell>
          <cell r="F19">
            <v>166.8803038722661</v>
          </cell>
          <cell r="G19">
            <v>2.108166734939244E-2</v>
          </cell>
          <cell r="H19">
            <v>4.4273250866850481E-7</v>
          </cell>
          <cell r="I19">
            <v>2.636101200242338E-6</v>
          </cell>
          <cell r="J19">
            <v>2.6471232081379171E-7</v>
          </cell>
          <cell r="K19">
            <v>4.8441449558429888E-3</v>
          </cell>
          <cell r="L19">
            <v>0.33054909538710009</v>
          </cell>
        </row>
        <row r="20">
          <cell r="D20">
            <v>1.4783903305839801E-2</v>
          </cell>
          <cell r="E20">
            <v>3.2191182512047418</v>
          </cell>
          <cell r="F20">
            <v>30.975436109677041</v>
          </cell>
          <cell r="G20">
            <v>1.5949519001672258E-2</v>
          </cell>
          <cell r="H20">
            <v>1.534463659698768E-7</v>
          </cell>
          <cell r="I20">
            <v>5.037846155016643E-7</v>
          </cell>
          <cell r="J20">
            <v>1.142904467987489E-7</v>
          </cell>
          <cell r="K20">
            <v>1.5962874087129711E-3</v>
          </cell>
          <cell r="L20">
            <v>0.126040478375435</v>
          </cell>
        </row>
        <row r="21">
          <cell r="D21">
            <v>1.521896418197302E-2</v>
          </cell>
          <cell r="E21">
            <v>3.2692635152035332</v>
          </cell>
          <cell r="F21">
            <v>31.37684009508553</v>
          </cell>
          <cell r="G21">
            <v>1.6024612036162959E-2</v>
          </cell>
          <cell r="H21">
            <v>1.586150041613047E-7</v>
          </cell>
          <cell r="I21">
            <v>5.1282008766015726E-7</v>
          </cell>
          <cell r="J21">
            <v>1.2381466326937691E-7</v>
          </cell>
          <cell r="K21">
            <v>1.6419413125642289E-3</v>
          </cell>
          <cell r="L21">
            <v>0.13635889907385179</v>
          </cell>
        </row>
        <row r="22">
          <cell r="D22">
            <v>3.6243368374683951E-3</v>
          </cell>
          <cell r="E22">
            <v>0.92048851801375076</v>
          </cell>
          <cell r="F22">
            <v>13.67229449779825</v>
          </cell>
          <cell r="G22">
            <v>3.9774450266166304E-3</v>
          </cell>
          <cell r="H22">
            <v>6.1014276072633302E-8</v>
          </cell>
          <cell r="I22">
            <v>1.876759516273198E-7</v>
          </cell>
          <cell r="J22">
            <v>2.5510452758619319E-7</v>
          </cell>
          <cell r="K22">
            <v>5.0057798610174615E-4</v>
          </cell>
          <cell r="L22">
            <v>5.4201750043800817E-2</v>
          </cell>
        </row>
        <row r="23">
          <cell r="D23">
            <v>0.19319265301746821</v>
          </cell>
          <cell r="E23">
            <v>3.7913277856679271</v>
          </cell>
          <cell r="F23">
            <v>5067.9142035823943</v>
          </cell>
          <cell r="G23">
            <v>0.14425878843980189</v>
          </cell>
          <cell r="H23">
            <v>2.000739661340539E-6</v>
          </cell>
          <cell r="I23">
            <v>5.2238003764700042E-5</v>
          </cell>
          <cell r="J23">
            <v>2.311108842998087E-7</v>
          </cell>
          <cell r="K23">
            <v>2.0220403326919711E-2</v>
          </cell>
          <cell r="L23">
            <v>0.72499047355210655</v>
          </cell>
        </row>
        <row r="24">
          <cell r="D24">
            <v>0.1935416620435623</v>
          </cell>
          <cell r="E24">
            <v>3.8463859603645592</v>
          </cell>
          <cell r="F24">
            <v>5066.0516504795432</v>
          </cell>
          <cell r="G24">
            <v>0.14429515656081721</v>
          </cell>
          <cell r="H24">
            <v>2.0088622183042249E-6</v>
          </cell>
          <cell r="I24">
            <v>5.2263451479753083E-5</v>
          </cell>
          <cell r="J24">
            <v>2.4095734342180028E-7</v>
          </cell>
          <cell r="K24">
            <v>2.0256816257093201E-2</v>
          </cell>
          <cell r="L24">
            <v>0.7357597875479932</v>
          </cell>
        </row>
        <row r="25">
          <cell r="D25">
            <v>8.3277032728490304E-3</v>
          </cell>
          <cell r="E25">
            <v>9.9178611988927134E-2</v>
          </cell>
          <cell r="F25">
            <v>6.1172434740367763</v>
          </cell>
          <cell r="G25">
            <v>4.0079706333619939E-4</v>
          </cell>
          <cell r="H25">
            <v>2.0207946998854359E-8</v>
          </cell>
          <cell r="I25">
            <v>7.180996369377474E-8</v>
          </cell>
          <cell r="J25">
            <v>8.1442674416377384E-9</v>
          </cell>
          <cell r="K25">
            <v>5.8167743882602441E-4</v>
          </cell>
          <cell r="L25">
            <v>6.4387032496995714E-3</v>
          </cell>
        </row>
        <row r="26">
          <cell r="D26">
            <v>7.7610403247725989E-3</v>
          </cell>
          <cell r="E26">
            <v>0.1688709129062175</v>
          </cell>
          <cell r="F26">
            <v>70.135302222458975</v>
          </cell>
          <cell r="G26">
            <v>2.2359984317725139E-3</v>
          </cell>
          <cell r="H26">
            <v>5.5208317448971632E-8</v>
          </cell>
          <cell r="I26">
            <v>1.1263306451138381E-6</v>
          </cell>
          <cell r="J26">
            <v>1.870500675463139E-8</v>
          </cell>
          <cell r="K26">
            <v>6.5604390682197594E-4</v>
          </cell>
          <cell r="L26">
            <v>2.5092523426939781E-2</v>
          </cell>
        </row>
        <row r="27">
          <cell r="D27">
            <v>1.0778755327286071E-2</v>
          </cell>
          <cell r="E27">
            <v>2.9522238513232919</v>
          </cell>
          <cell r="F27">
            <v>26.22810686382223</v>
          </cell>
          <cell r="G27">
            <v>2.165781157654767E-2</v>
          </cell>
          <cell r="H27">
            <v>1.3925714072025601E-7</v>
          </cell>
          <cell r="I27">
            <v>4.4800953131293912E-7</v>
          </cell>
          <cell r="J27">
            <v>4.3333114842521738E-7</v>
          </cell>
          <cell r="K27">
            <v>1.5261962928416451E-3</v>
          </cell>
          <cell r="L27">
            <v>0.122947919810585</v>
          </cell>
        </row>
        <row r="28">
          <cell r="D28">
            <v>1.121561618073757E-2</v>
          </cell>
          <cell r="E28">
            <v>3.0025315372327088</v>
          </cell>
          <cell r="F28">
            <v>26.629170500705921</v>
          </cell>
          <cell r="G28">
            <v>2.1732321939085909E-2</v>
          </cell>
          <cell r="H28">
            <v>1.4441433573328429E-7</v>
          </cell>
          <cell r="I28">
            <v>4.5702890990877918E-7</v>
          </cell>
          <cell r="J28">
            <v>4.4280410136608898E-7</v>
          </cell>
          <cell r="K28">
            <v>1.572298904640262E-3</v>
          </cell>
          <cell r="L28">
            <v>0.1333158929891978</v>
          </cell>
        </row>
        <row r="29">
          <cell r="D29">
            <v>5.8206521811178906E-3</v>
          </cell>
          <cell r="E29">
            <v>1.326807590309061</v>
          </cell>
          <cell r="F29">
            <v>25.012181205589421</v>
          </cell>
          <cell r="G29">
            <v>3.6587765281183792E-3</v>
          </cell>
          <cell r="H29">
            <v>1.130980386415044E-7</v>
          </cell>
          <cell r="I29">
            <v>3.7698510550520721E-7</v>
          </cell>
          <cell r="J29">
            <v>4.3136437991636299E-7</v>
          </cell>
          <cell r="K29">
            <v>1.326931751200264E-3</v>
          </cell>
          <cell r="L29">
            <v>7.729747923737719E-2</v>
          </cell>
        </row>
        <row r="30">
          <cell r="D30">
            <v>5.7394278568156784E-3</v>
          </cell>
          <cell r="E30">
            <v>1.313761626927346</v>
          </cell>
          <cell r="F30">
            <v>24.899531473732779</v>
          </cell>
          <cell r="G30">
            <v>3.639428308641533E-3</v>
          </cell>
          <cell r="H30">
            <v>1.11681220152167E-7</v>
          </cell>
          <cell r="I30">
            <v>3.7438784833851681E-7</v>
          </cell>
          <cell r="J30">
            <v>4.2894170199164599E-7</v>
          </cell>
          <cell r="K30">
            <v>1.316130304528049E-3</v>
          </cell>
          <cell r="L30">
            <v>7.5153133536033742E-2</v>
          </cell>
        </row>
        <row r="31">
          <cell r="D31">
            <v>1.3237645096850119E-2</v>
          </cell>
          <cell r="E31">
            <v>2.744984314653903</v>
          </cell>
          <cell r="F31">
            <v>50.724241846065283</v>
          </cell>
          <cell r="G31">
            <v>8.299040852414204E-3</v>
          </cell>
          <cell r="H31">
            <v>2.4258105073100372E-7</v>
          </cell>
          <cell r="I31">
            <v>8.3741838603636462E-7</v>
          </cell>
          <cell r="J31">
            <v>1.6299951058807961E-7</v>
          </cell>
          <cell r="K31">
            <v>3.3362119524061049E-3</v>
          </cell>
          <cell r="L31">
            <v>0.1739175395086841</v>
          </cell>
        </row>
        <row r="32">
          <cell r="D32">
            <v>1.310429589734882E-2</v>
          </cell>
          <cell r="E32">
            <v>2.7108452112372121</v>
          </cell>
          <cell r="F32">
            <v>50.257008026390551</v>
          </cell>
          <cell r="G32">
            <v>8.4463805146574623E-3</v>
          </cell>
          <cell r="H32">
            <v>2.4446444493960632E-7</v>
          </cell>
          <cell r="I32">
            <v>8.2902744106750857E-7</v>
          </cell>
          <cell r="J32">
            <v>1.888263267031637E-7</v>
          </cell>
          <cell r="K32">
            <v>3.0465237783200922E-3</v>
          </cell>
          <cell r="L32">
            <v>0.177057560966557</v>
          </cell>
        </row>
        <row r="33">
          <cell r="D33">
            <v>1.9772341446827421E-2</v>
          </cell>
          <cell r="E33">
            <v>3.284381291709233</v>
          </cell>
          <cell r="F33">
            <v>16.900221487425341</v>
          </cell>
          <cell r="G33">
            <v>1.0816679996048279E-2</v>
          </cell>
          <cell r="H33">
            <v>1.67225920078561E-7</v>
          </cell>
          <cell r="I33">
            <v>6.5822971140763111E-7</v>
          </cell>
          <cell r="J33">
            <v>1.040905082850221E-7</v>
          </cell>
          <cell r="K33">
            <v>2.5348041596612971E-3</v>
          </cell>
          <cell r="L33">
            <v>0.195327936791162</v>
          </cell>
        </row>
        <row r="34">
          <cell r="D34">
            <v>5.2143502817840658E-2</v>
          </cell>
          <cell r="E34">
            <v>8.3093636017746011</v>
          </cell>
          <cell r="F34">
            <v>37.960671101590172</v>
          </cell>
          <cell r="G34">
            <v>2.6736671732324181E-2</v>
          </cell>
          <cell r="H34">
            <v>4.1638050250526378E-7</v>
          </cell>
          <cell r="I34">
            <v>1.3938998615257031E-6</v>
          </cell>
          <cell r="J34">
            <v>1.4034406376134719E-7</v>
          </cell>
          <cell r="K34">
            <v>7.0857398484638614E-3</v>
          </cell>
          <cell r="L34">
            <v>0.46916640759150208</v>
          </cell>
        </row>
        <row r="35">
          <cell r="D35">
            <v>1.266994614311171E-2</v>
          </cell>
          <cell r="E35">
            <v>1.510442676050656</v>
          </cell>
          <cell r="F35">
            <v>84.039229338602951</v>
          </cell>
          <cell r="G35">
            <v>9.3237811391145703E-3</v>
          </cell>
          <cell r="H35">
            <v>2.1999799075220221E-7</v>
          </cell>
          <cell r="I35">
            <v>1.3780940184872829E-6</v>
          </cell>
          <cell r="J35">
            <v>3.6433854223773832E-7</v>
          </cell>
          <cell r="K35">
            <v>2.0927910253944831E-3</v>
          </cell>
          <cell r="L35">
            <v>9.4568009080592055E-2</v>
          </cell>
        </row>
        <row r="36">
          <cell r="D36">
            <v>1.310500711394603E-2</v>
          </cell>
          <cell r="E36">
            <v>1.560587950266844</v>
          </cell>
          <cell r="F36">
            <v>84.44063385829665</v>
          </cell>
          <cell r="G36">
            <v>9.3988742287740082E-3</v>
          </cell>
          <cell r="H36">
            <v>2.251666210025006E-7</v>
          </cell>
          <cell r="I36">
            <v>1.3871294988058359E-6</v>
          </cell>
          <cell r="J36">
            <v>3.7386276074167909E-7</v>
          </cell>
          <cell r="K36">
            <v>2.13844491176108E-3</v>
          </cell>
          <cell r="L36">
            <v>0.10488643249509751</v>
          </cell>
        </row>
        <row r="37">
          <cell r="D37">
            <v>8.2474869389780534E-3</v>
          </cell>
          <cell r="E37">
            <v>2.2345686019567381</v>
          </cell>
          <cell r="F37">
            <v>18.30665843016348</v>
          </cell>
          <cell r="G37">
            <v>3.3907096563938139E-3</v>
          </cell>
          <cell r="H37">
            <v>1.191946735780623E-7</v>
          </cell>
          <cell r="I37">
            <v>2.9120514163880538E-7</v>
          </cell>
          <cell r="J37">
            <v>4.7177671863427162E-8</v>
          </cell>
          <cell r="K37">
            <v>9.9657434587186746E-4</v>
          </cell>
          <cell r="L37">
            <v>0.1182400840285425</v>
          </cell>
        </row>
        <row r="38">
          <cell r="D38">
            <v>5.6119645022909004E-3</v>
          </cell>
          <cell r="E38">
            <v>1.8608448721471169</v>
          </cell>
          <cell r="F38">
            <v>15.158814882341369</v>
          </cell>
          <cell r="G38">
            <v>2.0655542316690501E-3</v>
          </cell>
          <cell r="H38">
            <v>8.637056513253151E-8</v>
          </cell>
          <cell r="I38">
            <v>1.9403017246688381E-7</v>
          </cell>
          <cell r="J38">
            <v>2.7684150246652811E-8</v>
          </cell>
          <cell r="K38">
            <v>5.5145870278407844E-4</v>
          </cell>
          <cell r="L38">
            <v>8.1045763728104875E-2</v>
          </cell>
        </row>
        <row r="39">
          <cell r="D39">
            <v>9.7053818683995909E-3</v>
          </cell>
          <cell r="E39">
            <v>2.431339071421633</v>
          </cell>
          <cell r="F39">
            <v>40.062615499605947</v>
          </cell>
          <cell r="G39">
            <v>6.0971005043306218E-3</v>
          </cell>
          <cell r="H39">
            <v>1.9166753297345329E-7</v>
          </cell>
          <cell r="I39">
            <v>6.3272577462748359E-7</v>
          </cell>
          <cell r="J39">
            <v>1.147692823803628E-6</v>
          </cell>
          <cell r="K39">
            <v>2.055931900685207E-3</v>
          </cell>
          <cell r="L39">
            <v>0.12404222539191551</v>
          </cell>
        </row>
        <row r="40">
          <cell r="D40">
            <v>1.2207581319197421E-2</v>
          </cell>
          <cell r="E40">
            <v>2.9867434448251342</v>
          </cell>
          <cell r="F40">
            <v>43.78226819596037</v>
          </cell>
          <cell r="G40">
            <v>7.0516525930013714E-3</v>
          </cell>
          <cell r="H40">
            <v>2.1189309801793999E-7</v>
          </cell>
          <cell r="I40">
            <v>7.0540134456287082E-7</v>
          </cell>
          <cell r="J40">
            <v>1.1890089445524639E-6</v>
          </cell>
          <cell r="K40">
            <v>2.4781622384633692E-3</v>
          </cell>
          <cell r="L40">
            <v>0.1494855228169682</v>
          </cell>
        </row>
        <row r="41">
          <cell r="D41">
            <v>1.9601917554173429E-2</v>
          </cell>
          <cell r="E41">
            <v>4.9334901248392322</v>
          </cell>
          <cell r="F41">
            <v>73.519545802974307</v>
          </cell>
          <cell r="G41">
            <v>2.162909183849689E-2</v>
          </cell>
          <cell r="H41">
            <v>3.3556961220739618E-7</v>
          </cell>
          <cell r="I41">
            <v>1.0837827260925491E-6</v>
          </cell>
          <cell r="J41">
            <v>7.5231719300365112E-7</v>
          </cell>
          <cell r="K41">
            <v>4.0807987113399878E-3</v>
          </cell>
          <cell r="L41">
            <v>0.28182026819226902</v>
          </cell>
        </row>
        <row r="42">
          <cell r="D42">
            <v>1.9044730646038791E-2</v>
          </cell>
          <cell r="E42">
            <v>4.853333319968578</v>
          </cell>
          <cell r="F42">
            <v>72.879597715164977</v>
          </cell>
          <cell r="G42">
            <v>2.152056305053034E-2</v>
          </cell>
          <cell r="H42">
            <v>3.2883575708844902E-7</v>
          </cell>
          <cell r="I42">
            <v>1.0677002686469039E-6</v>
          </cell>
          <cell r="J42">
            <v>7.3616782112989461E-7</v>
          </cell>
          <cell r="K42">
            <v>4.0152271287501179E-3</v>
          </cell>
          <cell r="L42">
            <v>0.26831307114652742</v>
          </cell>
        </row>
        <row r="43">
          <cell r="D43">
            <v>3.100509335716068E-2</v>
          </cell>
          <cell r="E43">
            <v>7.5875684063117994</v>
          </cell>
          <cell r="F43">
            <v>96.509709120150092</v>
          </cell>
          <cell r="G43">
            <v>2.6349629632715539E-2</v>
          </cell>
          <cell r="H43">
            <v>4.8907356521517807E-7</v>
          </cell>
          <cell r="I43">
            <v>1.607590411345561E-6</v>
          </cell>
          <cell r="J43">
            <v>1.1124640481424631E-6</v>
          </cell>
          <cell r="K43">
            <v>6.5360478856607354E-3</v>
          </cell>
          <cell r="L43">
            <v>0.47112208000392658</v>
          </cell>
        </row>
        <row r="44">
          <cell r="D44">
            <v>3.0570032379960019E-2</v>
          </cell>
          <cell r="E44">
            <v>7.5374231306390671</v>
          </cell>
          <cell r="F44">
            <v>96.108304693822504</v>
          </cell>
          <cell r="G44">
            <v>2.6274536544906021E-2</v>
          </cell>
          <cell r="H44">
            <v>4.839049346533876E-7</v>
          </cell>
          <cell r="I44">
            <v>1.5985549319753899E-6</v>
          </cell>
          <cell r="J44">
            <v>1.102939829597071E-6</v>
          </cell>
          <cell r="K44">
            <v>6.4903939922454357E-3</v>
          </cell>
          <cell r="L44">
            <v>0.46080365641305038</v>
          </cell>
        </row>
        <row r="45">
          <cell r="D45">
            <v>5.8766195773058433E-3</v>
          </cell>
          <cell r="E45">
            <v>1.4362074990905109</v>
          </cell>
          <cell r="F45">
            <v>10.22654005567577</v>
          </cell>
          <cell r="G45">
            <v>4.4382247791932977E-3</v>
          </cell>
          <cell r="H45">
            <v>8.1759094072839719E-8</v>
          </cell>
          <cell r="I45">
            <v>2.5751051551934268E-7</v>
          </cell>
          <cell r="J45">
            <v>1.110118392144061E-7</v>
          </cell>
          <cell r="K45">
            <v>1.853397741651893E-3</v>
          </cell>
          <cell r="L45">
            <v>7.769973860128257E-2</v>
          </cell>
        </row>
        <row r="46">
          <cell r="D46">
            <v>2.3462831742591611E-3</v>
          </cell>
          <cell r="E46">
            <v>0.51797333020845049</v>
          </cell>
          <cell r="F46">
            <v>3.7881660648094861</v>
          </cell>
          <cell r="G46">
            <v>1.6990909232195771E-3</v>
          </cell>
          <cell r="H46">
            <v>4.0633047750138382E-8</v>
          </cell>
          <cell r="I46">
            <v>1.035517746475259E-7</v>
          </cell>
          <cell r="J46">
            <v>1.8747485753837401E-8</v>
          </cell>
          <cell r="K46">
            <v>6.9816337757760256E-4</v>
          </cell>
          <cell r="L46">
            <v>2.9051383289355089E-2</v>
          </cell>
        </row>
        <row r="47">
          <cell r="D47">
            <v>2.688267203999708E-3</v>
          </cell>
          <cell r="E47">
            <v>0.64723677897337217</v>
          </cell>
          <cell r="F47">
            <v>5.5172956964238198</v>
          </cell>
          <cell r="G47">
            <v>2.925419839026598E-3</v>
          </cell>
          <cell r="H47">
            <v>4.2648309451572602E-8</v>
          </cell>
          <cell r="I47">
            <v>1.4053484823488889E-7</v>
          </cell>
          <cell r="J47">
            <v>2.4806730531204211E-8</v>
          </cell>
          <cell r="K47">
            <v>8.6980532978985989E-4</v>
          </cell>
          <cell r="L47">
            <v>3.5496128163309923E-2</v>
          </cell>
        </row>
        <row r="48">
          <cell r="D48">
            <v>2.4834726156618161E-2</v>
          </cell>
          <cell r="E48">
            <v>5.7714418558232783</v>
          </cell>
          <cell r="F48">
            <v>73.445618295573496</v>
          </cell>
          <cell r="G48">
            <v>1.7387778736338899E-2</v>
          </cell>
          <cell r="H48">
            <v>5.5485058431763002E-7</v>
          </cell>
          <cell r="I48">
            <v>1.4009221001058801E-6</v>
          </cell>
          <cell r="J48">
            <v>1.442540878762118E-5</v>
          </cell>
          <cell r="K48">
            <v>5.3729499992496103E-3</v>
          </cell>
          <cell r="L48">
            <v>0.34757670108633071</v>
          </cell>
        </row>
        <row r="49">
          <cell r="D49">
            <v>1.617726031270621E-2</v>
          </cell>
          <cell r="E49">
            <v>2.7385887276789171</v>
          </cell>
          <cell r="F49">
            <v>62.188207831399517</v>
          </cell>
          <cell r="G49">
            <v>1.0861454907491779E-2</v>
          </cell>
          <cell r="H49">
            <v>2.2588683199482329E-7</v>
          </cell>
          <cell r="I49">
            <v>1.054900687956763E-6</v>
          </cell>
          <cell r="J49">
            <v>2.4858565251623972E-7</v>
          </cell>
          <cell r="K49">
            <v>2.7351943496433479E-3</v>
          </cell>
          <cell r="L49">
            <v>0.180239316057307</v>
          </cell>
        </row>
        <row r="50">
          <cell r="D50">
            <v>1.566139108987959E-2</v>
          </cell>
          <cell r="E50">
            <v>2.6479601501207548</v>
          </cell>
          <cell r="F50">
            <v>61.146755636986597</v>
          </cell>
          <cell r="G50">
            <v>1.073785332224979E-2</v>
          </cell>
          <cell r="H50">
            <v>2.1889577708851271E-7</v>
          </cell>
          <cell r="I50">
            <v>1.0320849524209799E-6</v>
          </cell>
          <cell r="J50">
            <v>2.2953511000388489E-7</v>
          </cell>
          <cell r="K50">
            <v>2.6667321271850951E-3</v>
          </cell>
          <cell r="L50">
            <v>0.16779416204456049</v>
          </cell>
        </row>
        <row r="52">
          <cell r="D52">
            <v>12.074009479215579</v>
          </cell>
          <cell r="E52">
            <v>786.179227710757</v>
          </cell>
          <cell r="F52">
            <v>280533.62725639768</v>
          </cell>
          <cell r="G52">
            <v>9.61697260721939</v>
          </cell>
          <cell r="H52">
            <v>7.5704899111637904E-4</v>
          </cell>
          <cell r="I52">
            <v>2.9529104327594932E-3</v>
          </cell>
          <cell r="J52">
            <v>4.3230717954308578E-5</v>
          </cell>
          <cell r="K52">
            <v>1.827449024182042</v>
          </cell>
          <cell r="L52">
            <v>73.157386462631763</v>
          </cell>
        </row>
        <row r="53">
          <cell r="D53">
            <v>12.074183034055689</v>
          </cell>
          <cell r="E53">
            <v>782.44809421139553</v>
          </cell>
          <cell r="F53">
            <v>280537.78284646687</v>
          </cell>
          <cell r="G53">
            <v>9.7183616347407309</v>
          </cell>
          <cell r="H53">
            <v>7.5697243913501889E-4</v>
          </cell>
          <cell r="I53">
            <v>2.9541568739005798E-3</v>
          </cell>
          <cell r="J53">
            <v>4.321881044088187E-5</v>
          </cell>
          <cell r="K53">
            <v>1.8321600935458431</v>
          </cell>
          <cell r="L53">
            <v>73.160872334967877</v>
          </cell>
        </row>
        <row r="54">
          <cell r="D54">
            <v>3.1754974359125761E-4</v>
          </cell>
          <cell r="E54">
            <v>4.3620545619324887E-2</v>
          </cell>
          <cell r="F54">
            <v>0.31566699560240857</v>
          </cell>
          <cell r="G54">
            <v>1.2583657005000161E-4</v>
          </cell>
          <cell r="H54">
            <v>3.207018796531503E-9</v>
          </cell>
          <cell r="I54">
            <v>8.3999242657780522E-9</v>
          </cell>
          <cell r="J54">
            <v>1.865020805512048E-9</v>
          </cell>
          <cell r="K54">
            <v>5.0141379990399041E-4</v>
          </cell>
          <cell r="L54">
            <v>5.5270447981638554E-3</v>
          </cell>
        </row>
        <row r="55">
          <cell r="D55">
            <v>1.003448479427718E-4</v>
          </cell>
          <cell r="E55">
            <v>2.4105560931567759E-2</v>
          </cell>
          <cell r="F55">
            <v>0.24121976265892339</v>
          </cell>
          <cell r="G55">
            <v>1.2961401740341349E-4</v>
          </cell>
          <cell r="H55">
            <v>2.9856582093386632E-9</v>
          </cell>
          <cell r="I55">
            <v>5.0469385244302284E-9</v>
          </cell>
          <cell r="J55">
            <v>3.0811543996603108E-9</v>
          </cell>
          <cell r="K55">
            <v>1.420256057079002E-5</v>
          </cell>
          <cell r="L55">
            <v>2.3539215776325309E-3</v>
          </cell>
        </row>
        <row r="56">
          <cell r="D56">
            <v>1.3586363718418691E-4</v>
          </cell>
          <cell r="E56">
            <v>2.879392197377053E-2</v>
          </cell>
          <cell r="F56">
            <v>0.22485623704282001</v>
          </cell>
          <cell r="G56">
            <v>9.7273639058382955E-5</v>
          </cell>
          <cell r="H56">
            <v>3.2699375172001021E-9</v>
          </cell>
          <cell r="I56">
            <v>4.9598226163940397E-9</v>
          </cell>
          <cell r="J56">
            <v>2.3202315639227799E-9</v>
          </cell>
          <cell r="K56">
            <v>3.6893188619067367E-5</v>
          </cell>
          <cell r="L56">
            <v>2.7123630613338501E-3</v>
          </cell>
        </row>
        <row r="57">
          <cell r="D57">
            <v>5.200757586534592E-3</v>
          </cell>
          <cell r="E57">
            <v>1.24775565217249</v>
          </cell>
          <cell r="F57">
            <v>23.568858093898729</v>
          </cell>
          <cell r="G57">
            <v>6.0670420368630854E-3</v>
          </cell>
          <cell r="H57">
            <v>1.039451936151731E-7</v>
          </cell>
          <cell r="I57">
            <v>3.5208646831052352E-7</v>
          </cell>
          <cell r="J57">
            <v>7.1045518816378095E-8</v>
          </cell>
          <cell r="K57">
            <v>9.5402688373002803E-4</v>
          </cell>
          <cell r="L57">
            <v>7.8352671095566831E-2</v>
          </cell>
        </row>
        <row r="58">
          <cell r="D58">
            <v>6.8910040030967512E-3</v>
          </cell>
          <cell r="E58">
            <v>1.6532762811102719</v>
          </cell>
          <cell r="F58">
            <v>31.22873764683921</v>
          </cell>
          <cell r="G58">
            <v>8.0388308997974764E-3</v>
          </cell>
          <cell r="H58">
            <v>1.377273739732079E-7</v>
          </cell>
          <cell r="I58">
            <v>4.6651458217602198E-7</v>
          </cell>
          <cell r="J58">
            <v>9.4135315104092812E-8</v>
          </cell>
          <cell r="K58">
            <v>1.264085648386495E-3</v>
          </cell>
          <cell r="L58">
            <v>0.1038172920574095</v>
          </cell>
        </row>
        <row r="59">
          <cell r="D59">
            <v>1.7978724938024109E-3</v>
          </cell>
          <cell r="E59">
            <v>0.33787630406826968</v>
          </cell>
          <cell r="F59">
            <v>11.135209167145719</v>
          </cell>
          <cell r="G59">
            <v>3.013602884809606E-3</v>
          </cell>
          <cell r="H59">
            <v>3.9777239518568102E-8</v>
          </cell>
          <cell r="I59">
            <v>1.361537393125253E-7</v>
          </cell>
          <cell r="J59">
            <v>2.8430519595415051E-8</v>
          </cell>
          <cell r="K59">
            <v>2.9389134309588911E-4</v>
          </cell>
          <cell r="L59">
            <v>2.356305240440959E-2</v>
          </cell>
        </row>
        <row r="60">
          <cell r="D60">
            <v>2.2823058414903228E-3</v>
          </cell>
          <cell r="E60">
            <v>0.39246179841989443</v>
          </cell>
          <cell r="F60">
            <v>11.977151361489909</v>
          </cell>
          <cell r="G60">
            <v>3.091105936206475E-3</v>
          </cell>
          <cell r="H60">
            <v>4.552004649730898E-8</v>
          </cell>
          <cell r="I60">
            <v>1.592968168043469E-7</v>
          </cell>
          <cell r="J60">
            <v>3.8632349609101002E-8</v>
          </cell>
          <cell r="K60">
            <v>3.4626478878744562E-4</v>
          </cell>
          <cell r="L60">
            <v>3.4192378982741779E-2</v>
          </cell>
        </row>
        <row r="61">
          <cell r="D61">
            <v>7.4616009494021182E-3</v>
          </cell>
          <cell r="E61">
            <v>2.079392372280477</v>
          </cell>
          <cell r="F61">
            <v>87.020151385270964</v>
          </cell>
          <cell r="G61">
            <v>7.7820069101961998E-3</v>
          </cell>
          <cell r="H61">
            <v>2.5459665737157399E-6</v>
          </cell>
          <cell r="I61">
            <v>5.8805234371113874E-7</v>
          </cell>
          <cell r="J61">
            <v>1.2438696420158089E-7</v>
          </cell>
          <cell r="K61">
            <v>3.2060356226719391E-3</v>
          </cell>
          <cell r="L61">
            <v>0.13014360089953389</v>
          </cell>
        </row>
        <row r="62">
          <cell r="D62">
            <v>0.14212227461096291</v>
          </cell>
          <cell r="E62">
            <v>9.2510249269176565</v>
          </cell>
          <cell r="F62">
            <v>3189.5736873935762</v>
          </cell>
          <cell r="G62">
            <v>0.10531292230566761</v>
          </cell>
          <cell r="H62">
            <v>2.012121634216439E-5</v>
          </cell>
          <cell r="I62">
            <v>3.5992972430286133E-5</v>
          </cell>
          <cell r="J62">
            <v>5.2616424627118548E-7</v>
          </cell>
          <cell r="K62">
            <v>2.9716488363209219E-2</v>
          </cell>
          <cell r="L62">
            <v>0.85457572715826635</v>
          </cell>
        </row>
        <row r="63">
          <cell r="D63">
            <v>17.938025614823498</v>
          </cell>
          <cell r="E63">
            <v>1283.1037262435941</v>
          </cell>
          <cell r="F63">
            <v>1573301.7234750569</v>
          </cell>
          <cell r="G63">
            <v>13.28577068400573</v>
          </cell>
          <cell r="H63">
            <v>2.4889589639819419E-3</v>
          </cell>
          <cell r="I63">
            <v>4.4861706195940066E-3</v>
          </cell>
          <cell r="J63">
            <v>7.5177137059215758E-5</v>
          </cell>
          <cell r="K63">
            <v>3.7990966488767199</v>
          </cell>
          <cell r="L63">
            <v>111.08209324813841</v>
          </cell>
        </row>
        <row r="64">
          <cell r="D64">
            <v>8.3779054743482843E-3</v>
          </cell>
          <cell r="E64">
            <v>2.2669736055854419</v>
          </cell>
          <cell r="F64">
            <v>18.497923811473559</v>
          </cell>
          <cell r="G64">
            <v>3.5232805952407371E-3</v>
          </cell>
          <cell r="H64">
            <v>1.4152138495019781E-7</v>
          </cell>
          <cell r="I64">
            <v>3.0247797709317258E-7</v>
          </cell>
          <cell r="J64">
            <v>6.2280352373050547E-8</v>
          </cell>
          <cell r="K64">
            <v>1.1041359193455661E-3</v>
          </cell>
          <cell r="L64">
            <v>0.12251667009144809</v>
          </cell>
        </row>
        <row r="65">
          <cell r="D65">
            <v>8.2885774004322794E-3</v>
          </cell>
          <cell r="E65">
            <v>2.257223050968816</v>
          </cell>
          <cell r="F65">
            <v>18.357987632825662</v>
          </cell>
          <cell r="G65">
            <v>3.6380787500227421E-3</v>
          </cell>
          <cell r="H65">
            <v>1.4001110138392591E-7</v>
          </cell>
          <cell r="I65">
            <v>3.0352492516850469E-7</v>
          </cell>
          <cell r="J65">
            <v>4.6291948882622511E-8</v>
          </cell>
          <cell r="K65">
            <v>1.1470770464636351E-3</v>
          </cell>
          <cell r="L65">
            <v>0.1145967493049815</v>
          </cell>
        </row>
        <row r="66">
          <cell r="D66">
            <v>4.9478420093360831E-5</v>
          </cell>
          <cell r="E66">
            <v>3.6696960542741602E-2</v>
          </cell>
          <cell r="F66">
            <v>5.8047195542765953E-2</v>
          </cell>
          <cell r="G66">
            <v>6.4537275515124831E-6</v>
          </cell>
          <cell r="H66">
            <v>3.3054134991508768E-10</v>
          </cell>
          <cell r="I66">
            <v>8.1025136482085165E-10</v>
          </cell>
          <cell r="J66">
            <v>5.333439665556651E-9</v>
          </cell>
          <cell r="K66">
            <v>3.468708163703366E-6</v>
          </cell>
          <cell r="L66">
            <v>8.5144333741911599E-4</v>
          </cell>
        </row>
        <row r="67">
          <cell r="D67">
            <v>2.1557111259409809E-4</v>
          </cell>
          <cell r="E67">
            <v>3.629780000978642E-2</v>
          </cell>
          <cell r="F67">
            <v>8.0022340598958866E-2</v>
          </cell>
          <cell r="G67">
            <v>2.9407559956761201E-5</v>
          </cell>
          <cell r="H67">
            <v>5.0923478734806955E-10</v>
          </cell>
          <cell r="I67">
            <v>1.673514710058869E-9</v>
          </cell>
          <cell r="J67">
            <v>1.3212134489535319E-8</v>
          </cell>
          <cell r="K67">
            <v>2.113675578376966E-5</v>
          </cell>
          <cell r="L67">
            <v>1.20707425973819E-3</v>
          </cell>
        </row>
        <row r="68">
          <cell r="D68">
            <v>2375694.2456831411</v>
          </cell>
          <cell r="E68">
            <v>187801286.7374284</v>
          </cell>
          <cell r="F68">
            <v>44355415286.838531</v>
          </cell>
          <cell r="G68">
            <v>1683187.943164892</v>
          </cell>
          <cell r="H68">
            <v>59.040854010160629</v>
          </cell>
          <cell r="I68">
            <v>475.34942384785762</v>
          </cell>
          <cell r="J68">
            <v>14.78207330811151</v>
          </cell>
          <cell r="K68">
            <v>318209.67317122081</v>
          </cell>
          <cell r="L68">
            <v>17742807.92162098</v>
          </cell>
        </row>
        <row r="69">
          <cell r="D69">
            <v>8.8291477248829062E-4</v>
          </cell>
          <cell r="E69">
            <v>0.42357732259870778</v>
          </cell>
          <cell r="F69">
            <v>3.3866351891349451</v>
          </cell>
          <cell r="G69">
            <v>3.1323305030769009E-3</v>
          </cell>
          <cell r="H69">
            <v>3.5039497432100838E-8</v>
          </cell>
          <cell r="I69">
            <v>1.115426809633034E-7</v>
          </cell>
          <cell r="J69">
            <v>2.3614714031809311E-8</v>
          </cell>
          <cell r="K69">
            <v>1.237198686919637E-3</v>
          </cell>
          <cell r="L69">
            <v>1.3331464919272531E-2</v>
          </cell>
        </row>
        <row r="70">
          <cell r="D70">
            <v>9.8897652605322E-4</v>
          </cell>
          <cell r="E70">
            <v>0.42133771686680499</v>
          </cell>
          <cell r="F70">
            <v>13.60079533747995</v>
          </cell>
          <cell r="G70">
            <v>3.0951967344671639E-3</v>
          </cell>
          <cell r="H70">
            <v>3.9408784505528351E-8</v>
          </cell>
          <cell r="I70">
            <v>1.3688018966819749E-7</v>
          </cell>
          <cell r="J70">
            <v>2.383246104617156E-8</v>
          </cell>
          <cell r="K70">
            <v>1.2010466391693311E-3</v>
          </cell>
          <cell r="L70">
            <v>1.3691226982150541E-2</v>
          </cell>
        </row>
        <row r="71">
          <cell r="D71">
            <v>9.0616865812806317E-4</v>
          </cell>
          <cell r="E71">
            <v>0.43066170766844231</v>
          </cell>
          <cell r="F71">
            <v>3.4595938368749009</v>
          </cell>
          <cell r="G71">
            <v>3.1474093563880869E-3</v>
          </cell>
          <cell r="H71">
            <v>3.5499388459002188E-8</v>
          </cell>
          <cell r="I71">
            <v>1.125659957534352E-7</v>
          </cell>
          <cell r="J71">
            <v>2.4141186071029312E-8</v>
          </cell>
          <cell r="K71">
            <v>1.241589175868401E-3</v>
          </cell>
          <cell r="L71">
            <v>1.360234020519039E-2</v>
          </cell>
        </row>
        <row r="72">
          <cell r="D72">
            <v>9.3003300604656649E-4</v>
          </cell>
          <cell r="E72">
            <v>0.43703211526343022</v>
          </cell>
          <cell r="F72">
            <v>5.0041120439116806</v>
          </cell>
          <cell r="G72">
            <v>3.180377599623775E-3</v>
          </cell>
          <cell r="H72">
            <v>3.6674477238117913E-8</v>
          </cell>
          <cell r="I72">
            <v>1.18107526294504E-7</v>
          </cell>
          <cell r="J72">
            <v>2.4327145351589099E-8</v>
          </cell>
          <cell r="K72">
            <v>1.2512997446476621E-3</v>
          </cell>
          <cell r="L72">
            <v>1.3766457380699589E-2</v>
          </cell>
        </row>
        <row r="73">
          <cell r="D73">
            <v>6.538978229802514E-5</v>
          </cell>
          <cell r="E73">
            <v>7.5193650488997552E-2</v>
          </cell>
          <cell r="F73">
            <v>0.1442360452263208</v>
          </cell>
          <cell r="G73">
            <v>1.5870410825061641E-5</v>
          </cell>
          <cell r="H73">
            <v>1.2595672600640501E-9</v>
          </cell>
          <cell r="I73">
            <v>1.767427064383062E-9</v>
          </cell>
          <cell r="J73">
            <v>1.250911401190432E-8</v>
          </cell>
          <cell r="K73">
            <v>7.3566099635920098E-6</v>
          </cell>
          <cell r="L73">
            <v>1.1858572021680601E-3</v>
          </cell>
        </row>
        <row r="74">
          <cell r="D74">
            <v>7.0597806043721205E-5</v>
          </cell>
          <cell r="E74">
            <v>7.0877487258844837E-2</v>
          </cell>
          <cell r="F74">
            <v>0.1528555565800101</v>
          </cell>
          <cell r="G74">
            <v>1.702980340595029E-5</v>
          </cell>
          <cell r="H74">
            <v>1.1549945279360709E-9</v>
          </cell>
          <cell r="I74">
            <v>2.209008199911858E-9</v>
          </cell>
          <cell r="J74">
            <v>8.1046231338129012E-9</v>
          </cell>
          <cell r="K74">
            <v>8.1634552838377227E-6</v>
          </cell>
          <cell r="L74">
            <v>9.7101251782652682E-4</v>
          </cell>
        </row>
        <row r="75">
          <cell r="D75">
            <v>6.383115106674175E-5</v>
          </cell>
          <cell r="E75">
            <v>7.5943809887804373E-2</v>
          </cell>
          <cell r="F75">
            <v>0.13475242490326139</v>
          </cell>
          <cell r="G75">
            <v>1.3867828687830511E-5</v>
          </cell>
          <cell r="H75">
            <v>1.2675547993905969E-9</v>
          </cell>
          <cell r="I75">
            <v>1.652262777583042E-9</v>
          </cell>
          <cell r="J75">
            <v>1.272741310492902E-8</v>
          </cell>
          <cell r="K75">
            <v>6.4432268538439797E-6</v>
          </cell>
          <cell r="L75">
            <v>1.1860423830200981E-3</v>
          </cell>
        </row>
        <row r="76">
          <cell r="D76">
            <v>6.8502276257432392E-5</v>
          </cell>
          <cell r="E76">
            <v>7.6639682595999459E-2</v>
          </cell>
          <cell r="F76">
            <v>0.1470098043362629</v>
          </cell>
          <cell r="G76">
            <v>1.6292978974026758E-5</v>
          </cell>
          <cell r="H76">
            <v>1.283789635076439E-9</v>
          </cell>
          <cell r="I76">
            <v>1.80141593739437E-9</v>
          </cell>
          <cell r="J76">
            <v>1.27496733541288E-8</v>
          </cell>
          <cell r="K76">
            <v>7.515412837716417E-6</v>
          </cell>
          <cell r="L76">
            <v>1.2740821416251701E-3</v>
          </cell>
        </row>
        <row r="77">
          <cell r="D77">
            <v>8.3071377296862174E-5</v>
          </cell>
          <cell r="E77">
            <v>8.1176915252249432E-2</v>
          </cell>
          <cell r="F77">
            <v>0.1929743462417022</v>
          </cell>
          <cell r="G77">
            <v>2.4800680171475081E-5</v>
          </cell>
          <cell r="H77">
            <v>1.4579086578580421E-9</v>
          </cell>
          <cell r="I77">
            <v>2.3608619453042982E-9</v>
          </cell>
          <cell r="J77">
            <v>1.318626913563572E-8</v>
          </cell>
          <cell r="K77">
            <v>1.1352446224428019E-5</v>
          </cell>
          <cell r="L77">
            <v>1.5262002795873139E-3</v>
          </cell>
        </row>
        <row r="78">
          <cell r="D78">
            <v>9.1203845739551702E-5</v>
          </cell>
          <cell r="E78">
            <v>8.5069365881744866E-2</v>
          </cell>
          <cell r="F78">
            <v>0.23893294090878531</v>
          </cell>
          <cell r="G78">
            <v>3.3027719471892857E-5</v>
          </cell>
          <cell r="H78">
            <v>1.624468008608522E-9</v>
          </cell>
          <cell r="I78">
            <v>2.9201099091397648E-9</v>
          </cell>
          <cell r="J78">
            <v>1.350508769921295E-8</v>
          </cell>
          <cell r="K78">
            <v>1.5159694386538979E-5</v>
          </cell>
          <cell r="L78">
            <v>1.5512875432275731E-3</v>
          </cell>
        </row>
        <row r="79">
          <cell r="D79">
            <v>7.6162271732268448E-5</v>
          </cell>
          <cell r="E79">
            <v>7.4474236537941177E-2</v>
          </cell>
          <cell r="F79">
            <v>0.17704068560052219</v>
          </cell>
          <cell r="G79">
            <v>2.2783688508000248E-5</v>
          </cell>
          <cell r="H79">
            <v>1.337530878732343E-9</v>
          </cell>
          <cell r="I79">
            <v>2.1659283893808208E-9</v>
          </cell>
          <cell r="J79">
            <v>1.2097494506779511E-8</v>
          </cell>
          <cell r="K79">
            <v>1.041203271295748E-5</v>
          </cell>
          <cell r="L79">
            <v>1.4001837114291709E-3</v>
          </cell>
        </row>
        <row r="84">
          <cell r="D84">
            <v>1.3828914765543899E-3</v>
          </cell>
          <cell r="E84">
            <v>0.54151781031837443</v>
          </cell>
          <cell r="F84">
            <v>5.3703254572403134</v>
          </cell>
          <cell r="G84">
            <v>6.145271175878595E-4</v>
          </cell>
          <cell r="H84">
            <v>4.6686105903171289E-8</v>
          </cell>
          <cell r="I84">
            <v>1.2935070370724791E-7</v>
          </cell>
          <cell r="J84">
            <v>1.140986988694155E-7</v>
          </cell>
          <cell r="K84">
            <v>2.7801093917642199E-4</v>
          </cell>
          <cell r="L84">
            <v>2.0091887371789088E-2</v>
          </cell>
        </row>
        <row r="85">
          <cell r="D85">
            <v>2.29507148909081E-3</v>
          </cell>
          <cell r="E85">
            <v>0.53842802853798521</v>
          </cell>
          <cell r="F85">
            <v>5.37020453325131</v>
          </cell>
          <cell r="G85">
            <v>6.7217438753165205E-4</v>
          </cell>
          <cell r="H85">
            <v>4.6687369808393251E-8</v>
          </cell>
          <cell r="I85">
            <v>1.2937622427314181E-7</v>
          </cell>
          <cell r="J85">
            <v>1.140611414098456E-7</v>
          </cell>
          <cell r="K85">
            <v>2.944935776205536E-4</v>
          </cell>
          <cell r="L85">
            <v>5.2428972384060447E-2</v>
          </cell>
        </row>
        <row r="86">
          <cell r="D86">
            <v>1.885795075730327E-3</v>
          </cell>
          <cell r="E86">
            <v>0.54157762190596281</v>
          </cell>
          <cell r="F86">
            <v>5.3758848697732926</v>
          </cell>
          <cell r="G86">
            <v>6.5097815169954396E-4</v>
          </cell>
          <cell r="H86">
            <v>4.6762628130176352E-8</v>
          </cell>
          <cell r="I86">
            <v>1.295067598952604E-7</v>
          </cell>
          <cell r="J86">
            <v>1.165451573027928E-7</v>
          </cell>
          <cell r="K86">
            <v>2.9117713157733501E-4</v>
          </cell>
          <cell r="L86">
            <v>3.7591540785263812E-2</v>
          </cell>
        </row>
        <row r="87">
          <cell r="D87">
            <v>3.0734218698908128E-3</v>
          </cell>
          <cell r="E87">
            <v>0.54420433877152397</v>
          </cell>
          <cell r="F87">
            <v>5.3821977665002967</v>
          </cell>
          <cell r="G87">
            <v>7.2923871704241535E-4</v>
          </cell>
          <cell r="H87">
            <v>4.6919873425095643E-8</v>
          </cell>
          <cell r="I87">
            <v>1.3080102912909519E-7</v>
          </cell>
          <cell r="J87">
            <v>1.182734958872205E-7</v>
          </cell>
          <cell r="K87">
            <v>3.4350296170614401E-4</v>
          </cell>
          <cell r="L87">
            <v>7.9729151123970485E-2</v>
          </cell>
        </row>
        <row r="88">
          <cell r="D88">
            <v>1.8968986641433371E-3</v>
          </cell>
          <cell r="E88">
            <v>0.49429163710241453</v>
          </cell>
          <cell r="F88">
            <v>2.1873279969190809</v>
          </cell>
          <cell r="G88">
            <v>2.6777672137774021E-4</v>
          </cell>
          <cell r="H88">
            <v>2.376722084074359E-8</v>
          </cell>
          <cell r="I88">
            <v>4.2918957297913371E-8</v>
          </cell>
          <cell r="J88">
            <v>2.9699360068162721E-7</v>
          </cell>
          <cell r="K88">
            <v>1.539639086009757E-4</v>
          </cell>
          <cell r="L88">
            <v>2.1564767497220479E-2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B56D-9086-45C8-802A-338424084548}">
  <dimension ref="A1:B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49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3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3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3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3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3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3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3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49</v>
      </c>
    </row>
    <row r="28" spans="1:2" x14ac:dyDescent="0.25">
      <c r="A28" t="s">
        <v>30</v>
      </c>
      <c r="B28" t="s">
        <v>3</v>
      </c>
    </row>
    <row r="29" spans="1:2" x14ac:dyDescent="0.25">
      <c r="A29" t="s">
        <v>31</v>
      </c>
      <c r="B29" t="s">
        <v>3</v>
      </c>
    </row>
    <row r="30" spans="1:2" x14ac:dyDescent="0.25">
      <c r="A30" t="s">
        <v>32</v>
      </c>
      <c r="B30" t="s">
        <v>49</v>
      </c>
    </row>
    <row r="31" spans="1:2" x14ac:dyDescent="0.25">
      <c r="A31" t="s">
        <v>33</v>
      </c>
      <c r="B31" t="s">
        <v>49</v>
      </c>
    </row>
    <row r="32" spans="1:2" x14ac:dyDescent="0.25">
      <c r="A32" t="s">
        <v>48</v>
      </c>
      <c r="B32" t="s">
        <v>3</v>
      </c>
    </row>
    <row r="33" spans="1:2" x14ac:dyDescent="0.25">
      <c r="A33" t="s">
        <v>34</v>
      </c>
      <c r="B33" t="s">
        <v>35</v>
      </c>
    </row>
    <row r="34" spans="1:2" x14ac:dyDescent="0.25">
      <c r="A34" t="s">
        <v>36</v>
      </c>
      <c r="B34" t="s">
        <v>37</v>
      </c>
    </row>
    <row r="35" spans="1:2" x14ac:dyDescent="0.25">
      <c r="A35" t="s">
        <v>38</v>
      </c>
      <c r="B35" t="s">
        <v>35</v>
      </c>
    </row>
    <row r="36" spans="1:2" x14ac:dyDescent="0.25">
      <c r="A36" t="s">
        <v>39</v>
      </c>
      <c r="B36" t="s">
        <v>40</v>
      </c>
    </row>
    <row r="37" spans="1:2" x14ac:dyDescent="0.25">
      <c r="A37" t="s">
        <v>41</v>
      </c>
      <c r="B37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BEDE-147F-4F96-895A-04B9334B1D1E}">
  <dimension ref="A1:F37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[1]exported!$L$5</f>
        <v>kg O3-Eq</v>
      </c>
      <c r="C2">
        <f>AVERAGE([1]exported!$L$6:$L$7)</f>
        <v>0.31094629809445629</v>
      </c>
      <c r="D2">
        <f>MIN([1]exported!$L$6:$L$7)</f>
        <v>0.303451916953484</v>
      </c>
      <c r="E2">
        <f>MAX([1]exported!$L$6:$L$7)</f>
        <v>0.31844067923542863</v>
      </c>
      <c r="F2" t="s">
        <v>47</v>
      </c>
    </row>
    <row r="3" spans="1:6" x14ac:dyDescent="0.25">
      <c r="A3" t="s">
        <v>4</v>
      </c>
      <c r="B3" t="str">
        <f>[1]exported!$L$5</f>
        <v>kg O3-Eq</v>
      </c>
      <c r="C3">
        <f>AVERAGE([1]exported!$L$8:$L$9)</f>
        <v>8.3370602551250853E-2</v>
      </c>
      <c r="D3">
        <f>MIN([1]exported!$L$8:$L$9)</f>
        <v>8.1372437681979146E-2</v>
      </c>
      <c r="E3">
        <f>MAX([1]exported!$L$8:$L$9)</f>
        <v>8.5368767420522559E-2</v>
      </c>
      <c r="F3" t="s">
        <v>47</v>
      </c>
    </row>
    <row r="4" spans="1:6" x14ac:dyDescent="0.25">
      <c r="A4" t="s">
        <v>5</v>
      </c>
      <c r="B4" t="str">
        <f>[1]exported!$L$5</f>
        <v>kg O3-Eq</v>
      </c>
      <c r="C4">
        <f>[1]exported!$L$10</f>
        <v>46.742932603631438</v>
      </c>
      <c r="F4" t="s">
        <v>47</v>
      </c>
    </row>
    <row r="5" spans="1:6" x14ac:dyDescent="0.25">
      <c r="A5" t="s">
        <v>7</v>
      </c>
      <c r="B5" t="str">
        <f>[1]exported!$L$5</f>
        <v>kg O3-Eq</v>
      </c>
      <c r="C5">
        <f>AVERAGE([1]exported!$L$11:$L$12)</f>
        <v>19.338345429447951</v>
      </c>
      <c r="D5">
        <f>MIN([1]exported!$L$11:$L$12)</f>
        <v>17.515903237468901</v>
      </c>
      <c r="E5">
        <f>MAX([1]exported!$L$11:$L$12)</f>
        <v>21.160787621427001</v>
      </c>
      <c r="F5" t="s">
        <v>47</v>
      </c>
    </row>
    <row r="6" spans="1:6" x14ac:dyDescent="0.25">
      <c r="A6" t="s">
        <v>8</v>
      </c>
      <c r="B6" t="str">
        <f>[1]exported!$L$5</f>
        <v>kg O3-Eq</v>
      </c>
      <c r="C6">
        <f>AVERAGE([1]exported!$L$13:$L$14)+[1]exported!$L$15</f>
        <v>1.5177978873612736</v>
      </c>
      <c r="D6">
        <f>MIN([1]exported!$L$13:$L$14)+[1]exported!$L$15</f>
        <v>1.4902889440673159</v>
      </c>
      <c r="E6">
        <f>MAX([1]exported!$L$13:$L$14)+[1]exported!$L$15</f>
        <v>1.5453068306552311</v>
      </c>
      <c r="F6" t="s">
        <v>47</v>
      </c>
    </row>
    <row r="7" spans="1:6" x14ac:dyDescent="0.25">
      <c r="A7" t="s">
        <v>9</v>
      </c>
      <c r="B7" t="str">
        <f>[1]exported!$L$5</f>
        <v>kg O3-Eq</v>
      </c>
      <c r="C7">
        <f>AVERAGE([1]exported!$L$16:$L$17)</f>
        <v>11134781.69033619</v>
      </c>
      <c r="D7">
        <f>MIN([1]exported!$L$16:$L$17)</f>
        <v>10627401.021839179</v>
      </c>
      <c r="E7">
        <f>MAX([1]exported!$L$16:$L$17)</f>
        <v>11642162.358833199</v>
      </c>
      <c r="F7" t="s">
        <v>47</v>
      </c>
    </row>
    <row r="8" spans="1:6" x14ac:dyDescent="0.25">
      <c r="A8" t="s">
        <v>10</v>
      </c>
      <c r="B8" t="str">
        <f>[1]exported!$L$5</f>
        <v>kg O3-Eq</v>
      </c>
      <c r="C8">
        <f>[1]exported!$L$18</f>
        <v>0.11711758875496341</v>
      </c>
      <c r="F8" t="s">
        <v>47</v>
      </c>
    </row>
    <row r="9" spans="1:6" x14ac:dyDescent="0.25">
      <c r="A9" t="s">
        <v>11</v>
      </c>
      <c r="B9" t="str">
        <f>[1]exported!$L$5</f>
        <v>kg O3-Eq</v>
      </c>
      <c r="C9">
        <f>[1]exported!$L$19</f>
        <v>0.33054909538710009</v>
      </c>
      <c r="F9" t="s">
        <v>47</v>
      </c>
    </row>
    <row r="10" spans="1:6" x14ac:dyDescent="0.25">
      <c r="A10" t="s">
        <v>12</v>
      </c>
      <c r="B10" t="str">
        <f>[1]exported!$L$5</f>
        <v>kg O3-Eq</v>
      </c>
      <c r="C10">
        <f>AVERAGE([1]exported!$L$20:$L$21)</f>
        <v>0.13119968872464338</v>
      </c>
      <c r="D10">
        <f>MIN([1]exported!$L$20:$L$21)</f>
        <v>0.126040478375435</v>
      </c>
      <c r="E10">
        <f>MAX([1]exported!$L$20:$L$21)</f>
        <v>0.13635889907385179</v>
      </c>
      <c r="F10" t="s">
        <v>47</v>
      </c>
    </row>
    <row r="11" spans="1:6" x14ac:dyDescent="0.25">
      <c r="A11" t="s">
        <v>13</v>
      </c>
      <c r="B11" t="str">
        <f>[1]exported!$L$5</f>
        <v>kg O3-Eq</v>
      </c>
      <c r="C11">
        <f>[1]exported!$L$22</f>
        <v>5.4201750043800817E-2</v>
      </c>
      <c r="F11" t="s">
        <v>47</v>
      </c>
    </row>
    <row r="12" spans="1:6" x14ac:dyDescent="0.25">
      <c r="A12" t="s">
        <v>14</v>
      </c>
      <c r="B12" t="str">
        <f>[1]exported!$L$5</f>
        <v>kg O3-Eq</v>
      </c>
      <c r="C12">
        <f>[1]exported!$L$24</f>
        <v>0.7357597875479932</v>
      </c>
      <c r="D12">
        <f>MIN([1]exported!$L$23:$L$24)</f>
        <v>0.72499047355210655</v>
      </c>
      <c r="E12">
        <f>MAX([1]exported!$L$23:$L$24)</f>
        <v>0.7357597875479932</v>
      </c>
      <c r="F12" t="s">
        <v>47</v>
      </c>
    </row>
    <row r="13" spans="1:6" x14ac:dyDescent="0.25">
      <c r="A13" t="s">
        <v>15</v>
      </c>
      <c r="B13" t="str">
        <f>[1]exported!$L$5</f>
        <v>kg O3-Eq</v>
      </c>
      <c r="C13">
        <f>[1]exported!$L$26</f>
        <v>2.5092523426939781E-2</v>
      </c>
      <c r="D13">
        <f>MIN([1]exported!$L$25:$L$26)</f>
        <v>6.4387032496995714E-3</v>
      </c>
      <c r="E13">
        <f>MAX([1]exported!$L$25:$L$26)</f>
        <v>2.5092523426939781E-2</v>
      </c>
      <c r="F13" t="s">
        <v>47</v>
      </c>
    </row>
    <row r="14" spans="1:6" x14ac:dyDescent="0.25">
      <c r="A14" t="s">
        <v>16</v>
      </c>
      <c r="B14" t="str">
        <f>[1]exported!$L$5</f>
        <v>kg O3-Eq</v>
      </c>
      <c r="C14">
        <f>AVERAGE([1]exported!$L$27:$L$28)</f>
        <v>0.12813190639989142</v>
      </c>
      <c r="D14">
        <f>MIN([1]exported!$L$27:$L$28)</f>
        <v>0.122947919810585</v>
      </c>
      <c r="E14">
        <f>MAX([1]exported!$L$27:$L$28)</f>
        <v>0.1333158929891978</v>
      </c>
      <c r="F14" t="s">
        <v>47</v>
      </c>
    </row>
    <row r="15" spans="1:6" x14ac:dyDescent="0.25">
      <c r="A15" t="s">
        <v>17</v>
      </c>
      <c r="B15" t="str">
        <f>[1]exported!$L$5</f>
        <v>kg O3-Eq</v>
      </c>
      <c r="C15">
        <f>AVERAGE([1]exported!$L$29:$L$30)</f>
        <v>7.6225306386705466E-2</v>
      </c>
      <c r="D15">
        <f>MIN([1]exported!$L$29:$L$30)</f>
        <v>7.5153133536033742E-2</v>
      </c>
      <c r="E15">
        <f>MAX([1]exported!$L$29:$L$30)</f>
        <v>7.729747923737719E-2</v>
      </c>
      <c r="F15" t="s">
        <v>47</v>
      </c>
    </row>
    <row r="16" spans="1:6" x14ac:dyDescent="0.25">
      <c r="A16" t="s">
        <v>18</v>
      </c>
      <c r="B16" t="str">
        <f>[1]exported!$L$5</f>
        <v>kg O3-Eq</v>
      </c>
      <c r="C16">
        <f>[1]exported!$L$32</f>
        <v>0.177057560966557</v>
      </c>
      <c r="D16">
        <f>MIN([1]exported!$L$31:$L$32)</f>
        <v>0.1739175395086841</v>
      </c>
      <c r="E16">
        <f>MAX([1]exported!$L$31:$L$32)</f>
        <v>0.177057560966557</v>
      </c>
      <c r="F16" t="s">
        <v>47</v>
      </c>
    </row>
    <row r="17" spans="1:6" x14ac:dyDescent="0.25">
      <c r="A17" t="s">
        <v>19</v>
      </c>
      <c r="B17" t="str">
        <f>[1]exported!$L$5</f>
        <v>kg O3-Eq</v>
      </c>
      <c r="C17">
        <f>[1]exported!$L$33</f>
        <v>0.195327936791162</v>
      </c>
      <c r="D17">
        <f>MIN([1]exported!$L$33:$L$34)</f>
        <v>0.195327936791162</v>
      </c>
      <c r="E17">
        <f>MAX([1]exported!$L$33:$L$34)</f>
        <v>0.46916640759150208</v>
      </c>
      <c r="F17" t="s">
        <v>47</v>
      </c>
    </row>
    <row r="18" spans="1:6" x14ac:dyDescent="0.25">
      <c r="A18" t="s">
        <v>20</v>
      </c>
      <c r="B18" t="str">
        <f>[1]exported!$L$5</f>
        <v>kg O3-Eq</v>
      </c>
      <c r="C18">
        <f>[1]exported!$L$36</f>
        <v>0.10488643249509751</v>
      </c>
      <c r="D18">
        <f>MIN([1]exported!$L$35:$L$36)</f>
        <v>9.4568009080592055E-2</v>
      </c>
      <c r="E18">
        <f>MAX([1]exported!$L$35:$L$36)</f>
        <v>0.10488643249509751</v>
      </c>
      <c r="F18" t="s">
        <v>47</v>
      </c>
    </row>
    <row r="19" spans="1:6" x14ac:dyDescent="0.25">
      <c r="A19" t="s">
        <v>21</v>
      </c>
      <c r="B19" t="str">
        <f>[1]exported!$L$5</f>
        <v>kg O3-Eq</v>
      </c>
      <c r="C19">
        <f>AVERAGE([1]exported!$L$37:$L$38)</f>
        <v>9.9642923878323686E-2</v>
      </c>
      <c r="D19">
        <f>MIN([1]exported!$L$37:$L$38)</f>
        <v>8.1045763728104875E-2</v>
      </c>
      <c r="E19">
        <f>MAX([1]exported!$L$37:$L$38)</f>
        <v>0.1182400840285425</v>
      </c>
      <c r="F19" t="s">
        <v>47</v>
      </c>
    </row>
    <row r="20" spans="1:6" x14ac:dyDescent="0.25">
      <c r="A20" t="s">
        <v>22</v>
      </c>
      <c r="B20" t="str">
        <f>[1]exported!$L$5</f>
        <v>kg O3-Eq</v>
      </c>
      <c r="C20">
        <f>AVERAGE([1]exported!$L$39:$L$40)</f>
        <v>0.13676387410444185</v>
      </c>
      <c r="D20">
        <f>MIN([1]exported!$L$39:$L$40)</f>
        <v>0.12404222539191551</v>
      </c>
      <c r="E20">
        <f>MAX([1]exported!$L$39:$L$40)</f>
        <v>0.1494855228169682</v>
      </c>
      <c r="F20" t="s">
        <v>47</v>
      </c>
    </row>
    <row r="21" spans="1:6" x14ac:dyDescent="0.25">
      <c r="A21" t="s">
        <v>23</v>
      </c>
      <c r="B21" t="str">
        <f>[1]exported!$L$5</f>
        <v>kg O3-Eq</v>
      </c>
      <c r="C21">
        <f>[1]exported!$L$41</f>
        <v>0.28182026819226902</v>
      </c>
      <c r="D21">
        <f>MIN([1]exported!$L$41:$L$42)</f>
        <v>0.26831307114652742</v>
      </c>
      <c r="E21">
        <f>MAX([1]exported!$L$41:$L$42)</f>
        <v>0.28182026819226902</v>
      </c>
      <c r="F21" t="s">
        <v>47</v>
      </c>
    </row>
    <row r="22" spans="1:6" x14ac:dyDescent="0.25">
      <c r="A22" t="s">
        <v>24</v>
      </c>
      <c r="B22" t="str">
        <f>[1]exported!$L$5</f>
        <v>kg O3-Eq</v>
      </c>
      <c r="C22">
        <f>[1]exported!$L$43</f>
        <v>0.47112208000392658</v>
      </c>
      <c r="D22">
        <f>MIN([1]exported!$L$43:$L$44)</f>
        <v>0.46080365641305038</v>
      </c>
      <c r="E22">
        <f>MAX([1]exported!$L$43:$L$44)</f>
        <v>0.47112208000392658</v>
      </c>
      <c r="F22" t="s">
        <v>47</v>
      </c>
    </row>
    <row r="23" spans="1:6" x14ac:dyDescent="0.25">
      <c r="A23" t="s">
        <v>25</v>
      </c>
      <c r="B23" t="str">
        <f>[1]exported!$L$5</f>
        <v>kg O3-Eq</v>
      </c>
      <c r="C23">
        <f>[1]exported!$L$45</f>
        <v>7.769973860128257E-2</v>
      </c>
      <c r="F23" t="s">
        <v>47</v>
      </c>
    </row>
    <row r="24" spans="1:6" x14ac:dyDescent="0.25">
      <c r="A24" t="s">
        <v>26</v>
      </c>
      <c r="B24" t="str">
        <f>[1]exported!$L$5</f>
        <v>kg O3-Eq</v>
      </c>
      <c r="C24">
        <f>[1]exported!$L$46</f>
        <v>2.9051383289355089E-2</v>
      </c>
      <c r="D24">
        <f>MIN([1]exported!$L$46:$L$47)</f>
        <v>2.9051383289355089E-2</v>
      </c>
      <c r="E24">
        <f>MAX([1]exported!$L$46:$L$47)</f>
        <v>3.5496128163309923E-2</v>
      </c>
      <c r="F24" t="s">
        <v>47</v>
      </c>
    </row>
    <row r="25" spans="1:6" x14ac:dyDescent="0.25">
      <c r="A25" t="s">
        <v>27</v>
      </c>
      <c r="B25" t="str">
        <f>[1]exported!$L$5</f>
        <v>kg O3-Eq</v>
      </c>
      <c r="C25">
        <f>[1]exported!$L$48</f>
        <v>0.34757670108633071</v>
      </c>
      <c r="F25" t="s">
        <v>47</v>
      </c>
    </row>
    <row r="26" spans="1:6" x14ac:dyDescent="0.25">
      <c r="A26" t="s">
        <v>28</v>
      </c>
      <c r="B26" t="str">
        <f>[1]exported!$L$5</f>
        <v>kg O3-Eq</v>
      </c>
      <c r="C26">
        <f>[1]exported!$L$49</f>
        <v>0.180239316057307</v>
      </c>
      <c r="D26">
        <f>MIN([1]exported!$L$49:$L$50)</f>
        <v>0.16779416204456049</v>
      </c>
      <c r="E26">
        <f>MAX([1]exported!$L$49:$L$50)</f>
        <v>0.180239316057307</v>
      </c>
      <c r="F26" t="s">
        <v>47</v>
      </c>
    </row>
    <row r="27" spans="1:6" x14ac:dyDescent="0.25">
      <c r="A27" t="s">
        <v>29</v>
      </c>
      <c r="B27" t="str">
        <f>[1]exported!$L$5</f>
        <v>kg O3-Eq</v>
      </c>
      <c r="C27">
        <f>[1]exported!$L$52</f>
        <v>73.157386462631763</v>
      </c>
      <c r="D27">
        <f>MIN([1]exported!$L$52:$L$53)</f>
        <v>73.157386462631763</v>
      </c>
      <c r="E27">
        <f>MAX([1]exported!$L$52:$L$53)</f>
        <v>73.160872334967877</v>
      </c>
      <c r="F27" t="s">
        <v>47</v>
      </c>
    </row>
    <row r="28" spans="1:6" x14ac:dyDescent="0.25">
      <c r="A28" t="s">
        <v>30</v>
      </c>
      <c r="B28" t="str">
        <f>[1]exported!$L$5</f>
        <v>kg O3-Eq</v>
      </c>
      <c r="C28">
        <f>0.25*[1]exported!$L$54 + 0.25*AVERAGE([1]exported!$L$55:$L$56) + 0.015*[1]exported!$L$57 + 0.023*[1]exported!$L$60</f>
        <v>3.9767615624483246E-3</v>
      </c>
      <c r="D28">
        <f>0.25*[1]exported!$L$54+0.25*MIN([1]exported!$L$55:$L$56)+0.015*MIN([1]exported!$L$57:$L$58)+0.023*MIN([1]exported!$L$59:$L$60)</f>
        <v>3.68748186568402E-3</v>
      </c>
      <c r="E28">
        <f>0.25*[1]exported!$L$54+0.25*MAX([1]exported!$L$55:$L$56)+0.015*MAX([1]exported!$L$57:$L$58)+0.023*MAX([1]exported!$L$59:$L$60)</f>
        <v>4.4035360623386295E-3</v>
      </c>
      <c r="F28" t="s">
        <v>47</v>
      </c>
    </row>
    <row r="29" spans="1:6" x14ac:dyDescent="0.25">
      <c r="A29" t="s">
        <v>31</v>
      </c>
      <c r="B29" t="str">
        <f>[1]exported!$L$5</f>
        <v>kg O3-Eq</v>
      </c>
      <c r="C29">
        <f>[1]exported!$L$61</f>
        <v>0.13014360089953389</v>
      </c>
      <c r="F29" t="s">
        <v>47</v>
      </c>
    </row>
    <row r="30" spans="1:6" x14ac:dyDescent="0.25">
      <c r="A30" t="s">
        <v>32</v>
      </c>
      <c r="B30" t="str">
        <f>[1]exported!$L$5</f>
        <v>kg O3-Eq</v>
      </c>
      <c r="C30">
        <f>[1]exported!$L$62</f>
        <v>0.85457572715826635</v>
      </c>
      <c r="F30" t="s">
        <v>47</v>
      </c>
    </row>
    <row r="31" spans="1:6" x14ac:dyDescent="0.25">
      <c r="A31" t="s">
        <v>33</v>
      </c>
      <c r="B31" t="str">
        <f>[1]exported!$L$5</f>
        <v>kg O3-Eq</v>
      </c>
      <c r="C31">
        <f>[1]exported!$L$63</f>
        <v>111.08209324813841</v>
      </c>
      <c r="F31" t="s">
        <v>47</v>
      </c>
    </row>
    <row r="32" spans="1:6" x14ac:dyDescent="0.25">
      <c r="A32" t="s">
        <v>48</v>
      </c>
      <c r="B32" t="str">
        <f>[1]exported!$L$5</f>
        <v>kg O3-Eq</v>
      </c>
      <c r="C32">
        <f>1.06*AVERAGE([1]exported!$L$64:$L$65)+1.06*[1]exported!$L$46+0.11*AVERAGE([1]exported!$L$69:$L$72)+1.37*[1]exported!$L$66+1.38*[1]exported!$L$67+0.00000000074*[1]exported!$L$68</f>
        <v>0.17392226224042762</v>
      </c>
      <c r="D32">
        <f>1.06*MIN([1]exported!$L$64:$L$65)+1.06*[1]exported!$L$46+0.11*MIN([1]exported!$L$69:$L$72)+1.37*[1]exported!$L$66+1.38*[1]exported!$L$67+0.00000000074*[1]exported!$L$68</f>
        <v>0.1696953994038192</v>
      </c>
      <c r="E32">
        <f>1.06*MAX([1]exported!$L$64:$L$65)+1.06*[1]exported!$L$46+0.11*MAX([1]exported!$L$69:$L$72)+1.37*[1]exported!$L$66+1.38*[1]exported!$L$67+0.00000000074*[1]exported!$L$68</f>
        <v>0.17813836460823076</v>
      </c>
      <c r="F32" t="s">
        <v>47</v>
      </c>
    </row>
    <row r="33" spans="1:6" x14ac:dyDescent="0.25">
      <c r="A33" t="s">
        <v>34</v>
      </c>
      <c r="B33" t="str">
        <f>[1]exported!$L$5</f>
        <v>kg O3-Eq</v>
      </c>
      <c r="C33">
        <f>AVERAGE([1]exported!$L$66:$L$67)</f>
        <v>1.029258798578653E-3</v>
      </c>
      <c r="D33">
        <f>MIN([1]exported!$L$66:$L$67)</f>
        <v>8.5144333741911599E-4</v>
      </c>
      <c r="E33">
        <f>MAX([1]exported!$L$66:$L$67)</f>
        <v>1.20707425973819E-3</v>
      </c>
      <c r="F33" t="s">
        <v>47</v>
      </c>
    </row>
    <row r="34" spans="1:6" x14ac:dyDescent="0.25">
      <c r="A34" t="s">
        <v>36</v>
      </c>
      <c r="B34" t="str">
        <f>[1]exported!$L$5</f>
        <v>kg O3-Eq</v>
      </c>
      <c r="C34">
        <f>[1]exported!$L$72</f>
        <v>1.3766457380699589E-2</v>
      </c>
      <c r="D34">
        <f>MIN([1]exported!$L$69:$L$72)</f>
        <v>1.3331464919272531E-2</v>
      </c>
      <c r="E34">
        <f>MAX([1]exported!$L$69:$L$72)</f>
        <v>1.3766457380699589E-2</v>
      </c>
      <c r="F34" t="s">
        <v>47</v>
      </c>
    </row>
    <row r="35" spans="1:6" x14ac:dyDescent="0.25">
      <c r="A35" t="s">
        <v>38</v>
      </c>
      <c r="B35" t="str">
        <f>[1]exported!$L$5</f>
        <v>kg O3-Eq</v>
      </c>
      <c r="C35">
        <f>AVERAGE([1]exported!$L$73:$L$79)</f>
        <v>1.2992379684119877E-3</v>
      </c>
      <c r="D35">
        <f>MIN([1]exported!$L$73:$L$79)</f>
        <v>9.7101251782652682E-4</v>
      </c>
      <c r="E35">
        <f>MAX([1]exported!$L$73:$L$79)</f>
        <v>1.5512875432275731E-3</v>
      </c>
      <c r="F35" t="s">
        <v>47</v>
      </c>
    </row>
    <row r="36" spans="1:6" x14ac:dyDescent="0.25">
      <c r="A36" t="s">
        <v>39</v>
      </c>
      <c r="B36" t="str">
        <f>[1]exported!$L$5</f>
        <v>kg O3-Eq</v>
      </c>
      <c r="C36">
        <f>AVERAGE([1]exported!$L$84:$L$87)</f>
        <v>4.7460387916270955E-2</v>
      </c>
      <c r="D36">
        <f>MIN([1]exported!$L$84:$L$87)</f>
        <v>2.0091887371789088E-2</v>
      </c>
      <c r="E36">
        <f>MAX([1]exported!$L$84:$L$87)</f>
        <v>7.9729151123970485E-2</v>
      </c>
      <c r="F36" t="s">
        <v>47</v>
      </c>
    </row>
    <row r="37" spans="1:6" x14ac:dyDescent="0.25">
      <c r="A37" t="s">
        <v>41</v>
      </c>
      <c r="B37" t="str">
        <f>[1]exported!$L$5</f>
        <v>kg O3-Eq</v>
      </c>
      <c r="C37">
        <f>[1]exported!$L$88</f>
        <v>2.1564767497220479E-2</v>
      </c>
      <c r="F37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F631-ADD1-4AA5-9559-5A6FA31ABA74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[1]exported!$D$5</f>
        <v>kg SO2-Eq</v>
      </c>
      <c r="C2">
        <f>AVERAGE([1]exported!$D$6:$D$7)</f>
        <v>2.4647441982555772E-2</v>
      </c>
      <c r="D2">
        <f>MIN([1]exported!$D$6:$D$7)</f>
        <v>2.4209695330257811E-2</v>
      </c>
      <c r="E2">
        <f>MAX([1]exported!$D$6:$D$7)</f>
        <v>2.508518863485373E-2</v>
      </c>
      <c r="F2" t="s">
        <v>47</v>
      </c>
    </row>
    <row r="3" spans="1:6" x14ac:dyDescent="0.25">
      <c r="A3" t="s">
        <v>4</v>
      </c>
      <c r="B3" t="str">
        <f>[1]exported!$D$5</f>
        <v>kg SO2-Eq</v>
      </c>
      <c r="C3">
        <f>AVERAGE([1]exported!$D$8:$D$9)</f>
        <v>9.4735696911591762E-3</v>
      </c>
      <c r="D3">
        <f>MIN([1]exported!$D$8:$D$9)</f>
        <v>9.3355095124370534E-3</v>
      </c>
      <c r="E3">
        <f>MAX([1]exported!$D$8:$D$9)</f>
        <v>9.6116298698812989E-3</v>
      </c>
      <c r="F3" t="s">
        <v>47</v>
      </c>
    </row>
    <row r="4" spans="1:6" x14ac:dyDescent="0.25">
      <c r="A4" t="s">
        <v>5</v>
      </c>
      <c r="B4" t="str">
        <f>[1]exported!$D$5</f>
        <v>kg SO2-Eq</v>
      </c>
      <c r="C4">
        <f>[1]exported!$D$10</f>
        <v>3.0811986745389062</v>
      </c>
      <c r="F4" t="s">
        <v>47</v>
      </c>
    </row>
    <row r="5" spans="1:6" x14ac:dyDescent="0.25">
      <c r="A5" t="s">
        <v>7</v>
      </c>
      <c r="B5" t="str">
        <f>[1]exported!$D$5</f>
        <v>kg SO2-Eq</v>
      </c>
      <c r="C5">
        <f>AVERAGE([1]exported!$D$11:$D$12)</f>
        <v>0.92288847043558442</v>
      </c>
      <c r="D5">
        <f>MIN([1]exported!$D$11:$D$12)</f>
        <v>0.82938046730130888</v>
      </c>
      <c r="E5">
        <f>MAX([1]exported!$D$11:$D$12)</f>
        <v>1.0163964735698601</v>
      </c>
      <c r="F5" t="s">
        <v>47</v>
      </c>
    </row>
    <row r="6" spans="1:6" x14ac:dyDescent="0.25">
      <c r="A6" t="s">
        <v>8</v>
      </c>
      <c r="B6" t="str">
        <f>[1]exported!$D$5</f>
        <v>kg SO2-Eq</v>
      </c>
      <c r="C6">
        <f>AVERAGE([1]exported!$D$13:$D$14)+[1]exported!$D$15</f>
        <v>0.1480574721140803</v>
      </c>
      <c r="D6">
        <f>MIN([1]exported!$D$13:$D$14)+[1]exported!$D$15</f>
        <v>0.12621785653005779</v>
      </c>
      <c r="E6">
        <f>MAX([1]exported!$D$13:$D$14)+[1]exported!$D$15</f>
        <v>0.1698970876981028</v>
      </c>
      <c r="F6" t="s">
        <v>47</v>
      </c>
    </row>
    <row r="7" spans="1:6" x14ac:dyDescent="0.25">
      <c r="A7" t="s">
        <v>9</v>
      </c>
      <c r="B7" t="str">
        <f>[1]exported!$D$5</f>
        <v>kg SO2-Eq</v>
      </c>
      <c r="C7">
        <f>AVERAGE([1]exported!$D$16:$D$17)</f>
        <v>1395197.7490058276</v>
      </c>
      <c r="D7">
        <f>MIN([1]exported!$D$16:$D$17)</f>
        <v>1362751.876595981</v>
      </c>
      <c r="E7">
        <f>MAX([1]exported!$D$16:$D$17)</f>
        <v>1427643.621415674</v>
      </c>
      <c r="F7" t="s">
        <v>47</v>
      </c>
    </row>
    <row r="8" spans="1:6" x14ac:dyDescent="0.25">
      <c r="A8" t="s">
        <v>10</v>
      </c>
      <c r="B8" t="str">
        <f>[1]exported!$D$5</f>
        <v>kg SO2-Eq</v>
      </c>
      <c r="C8">
        <f>[1]exported!$D$18</f>
        <v>8.675075229211196E-3</v>
      </c>
      <c r="F8" t="s">
        <v>47</v>
      </c>
    </row>
    <row r="9" spans="1:6" x14ac:dyDescent="0.25">
      <c r="A9" t="s">
        <v>11</v>
      </c>
      <c r="B9" t="str">
        <f>[1]exported!$D$5</f>
        <v>kg SO2-Eq</v>
      </c>
      <c r="C9">
        <f>[1]exported!$D$19</f>
        <v>3.5128570270090559E-2</v>
      </c>
      <c r="F9" t="s">
        <v>47</v>
      </c>
    </row>
    <row r="10" spans="1:6" x14ac:dyDescent="0.25">
      <c r="A10" t="s">
        <v>12</v>
      </c>
      <c r="B10" t="str">
        <f>[1]exported!$D$5</f>
        <v>kg SO2-Eq</v>
      </c>
      <c r="C10">
        <f>AVERAGE([1]exported!$D$20:$D$21)</f>
        <v>1.500143374390641E-2</v>
      </c>
      <c r="D10">
        <f>MIN([1]exported!$D$20:$D$21)</f>
        <v>1.4783903305839801E-2</v>
      </c>
      <c r="E10">
        <f>MAX([1]exported!$D$20:$D$21)</f>
        <v>1.521896418197302E-2</v>
      </c>
      <c r="F10" t="s">
        <v>47</v>
      </c>
    </row>
    <row r="11" spans="1:6" x14ac:dyDescent="0.25">
      <c r="A11" t="s">
        <v>13</v>
      </c>
      <c r="B11" t="str">
        <f>[1]exported!$D$5</f>
        <v>kg SO2-Eq</v>
      </c>
      <c r="C11">
        <f>[1]exported!$D$22</f>
        <v>3.6243368374683951E-3</v>
      </c>
      <c r="F11" t="s">
        <v>47</v>
      </c>
    </row>
    <row r="12" spans="1:6" x14ac:dyDescent="0.25">
      <c r="A12" t="s">
        <v>14</v>
      </c>
      <c r="B12" t="str">
        <f>[1]exported!$D$5</f>
        <v>kg SO2-Eq</v>
      </c>
      <c r="C12">
        <f>[1]exported!$D$24</f>
        <v>0.1935416620435623</v>
      </c>
      <c r="D12">
        <f>MIN([1]exported!$D$23:$D$24)</f>
        <v>0.19319265301746821</v>
      </c>
      <c r="E12">
        <f>MAX([1]exported!$D$23:$D$24)</f>
        <v>0.1935416620435623</v>
      </c>
      <c r="F12" t="s">
        <v>47</v>
      </c>
    </row>
    <row r="13" spans="1:6" x14ac:dyDescent="0.25">
      <c r="A13" t="s">
        <v>15</v>
      </c>
      <c r="B13" t="str">
        <f>[1]exported!$D$5</f>
        <v>kg SO2-Eq</v>
      </c>
      <c r="C13">
        <f>[1]exported!$D$26</f>
        <v>7.7610403247725989E-3</v>
      </c>
      <c r="D13">
        <f>MIN([1]exported!$D$25:$D$26)</f>
        <v>7.7610403247725989E-3</v>
      </c>
      <c r="E13">
        <f>MAX([1]exported!$D$25:$D$26)</f>
        <v>8.3277032728490304E-3</v>
      </c>
      <c r="F13" t="s">
        <v>47</v>
      </c>
    </row>
    <row r="14" spans="1:6" x14ac:dyDescent="0.25">
      <c r="A14" t="s">
        <v>16</v>
      </c>
      <c r="B14" t="str">
        <f>[1]exported!$D$5</f>
        <v>kg SO2-Eq</v>
      </c>
      <c r="C14">
        <f>AVERAGE([1]exported!$D$27:$D$28)</f>
        <v>1.0997185754011821E-2</v>
      </c>
      <c r="D14">
        <f>MIN([1]exported!$D$27:$D$28)</f>
        <v>1.0778755327286071E-2</v>
      </c>
      <c r="E14">
        <f>MAX([1]exported!$D$27:$D$28)</f>
        <v>1.121561618073757E-2</v>
      </c>
      <c r="F14" t="s">
        <v>47</v>
      </c>
    </row>
    <row r="15" spans="1:6" x14ac:dyDescent="0.25">
      <c r="A15" t="s">
        <v>17</v>
      </c>
      <c r="B15" t="str">
        <f>[1]exported!$D$5</f>
        <v>kg SO2-Eq</v>
      </c>
      <c r="C15">
        <f>AVERAGE([1]exported!$D$29:$D$30)</f>
        <v>5.7800400189667849E-3</v>
      </c>
      <c r="D15">
        <f>MIN([1]exported!$D$29:$D$30)</f>
        <v>5.7394278568156784E-3</v>
      </c>
      <c r="E15">
        <f>MAX([1]exported!$D$29:$D$30)</f>
        <v>5.8206521811178906E-3</v>
      </c>
      <c r="F15" t="s">
        <v>47</v>
      </c>
    </row>
    <row r="16" spans="1:6" x14ac:dyDescent="0.25">
      <c r="A16" t="s">
        <v>18</v>
      </c>
      <c r="B16" t="str">
        <f>[1]exported!$D$5</f>
        <v>kg SO2-Eq</v>
      </c>
      <c r="C16">
        <f>[1]exported!$D$32</f>
        <v>1.310429589734882E-2</v>
      </c>
      <c r="D16">
        <f>MIN([1]exported!$D$31:$D$32)</f>
        <v>1.310429589734882E-2</v>
      </c>
      <c r="E16">
        <f>MAX([1]exported!$D$31:$D$32)</f>
        <v>1.3237645096850119E-2</v>
      </c>
      <c r="F16" t="s">
        <v>47</v>
      </c>
    </row>
    <row r="17" spans="1:6" x14ac:dyDescent="0.25">
      <c r="A17" t="s">
        <v>19</v>
      </c>
      <c r="B17" t="str">
        <f>[1]exported!$D$5</f>
        <v>kg SO2-Eq</v>
      </c>
      <c r="C17">
        <f>[1]exported!$D$33</f>
        <v>1.9772341446827421E-2</v>
      </c>
      <c r="D17">
        <f>MIN([1]exported!$D$33:$D$34)</f>
        <v>1.9772341446827421E-2</v>
      </c>
      <c r="E17">
        <f>MAX([1]exported!$D$33:$D$34)</f>
        <v>5.2143502817840658E-2</v>
      </c>
      <c r="F17" t="s">
        <v>47</v>
      </c>
    </row>
    <row r="18" spans="1:6" x14ac:dyDescent="0.25">
      <c r="A18" t="s">
        <v>20</v>
      </c>
      <c r="B18" t="str">
        <f>[1]exported!$D$5</f>
        <v>kg SO2-Eq</v>
      </c>
      <c r="C18">
        <f>[1]exported!$D$36</f>
        <v>1.310500711394603E-2</v>
      </c>
      <c r="D18">
        <f>MIN([1]exported!$D$35:$D$36)</f>
        <v>1.266994614311171E-2</v>
      </c>
      <c r="E18">
        <f>MAX([1]exported!$D$35:$D$36)</f>
        <v>1.310500711394603E-2</v>
      </c>
      <c r="F18" t="s">
        <v>47</v>
      </c>
    </row>
    <row r="19" spans="1:6" x14ac:dyDescent="0.25">
      <c r="A19" t="s">
        <v>21</v>
      </c>
      <c r="B19" t="str">
        <f>[1]exported!$D$5</f>
        <v>kg SO2-Eq</v>
      </c>
      <c r="C19">
        <f>AVERAGE([1]exported!$D$37:$D$38)</f>
        <v>6.9297257206344769E-3</v>
      </c>
      <c r="D19">
        <f>MIN([1]exported!$D$37:$D$38)</f>
        <v>5.6119645022909004E-3</v>
      </c>
      <c r="E19">
        <f>MAX([1]exported!$D$37:$D$38)</f>
        <v>8.2474869389780534E-3</v>
      </c>
      <c r="F19" t="s">
        <v>47</v>
      </c>
    </row>
    <row r="20" spans="1:6" x14ac:dyDescent="0.25">
      <c r="A20" t="s">
        <v>22</v>
      </c>
      <c r="B20" t="str">
        <f>[1]exported!$D$5</f>
        <v>kg SO2-Eq</v>
      </c>
      <c r="C20">
        <f>AVERAGE([1]exported!$D$39:$D$40)</f>
        <v>1.0956481593798506E-2</v>
      </c>
      <c r="D20">
        <f>MIN([1]exported!$D$39:$D$40)</f>
        <v>9.7053818683995909E-3</v>
      </c>
      <c r="E20">
        <f>MAX([1]exported!$D$39:$D$40)</f>
        <v>1.2207581319197421E-2</v>
      </c>
      <c r="F20" t="s">
        <v>47</v>
      </c>
    </row>
    <row r="21" spans="1:6" x14ac:dyDescent="0.25">
      <c r="A21" t="s">
        <v>23</v>
      </c>
      <c r="B21" t="str">
        <f>[1]exported!$D$5</f>
        <v>kg SO2-Eq</v>
      </c>
      <c r="C21">
        <f>[1]exported!$D$41</f>
        <v>1.9601917554173429E-2</v>
      </c>
      <c r="D21">
        <f>MIN([1]exported!$D$41:$D$42)</f>
        <v>1.9044730646038791E-2</v>
      </c>
      <c r="E21">
        <f>MAX([1]exported!$D$41:$D$42)</f>
        <v>1.9601917554173429E-2</v>
      </c>
      <c r="F21" t="s">
        <v>47</v>
      </c>
    </row>
    <row r="22" spans="1:6" x14ac:dyDescent="0.25">
      <c r="A22" t="s">
        <v>24</v>
      </c>
      <c r="B22" t="str">
        <f>[1]exported!$D$5</f>
        <v>kg SO2-Eq</v>
      </c>
      <c r="C22">
        <f>[1]exported!$D$43</f>
        <v>3.100509335716068E-2</v>
      </c>
      <c r="D22">
        <f>MIN([1]exported!$D$43:$D$44)</f>
        <v>3.0570032379960019E-2</v>
      </c>
      <c r="E22">
        <f>MAX([1]exported!$D$43:$D$44)</f>
        <v>3.100509335716068E-2</v>
      </c>
      <c r="F22" t="s">
        <v>47</v>
      </c>
    </row>
    <row r="23" spans="1:6" x14ac:dyDescent="0.25">
      <c r="A23" t="s">
        <v>25</v>
      </c>
      <c r="B23" t="str">
        <f>[1]exported!$D$5</f>
        <v>kg SO2-Eq</v>
      </c>
      <c r="C23">
        <f>[1]exported!$D$45</f>
        <v>5.8766195773058433E-3</v>
      </c>
      <c r="F23" t="s">
        <v>47</v>
      </c>
    </row>
    <row r="24" spans="1:6" x14ac:dyDescent="0.25">
      <c r="A24" t="s">
        <v>26</v>
      </c>
      <c r="B24" t="str">
        <f>[1]exported!$D$5</f>
        <v>kg SO2-Eq</v>
      </c>
      <c r="C24">
        <f>[1]exported!$D$46</f>
        <v>2.3462831742591611E-3</v>
      </c>
      <c r="D24">
        <f>MIN([1]exported!$D$46:$D$47)</f>
        <v>2.3462831742591611E-3</v>
      </c>
      <c r="E24">
        <f>MAX([1]exported!$D$46:$D$47)</f>
        <v>2.688267203999708E-3</v>
      </c>
      <c r="F24" t="s">
        <v>47</v>
      </c>
    </row>
    <row r="25" spans="1:6" x14ac:dyDescent="0.25">
      <c r="A25" t="s">
        <v>27</v>
      </c>
      <c r="B25" t="str">
        <f>[1]exported!$D$5</f>
        <v>kg SO2-Eq</v>
      </c>
      <c r="C25">
        <f>[1]exported!$D$48</f>
        <v>2.4834726156618161E-2</v>
      </c>
      <c r="F25" t="s">
        <v>47</v>
      </c>
    </row>
    <row r="26" spans="1:6" x14ac:dyDescent="0.25">
      <c r="A26" t="s">
        <v>28</v>
      </c>
      <c r="B26" t="str">
        <f>[1]exported!$D$5</f>
        <v>kg SO2-Eq</v>
      </c>
      <c r="C26">
        <f>[1]exported!$D$49</f>
        <v>1.617726031270621E-2</v>
      </c>
      <c r="D26">
        <f>MIN([1]exported!$D$49:$D$50)</f>
        <v>1.566139108987959E-2</v>
      </c>
      <c r="E26">
        <f>MAX([1]exported!$D$49:$D$50)</f>
        <v>1.617726031270621E-2</v>
      </c>
      <c r="F26" t="s">
        <v>47</v>
      </c>
    </row>
    <row r="27" spans="1:6" x14ac:dyDescent="0.25">
      <c r="A27" t="s">
        <v>29</v>
      </c>
      <c r="B27" t="str">
        <f>[1]exported!$D$5</f>
        <v>kg SO2-Eq</v>
      </c>
      <c r="C27">
        <f>[1]exported!$D$52</f>
        <v>12.074009479215579</v>
      </c>
      <c r="D27">
        <f>MIN([1]exported!$D$52:$D$53)</f>
        <v>12.074009479215579</v>
      </c>
      <c r="E27">
        <f>MAX([1]exported!$D$52:$D$53)</f>
        <v>12.074183034055689</v>
      </c>
      <c r="F27" t="s">
        <v>47</v>
      </c>
    </row>
    <row r="28" spans="1:6" x14ac:dyDescent="0.25">
      <c r="A28" t="s">
        <v>30</v>
      </c>
      <c r="B28" t="str">
        <f>[1]exported!$D$5</f>
        <v>kg SO2-Eq</v>
      </c>
      <c r="C28">
        <f>0.25*[1]exported!$D$54 + 0.25*AVERAGE([1]exported!$D$55:$D$56) + 0.015*[1]exported!$D$57 + 0.023*[1]exported!$D$60</f>
        <v>2.3941789469098055E-4</v>
      </c>
      <c r="D28">
        <f>0.25*[1]exported!$D$54+0.25*MIN([1]exported!$D$55:$D$56)+0.015*MIN([1]exported!$D$57:$D$58)+0.023*MIN([1]exported!$D$59:$D$60)</f>
        <v>2.2383607903898167E-4</v>
      </c>
      <c r="E28">
        <f>0.25*[1]exported!$D$54+0.25*MAX([1]exported!$D$55:$D$56)+0.015*MAX([1]exported!$D$57:$D$58)+0.023*MAX([1]exported!$D$59:$D$60)</f>
        <v>2.6921143959458984E-4</v>
      </c>
      <c r="F28" t="s">
        <v>47</v>
      </c>
    </row>
    <row r="29" spans="1:6" x14ac:dyDescent="0.25">
      <c r="A29" t="s">
        <v>31</v>
      </c>
      <c r="B29" t="str">
        <f>[1]exported!$D$5</f>
        <v>kg SO2-Eq</v>
      </c>
      <c r="C29">
        <f>[1]exported!$D$61</f>
        <v>7.4616009494021182E-3</v>
      </c>
      <c r="F29" t="s">
        <v>47</v>
      </c>
    </row>
    <row r="30" spans="1:6" x14ac:dyDescent="0.25">
      <c r="A30" t="s">
        <v>32</v>
      </c>
      <c r="B30" t="str">
        <f>[1]exported!$D$5</f>
        <v>kg SO2-Eq</v>
      </c>
      <c r="C30">
        <f>[1]exported!$D$62</f>
        <v>0.14212227461096291</v>
      </c>
      <c r="F30" t="s">
        <v>47</v>
      </c>
    </row>
    <row r="31" spans="1:6" x14ac:dyDescent="0.25">
      <c r="A31" t="s">
        <v>33</v>
      </c>
      <c r="B31" t="str">
        <f>[1]exported!$D$5</f>
        <v>kg SO2-Eq</v>
      </c>
      <c r="C31">
        <f>[1]exported!$D$63</f>
        <v>17.938025614823498</v>
      </c>
      <c r="F31" t="s">
        <v>47</v>
      </c>
    </row>
    <row r="32" spans="1:6" x14ac:dyDescent="0.25">
      <c r="A32" t="s">
        <v>48</v>
      </c>
      <c r="B32" t="str">
        <f>[1]exported!$D$5</f>
        <v>kg SO2-Eq</v>
      </c>
      <c r="C32">
        <f>1.06*AVERAGE([1]exported!$D$64:$D$65)+1.06*[1]exported!$D$46+0.11*AVERAGE([1]exported!$D$69:$D$72)+1.37*[1]exported!$D$66+1.38*[1]exported!$D$67+0.00000000074*[1]exported!$D$68</f>
        <v>1.3545555957536386E-2</v>
      </c>
      <c r="D32">
        <f>1.06*MIN([1]exported!$D$64:$D$65)+1.06*[1]exported!$D$46+0.11*MIN([1]exported!$D$69:$D$72)+1.37*[1]exported!$D$66+1.38*[1]exported!$D$67+0.00000000074*[1]exported!$D$68</f>
        <v>1.3493360146859925E-2</v>
      </c>
      <c r="E32">
        <f>1.06*MAX([1]exported!$D$64:$D$65)+1.06*[1]exported!$D$46+0.11*MAX([1]exported!$D$69:$D$72)+1.37*[1]exported!$D$66+1.38*[1]exported!$D$67+0.00000000074*[1]exported!$D$68</f>
        <v>1.3599714698103031E-2</v>
      </c>
      <c r="F32" t="s">
        <v>47</v>
      </c>
    </row>
    <row r="33" spans="1:6" x14ac:dyDescent="0.25">
      <c r="A33" t="s">
        <v>34</v>
      </c>
      <c r="B33" t="str">
        <f>[1]exported!$D$5</f>
        <v>kg SO2-Eq</v>
      </c>
      <c r="C33">
        <f>AVERAGE([1]exported!$D$66:$D$67)</f>
        <v>1.3252476634372946E-4</v>
      </c>
      <c r="D33">
        <f>MIN([1]exported!$D$66:$D$67)</f>
        <v>4.9478420093360831E-5</v>
      </c>
      <c r="E33">
        <f>MAX([1]exported!$D$66:$D$67)</f>
        <v>2.1557111259409809E-4</v>
      </c>
      <c r="F33" t="s">
        <v>47</v>
      </c>
    </row>
    <row r="34" spans="1:6" x14ac:dyDescent="0.25">
      <c r="A34" t="s">
        <v>36</v>
      </c>
      <c r="B34" t="str">
        <f>[1]exported!$D$5</f>
        <v>kg SO2-Eq</v>
      </c>
      <c r="C34">
        <f>[1]exported!$D$72</f>
        <v>9.3003300604656649E-4</v>
      </c>
      <c r="D34">
        <f>MIN([1]exported!$D$69:$D$72)</f>
        <v>8.8291477248829062E-4</v>
      </c>
      <c r="E34">
        <f>MAX([1]exported!$D$69:$D$72)</f>
        <v>9.8897652605322E-4</v>
      </c>
      <c r="F34" t="s">
        <v>47</v>
      </c>
    </row>
    <row r="35" spans="1:6" x14ac:dyDescent="0.25">
      <c r="A35" t="s">
        <v>38</v>
      </c>
      <c r="B35" t="str">
        <f>[1]exported!$D$5</f>
        <v>kg SO2-Eq</v>
      </c>
      <c r="C35">
        <f>AVERAGE([1]exported!$D$73:$D$79)</f>
        <v>7.4108358633514693E-5</v>
      </c>
      <c r="D35">
        <f>MIN([1]exported!$D$73:$D$79)</f>
        <v>6.383115106674175E-5</v>
      </c>
      <c r="E35">
        <f>MAX([1]exported!$D$73:$D$79)</f>
        <v>9.1203845739551702E-5</v>
      </c>
      <c r="F35" t="s">
        <v>47</v>
      </c>
    </row>
    <row r="36" spans="1:6" x14ac:dyDescent="0.25">
      <c r="A36" t="s">
        <v>39</v>
      </c>
      <c r="B36" t="str">
        <f>[1]exported!$D$5</f>
        <v>kg SO2-Eq</v>
      </c>
      <c r="C36">
        <f>AVERAGE([1]exported!$D$84:$D$87)</f>
        <v>2.1592949778165846E-3</v>
      </c>
      <c r="D36">
        <f>MIN([1]exported!$D$84:$D$87)</f>
        <v>1.3828914765543899E-3</v>
      </c>
      <c r="E36">
        <f>MAX([1]exported!$D$84:$D$87)</f>
        <v>3.0734218698908128E-3</v>
      </c>
      <c r="F36" t="s">
        <v>47</v>
      </c>
    </row>
    <row r="37" spans="1:6" x14ac:dyDescent="0.25">
      <c r="A37" t="s">
        <v>41</v>
      </c>
      <c r="B37" t="str">
        <f>[1]exported!$D$5</f>
        <v>kg SO2-Eq</v>
      </c>
      <c r="C37">
        <f>[1]exported!$D$88</f>
        <v>1.8968986641433371E-3</v>
      </c>
      <c r="F37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83DB-2284-41D4-B959-0C1009F88803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[1]exported!$E$5</f>
        <v>kg CO2-Eq</v>
      </c>
      <c r="C2">
        <f>AVERAGE([1]exported!$E$6:$E$7)</f>
        <v>5.277537128606717</v>
      </c>
      <c r="D2">
        <f>MIN([1]exported!$E$6:$E$7)</f>
        <v>5.1493196529397487</v>
      </c>
      <c r="E2">
        <f>MAX([1]exported!$E$6:$E$7)</f>
        <v>5.4057546042736853</v>
      </c>
      <c r="F2" t="s">
        <v>47</v>
      </c>
    </row>
    <row r="3" spans="1:6" x14ac:dyDescent="0.25">
      <c r="A3" t="s">
        <v>4</v>
      </c>
      <c r="B3" t="str">
        <f>[1]exported!$E$5</f>
        <v>kg CO2-Eq</v>
      </c>
      <c r="C3">
        <f>AVERAGE([1]exported!$E$8:$E$9)</f>
        <v>1.337936781048602</v>
      </c>
      <c r="D3">
        <f>MIN([1]exported!$E$8:$E$9)</f>
        <v>1.3051141722884121</v>
      </c>
      <c r="E3">
        <f>MAX([1]exported!$E$8:$E$9)</f>
        <v>1.370759389808792</v>
      </c>
      <c r="F3" t="s">
        <v>47</v>
      </c>
    </row>
    <row r="4" spans="1:6" x14ac:dyDescent="0.25">
      <c r="A4" t="s">
        <v>5</v>
      </c>
      <c r="B4" t="str">
        <f>[1]exported!$E$5</f>
        <v>kg CO2-Eq</v>
      </c>
      <c r="C4">
        <f>[1]exported!$E$10</f>
        <v>872.99821596940717</v>
      </c>
      <c r="F4" t="s">
        <v>47</v>
      </c>
    </row>
    <row r="5" spans="1:6" x14ac:dyDescent="0.25">
      <c r="A5" t="s">
        <v>7</v>
      </c>
      <c r="B5" t="str">
        <f>[1]exported!$E$5</f>
        <v>kg CO2-Eq</v>
      </c>
      <c r="C5">
        <f>AVERAGE([1]exported!$E$11:$E$12)</f>
        <v>335.06159054416355</v>
      </c>
      <c r="D5">
        <f>MIN([1]exported!$E$11:$E$12)</f>
        <v>288.40492066261532</v>
      </c>
      <c r="E5">
        <f>MAX([1]exported!$E$11:$E$12)</f>
        <v>381.71826042571172</v>
      </c>
      <c r="F5" t="s">
        <v>47</v>
      </c>
    </row>
    <row r="6" spans="1:6" x14ac:dyDescent="0.25">
      <c r="A6" t="s">
        <v>8</v>
      </c>
      <c r="B6" t="str">
        <f>[1]exported!$E$5</f>
        <v>kg CO2-Eq</v>
      </c>
      <c r="C6">
        <f>AVERAGE([1]exported!$E$13:$E$14)+[1]exported!$E$15</f>
        <v>21.760093628713694</v>
      </c>
      <c r="D6">
        <f>MIN([1]exported!$E$13:$E$14)+[1]exported!$E$15</f>
        <v>21.276894870633868</v>
      </c>
      <c r="E6">
        <f>MAX([1]exported!$E$13:$E$14)+[1]exported!$E$15</f>
        <v>22.243292386793517</v>
      </c>
      <c r="F6" t="s">
        <v>47</v>
      </c>
    </row>
    <row r="7" spans="1:6" x14ac:dyDescent="0.25">
      <c r="A7" t="s">
        <v>9</v>
      </c>
      <c r="B7" t="str">
        <f>[1]exported!$E$5</f>
        <v>kg CO2-Eq</v>
      </c>
      <c r="C7">
        <f>AVERAGE([1]exported!$E$16:$E$17)</f>
        <v>150441798.14804351</v>
      </c>
      <c r="D7">
        <f>MIN([1]exported!$E$16:$E$17)</f>
        <v>144304784.80766499</v>
      </c>
      <c r="E7">
        <f>MAX([1]exported!$E$16:$E$17)</f>
        <v>156578811.48842201</v>
      </c>
      <c r="F7" t="s">
        <v>47</v>
      </c>
    </row>
    <row r="8" spans="1:6" x14ac:dyDescent="0.25">
      <c r="A8" t="s">
        <v>10</v>
      </c>
      <c r="B8" t="str">
        <f>[1]exported!$E$5</f>
        <v>kg CO2-Eq</v>
      </c>
      <c r="C8">
        <f>[1]exported!$E$18</f>
        <v>2.289762187902463</v>
      </c>
      <c r="F8" t="s">
        <v>47</v>
      </c>
    </row>
    <row r="9" spans="1:6" x14ac:dyDescent="0.25">
      <c r="A9" t="s">
        <v>11</v>
      </c>
      <c r="B9" t="str">
        <f>[1]exported!$E$5</f>
        <v>kg CO2-Eq</v>
      </c>
      <c r="C9">
        <f>[1]exported!$E$19</f>
        <v>6.6971545942522166</v>
      </c>
      <c r="F9" t="s">
        <v>47</v>
      </c>
    </row>
    <row r="10" spans="1:6" x14ac:dyDescent="0.25">
      <c r="A10" t="s">
        <v>12</v>
      </c>
      <c r="B10" t="str">
        <f>[1]exported!$E$5</f>
        <v>kg CO2-Eq</v>
      </c>
      <c r="C10">
        <f>AVERAGE([1]exported!$E$20:$E$21)</f>
        <v>3.2441908832041375</v>
      </c>
      <c r="D10">
        <f>MIN([1]exported!$E$20:$E$21)</f>
        <v>3.2191182512047418</v>
      </c>
      <c r="E10">
        <f>MAX([1]exported!$E$20:$E$21)</f>
        <v>3.2692635152035332</v>
      </c>
      <c r="F10" t="s">
        <v>47</v>
      </c>
    </row>
    <row r="11" spans="1:6" x14ac:dyDescent="0.25">
      <c r="A11" t="s">
        <v>13</v>
      </c>
      <c r="B11" t="str">
        <f>[1]exported!$E$5</f>
        <v>kg CO2-Eq</v>
      </c>
      <c r="C11">
        <f>[1]exported!$E$22</f>
        <v>0.92048851801375076</v>
      </c>
      <c r="F11" t="s">
        <v>47</v>
      </c>
    </row>
    <row r="12" spans="1:6" x14ac:dyDescent="0.25">
      <c r="A12" t="s">
        <v>14</v>
      </c>
      <c r="B12" t="str">
        <f>[1]exported!$E$5</f>
        <v>kg CO2-Eq</v>
      </c>
      <c r="C12">
        <f>[1]exported!$E$24</f>
        <v>3.8463859603645592</v>
      </c>
      <c r="D12">
        <f>MIN([1]exported!$E$23:$E$24)</f>
        <v>3.7913277856679271</v>
      </c>
      <c r="E12">
        <f>MAX([1]exported!$E$23:$E$24)</f>
        <v>3.8463859603645592</v>
      </c>
      <c r="F12" t="s">
        <v>47</v>
      </c>
    </row>
    <row r="13" spans="1:6" x14ac:dyDescent="0.25">
      <c r="A13" t="s">
        <v>15</v>
      </c>
      <c r="B13" t="str">
        <f>[1]exported!$E$5</f>
        <v>kg CO2-Eq</v>
      </c>
      <c r="C13">
        <f>[1]exported!$E$26</f>
        <v>0.1688709129062175</v>
      </c>
      <c r="D13">
        <f>MIN([1]exported!$E$25:$E$26)</f>
        <v>9.9178611988927134E-2</v>
      </c>
      <c r="E13">
        <f>MAX([1]exported!$E$25:$E$26)</f>
        <v>0.1688709129062175</v>
      </c>
      <c r="F13" t="s">
        <v>47</v>
      </c>
    </row>
    <row r="14" spans="1:6" x14ac:dyDescent="0.25">
      <c r="A14" t="s">
        <v>16</v>
      </c>
      <c r="B14" t="str">
        <f>[1]exported!$E$5</f>
        <v>kg CO2-Eq</v>
      </c>
      <c r="C14">
        <f>AVERAGE([1]exported!$E$27:$E$28)</f>
        <v>2.9773776942780001</v>
      </c>
      <c r="D14">
        <f>MIN([1]exported!$E$27:$E$28)</f>
        <v>2.9522238513232919</v>
      </c>
      <c r="E14">
        <f>MAX([1]exported!$E$27:$E$28)</f>
        <v>3.0025315372327088</v>
      </c>
      <c r="F14" t="s">
        <v>47</v>
      </c>
    </row>
    <row r="15" spans="1:6" x14ac:dyDescent="0.25">
      <c r="A15" t="s">
        <v>17</v>
      </c>
      <c r="B15" t="str">
        <f>[1]exported!$E$5</f>
        <v>kg CO2-Eq</v>
      </c>
      <c r="C15">
        <f>AVERAGE([1]exported!$E$29:$E$30)</f>
        <v>1.3202846086182034</v>
      </c>
      <c r="D15">
        <f>MIN([1]exported!$E$29:$E$30)</f>
        <v>1.313761626927346</v>
      </c>
      <c r="E15">
        <f>MAX([1]exported!$E$29:$E$30)</f>
        <v>1.326807590309061</v>
      </c>
      <c r="F15" t="s">
        <v>47</v>
      </c>
    </row>
    <row r="16" spans="1:6" x14ac:dyDescent="0.25">
      <c r="A16" t="s">
        <v>18</v>
      </c>
      <c r="B16" t="str">
        <f>[1]exported!$E$5</f>
        <v>kg CO2-Eq</v>
      </c>
      <c r="C16">
        <f>[1]exported!$E$32</f>
        <v>2.7108452112372121</v>
      </c>
      <c r="D16">
        <f>MIN([1]exported!$E$31:$E$32)</f>
        <v>2.7108452112372121</v>
      </c>
      <c r="E16">
        <f>MAX([1]exported!$E$31:$E$32)</f>
        <v>2.744984314653903</v>
      </c>
      <c r="F16" t="s">
        <v>47</v>
      </c>
    </row>
    <row r="17" spans="1:6" x14ac:dyDescent="0.25">
      <c r="A17" t="s">
        <v>19</v>
      </c>
      <c r="B17" t="str">
        <f>[1]exported!$E$5</f>
        <v>kg CO2-Eq</v>
      </c>
      <c r="C17">
        <f>[1]exported!$E$33</f>
        <v>3.284381291709233</v>
      </c>
      <c r="D17">
        <f>MIN([1]exported!$E$33:$E$34)</f>
        <v>3.284381291709233</v>
      </c>
      <c r="E17">
        <f>MAX([1]exported!$E$33:$E$34)</f>
        <v>8.3093636017746011</v>
      </c>
      <c r="F17" t="s">
        <v>47</v>
      </c>
    </row>
    <row r="18" spans="1:6" x14ac:dyDescent="0.25">
      <c r="A18" t="s">
        <v>20</v>
      </c>
      <c r="B18" t="str">
        <f>[1]exported!$E$5</f>
        <v>kg CO2-Eq</v>
      </c>
      <c r="C18">
        <f>[1]exported!$E$36</f>
        <v>1.560587950266844</v>
      </c>
      <c r="D18">
        <f>MIN([1]exported!$E$35:$E$36)</f>
        <v>1.510442676050656</v>
      </c>
      <c r="E18">
        <f>MAX([1]exported!$E$35:$E$36)</f>
        <v>1.560587950266844</v>
      </c>
      <c r="F18" t="s">
        <v>47</v>
      </c>
    </row>
    <row r="19" spans="1:6" x14ac:dyDescent="0.25">
      <c r="A19" t="s">
        <v>21</v>
      </c>
      <c r="B19" t="str">
        <f>[1]exported!$E$5</f>
        <v>kg CO2-Eq</v>
      </c>
      <c r="C19">
        <f>AVERAGE([1]exported!$E$37:$E$38)</f>
        <v>2.0477067370519277</v>
      </c>
      <c r="D19">
        <f>MIN([1]exported!$E$37:$E$38)</f>
        <v>1.8608448721471169</v>
      </c>
      <c r="E19">
        <f>MAX([1]exported!$E$37:$E$38)</f>
        <v>2.2345686019567381</v>
      </c>
      <c r="F19" t="s">
        <v>47</v>
      </c>
    </row>
    <row r="20" spans="1:6" x14ac:dyDescent="0.25">
      <c r="A20" t="s">
        <v>22</v>
      </c>
      <c r="B20" t="str">
        <f>[1]exported!$E$5</f>
        <v>kg CO2-Eq</v>
      </c>
      <c r="C20">
        <f>AVERAGE([1]exported!$E$39:$E$40)</f>
        <v>2.7090412581233836</v>
      </c>
      <c r="D20">
        <f>MIN([1]exported!$E$39:$E$40)</f>
        <v>2.431339071421633</v>
      </c>
      <c r="E20">
        <f>MAX([1]exported!$E$39:$E$40)</f>
        <v>2.9867434448251342</v>
      </c>
      <c r="F20" t="s">
        <v>47</v>
      </c>
    </row>
    <row r="21" spans="1:6" x14ac:dyDescent="0.25">
      <c r="A21" t="s">
        <v>23</v>
      </c>
      <c r="B21" t="str">
        <f>[1]exported!$E$5</f>
        <v>kg CO2-Eq</v>
      </c>
      <c r="C21">
        <f>[1]exported!$E$41</f>
        <v>4.9334901248392322</v>
      </c>
      <c r="D21">
        <f>MIN([1]exported!$E$41:$E$42)</f>
        <v>4.853333319968578</v>
      </c>
      <c r="E21">
        <f>MAX([1]exported!$E$41:$E$42)</f>
        <v>4.9334901248392322</v>
      </c>
      <c r="F21" t="s">
        <v>47</v>
      </c>
    </row>
    <row r="22" spans="1:6" x14ac:dyDescent="0.25">
      <c r="A22" t="s">
        <v>24</v>
      </c>
      <c r="B22" t="str">
        <f>[1]exported!$E$5</f>
        <v>kg CO2-Eq</v>
      </c>
      <c r="C22">
        <f>[1]exported!$E$43</f>
        <v>7.5875684063117994</v>
      </c>
      <c r="D22">
        <f>MIN([1]exported!$E$43:$E$44)</f>
        <v>7.5374231306390671</v>
      </c>
      <c r="E22">
        <f>MAX([1]exported!$E$43:$E$44)</f>
        <v>7.5875684063117994</v>
      </c>
      <c r="F22" t="s">
        <v>47</v>
      </c>
    </row>
    <row r="23" spans="1:6" x14ac:dyDescent="0.25">
      <c r="A23" t="s">
        <v>25</v>
      </c>
      <c r="B23" t="str">
        <f>[1]exported!$E$5</f>
        <v>kg CO2-Eq</v>
      </c>
      <c r="C23">
        <f>[1]exported!$E$45</f>
        <v>1.4362074990905109</v>
      </c>
      <c r="F23" t="s">
        <v>47</v>
      </c>
    </row>
    <row r="24" spans="1:6" x14ac:dyDescent="0.25">
      <c r="A24" t="s">
        <v>26</v>
      </c>
      <c r="B24" t="str">
        <f>[1]exported!$E$5</f>
        <v>kg CO2-Eq</v>
      </c>
      <c r="C24">
        <f>[1]exported!$E$46</f>
        <v>0.51797333020845049</v>
      </c>
      <c r="D24">
        <f>MIN([1]exported!$E$46:$E$47)</f>
        <v>0.51797333020845049</v>
      </c>
      <c r="E24">
        <f>MAX([1]exported!$E$46:$E$47)</f>
        <v>0.64723677897337217</v>
      </c>
      <c r="F24" t="s">
        <v>47</v>
      </c>
    </row>
    <row r="25" spans="1:6" x14ac:dyDescent="0.25">
      <c r="A25" t="s">
        <v>27</v>
      </c>
      <c r="B25" t="str">
        <f>[1]exported!$E$5</f>
        <v>kg CO2-Eq</v>
      </c>
      <c r="C25">
        <f>[1]exported!$E$48</f>
        <v>5.7714418558232783</v>
      </c>
      <c r="F25" t="s">
        <v>47</v>
      </c>
    </row>
    <row r="26" spans="1:6" x14ac:dyDescent="0.25">
      <c r="A26" t="s">
        <v>28</v>
      </c>
      <c r="B26" t="str">
        <f>[1]exported!$E$5</f>
        <v>kg CO2-Eq</v>
      </c>
      <c r="C26">
        <f>[1]exported!$E$49</f>
        <v>2.7385887276789171</v>
      </c>
      <c r="D26">
        <f>MIN([1]exported!$E$49:$E$50)</f>
        <v>2.6479601501207548</v>
      </c>
      <c r="E26">
        <f>MAX([1]exported!$E$49:$E$50)</f>
        <v>2.7385887276789171</v>
      </c>
      <c r="F26" t="s">
        <v>47</v>
      </c>
    </row>
    <row r="27" spans="1:6" x14ac:dyDescent="0.25">
      <c r="A27" t="s">
        <v>29</v>
      </c>
      <c r="B27" t="str">
        <f>[1]exported!$E$5</f>
        <v>kg CO2-Eq</v>
      </c>
      <c r="C27">
        <f>[1]exported!$E$52</f>
        <v>786.179227710757</v>
      </c>
      <c r="D27">
        <f>MIN([1]exported!$E$52:$E$53)</f>
        <v>782.44809421139553</v>
      </c>
      <c r="E27">
        <f>MAX([1]exported!$E$52:$E$53)</f>
        <v>786.179227710757</v>
      </c>
      <c r="F27" t="s">
        <v>47</v>
      </c>
    </row>
    <row r="28" spans="1:6" x14ac:dyDescent="0.25">
      <c r="A28" t="s">
        <v>30</v>
      </c>
      <c r="B28" t="str">
        <f>[1]exported!$E$5</f>
        <v>kg CO2-Eq</v>
      </c>
      <c r="C28">
        <f>0.25*[1]exported!$E$54 + 0.25*AVERAGE([1]exported!$E$55:$E$56) + 0.015*[1]exported!$E$57 + 0.023*[1]exported!$E$60</f>
        <v>4.5260527914243426E-2</v>
      </c>
      <c r="D28">
        <f>0.25*[1]exported!$E$54+0.25*MIN([1]exported!$E$55:$E$56)+0.015*MIN([1]exported!$E$57:$E$58)+0.023*MIN([1]exported!$E$59:$E$60)</f>
        <v>4.3419016413880712E-2</v>
      </c>
      <c r="E28">
        <f>0.25*[1]exported!$E$54+0.25*MAX([1]exported!$E$55:$E$56)+0.015*MAX([1]exported!$E$57:$E$58)+0.023*MAX([1]exported!$E$59:$E$60)</f>
        <v>5.1929382478585501E-2</v>
      </c>
      <c r="F28" t="s">
        <v>47</v>
      </c>
    </row>
    <row r="29" spans="1:6" x14ac:dyDescent="0.25">
      <c r="A29" t="s">
        <v>31</v>
      </c>
      <c r="B29" t="str">
        <f>[1]exported!$E$5</f>
        <v>kg CO2-Eq</v>
      </c>
      <c r="C29">
        <f>[1]exported!$E$61</f>
        <v>2.079392372280477</v>
      </c>
      <c r="F29" t="s">
        <v>47</v>
      </c>
    </row>
    <row r="30" spans="1:6" x14ac:dyDescent="0.25">
      <c r="A30" t="s">
        <v>32</v>
      </c>
      <c r="B30" t="str">
        <f>[1]exported!$E$5</f>
        <v>kg CO2-Eq</v>
      </c>
      <c r="C30">
        <f>[1]exported!$E$62</f>
        <v>9.2510249269176565</v>
      </c>
      <c r="F30" t="s">
        <v>47</v>
      </c>
    </row>
    <row r="31" spans="1:6" x14ac:dyDescent="0.25">
      <c r="A31" t="s">
        <v>33</v>
      </c>
      <c r="B31" t="str">
        <f>[1]exported!$E$5</f>
        <v>kg CO2-Eq</v>
      </c>
      <c r="C31">
        <f>[1]exported!$E$63</f>
        <v>1283.1037262435941</v>
      </c>
      <c r="F31" t="s">
        <v>47</v>
      </c>
    </row>
    <row r="32" spans="1:6" x14ac:dyDescent="0.25">
      <c r="A32" t="s">
        <v>48</v>
      </c>
      <c r="B32" t="str">
        <f>[1]exported!$E$5</f>
        <v>kg CO2-Eq</v>
      </c>
      <c r="C32">
        <f>1.06*AVERAGE([1]exported!$E$64:$E$65)+1.06*[1]exported!$E$46+0.11*AVERAGE([1]exported!$E$69:$E$72)+1.37*[1]exported!$E$66+1.38*[1]exported!$E$67+0.00000000074*[1]exported!$E$68</f>
        <v>3.2333114538534007</v>
      </c>
      <c r="D32">
        <f>1.06*MIN([1]exported!$E$64:$E$65)+1.06*[1]exported!$E$46+0.11*MIN([1]exported!$E$69:$E$72)+1.37*[1]exported!$E$66+1.38*[1]exported!$E$67+0.00000000074*[1]exported!$E$68</f>
        <v>3.2273940650460093</v>
      </c>
      <c r="E32">
        <f>1.06*MAX([1]exported!$E$64:$E$65)+1.06*[1]exported!$E$46+0.11*MAX([1]exported!$E$69:$E$72)+1.37*[1]exported!$E$66+1.38*[1]exported!$E$67+0.00000000074*[1]exported!$E$68</f>
        <v>3.2394560367632619</v>
      </c>
      <c r="F32" t="s">
        <v>47</v>
      </c>
    </row>
    <row r="33" spans="1:6" x14ac:dyDescent="0.25">
      <c r="A33" t="s">
        <v>34</v>
      </c>
      <c r="B33" t="str">
        <f>[1]exported!$E$5</f>
        <v>kg CO2-Eq</v>
      </c>
      <c r="C33">
        <f>AVERAGE([1]exported!$E$66:$E$67)</f>
        <v>3.6497380276264008E-2</v>
      </c>
      <c r="D33">
        <f>MIN([1]exported!$E$66:$E$67)</f>
        <v>3.629780000978642E-2</v>
      </c>
      <c r="E33">
        <f>MAX([1]exported!$E$66:$E$67)</f>
        <v>3.6696960542741602E-2</v>
      </c>
      <c r="F33" t="s">
        <v>47</v>
      </c>
    </row>
    <row r="34" spans="1:6" x14ac:dyDescent="0.25">
      <c r="A34" t="s">
        <v>36</v>
      </c>
      <c r="B34" t="str">
        <f>[1]exported!$E$5</f>
        <v>kg CO2-Eq</v>
      </c>
      <c r="C34">
        <f>[1]exported!$E$72</f>
        <v>0.43703211526343022</v>
      </c>
      <c r="D34">
        <f>MIN([1]exported!$E$69:$E$72)</f>
        <v>0.42133771686680499</v>
      </c>
      <c r="E34">
        <f>MAX([1]exported!$E$69:$E$72)</f>
        <v>0.43703211526343022</v>
      </c>
      <c r="F34" t="s">
        <v>47</v>
      </c>
    </row>
    <row r="35" spans="1:6" x14ac:dyDescent="0.25">
      <c r="A35" t="s">
        <v>38</v>
      </c>
      <c r="B35" t="str">
        <f>[1]exported!$E$5</f>
        <v>kg CO2-Eq</v>
      </c>
      <c r="C35">
        <f>AVERAGE([1]exported!$E$73:$E$79)</f>
        <v>7.7053592557654524E-2</v>
      </c>
      <c r="D35">
        <f>MIN([1]exported!$E$73:$E$79)</f>
        <v>7.0877487258844837E-2</v>
      </c>
      <c r="E35">
        <f>MAX([1]exported!$E$73:$E$79)</f>
        <v>8.5069365881744866E-2</v>
      </c>
      <c r="F35" t="s">
        <v>47</v>
      </c>
    </row>
    <row r="36" spans="1:6" x14ac:dyDescent="0.25">
      <c r="A36" t="s">
        <v>39</v>
      </c>
      <c r="B36" t="str">
        <f>[1]exported!$E$5</f>
        <v>kg CO2-Eq</v>
      </c>
      <c r="C36">
        <f>AVERAGE([1]exported!$E$84:$E$87)</f>
        <v>0.54143194988346155</v>
      </c>
      <c r="D36">
        <f>MIN([1]exported!$E$84:$E$87)</f>
        <v>0.53842802853798521</v>
      </c>
      <c r="E36">
        <f>MAX([1]exported!$E$84:$E$87)</f>
        <v>0.54420433877152397</v>
      </c>
      <c r="F36" t="s">
        <v>47</v>
      </c>
    </row>
    <row r="37" spans="1:6" x14ac:dyDescent="0.25">
      <c r="A37" t="s">
        <v>41</v>
      </c>
      <c r="B37" t="str">
        <f>[1]exported!$E$5</f>
        <v>kg CO2-Eq</v>
      </c>
      <c r="C37">
        <f>[1]exported!$E$88</f>
        <v>0.49429163710241453</v>
      </c>
      <c r="F37" t="s">
        <v>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A6D6-0BD5-495D-B624-DCCA68A28C23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[1]exported!$F$5</f>
        <v>CTUe</v>
      </c>
      <c r="C2">
        <f>AVERAGE([1]exported!$F$6:$F$7)</f>
        <v>230.74268565284359</v>
      </c>
      <c r="D2">
        <f>MIN([1]exported!$F$6:$F$7)</f>
        <v>227.42745911975641</v>
      </c>
      <c r="E2">
        <f>MAX([1]exported!$F$6:$F$7)</f>
        <v>234.0579121859308</v>
      </c>
      <c r="F2" t="s">
        <v>47</v>
      </c>
    </row>
    <row r="3" spans="1:6" x14ac:dyDescent="0.25">
      <c r="A3" t="s">
        <v>4</v>
      </c>
      <c r="B3" t="str">
        <f>[1]exported!$F$5</f>
        <v>CTUe</v>
      </c>
      <c r="C3">
        <f>AVERAGE([1]exported!$F$8:$F$9)</f>
        <v>16.76742792064374</v>
      </c>
      <c r="D3">
        <f>MIN([1]exported!$F$8:$F$9)</f>
        <v>16.386162630999898</v>
      </c>
      <c r="E3">
        <f>MAX([1]exported!$F$8:$F$9)</f>
        <v>17.148693210287579</v>
      </c>
      <c r="F3" t="s">
        <v>47</v>
      </c>
    </row>
    <row r="4" spans="1:6" x14ac:dyDescent="0.25">
      <c r="A4" t="s">
        <v>5</v>
      </c>
      <c r="B4" t="str">
        <f>[1]exported!$F$5</f>
        <v>CTUe</v>
      </c>
      <c r="C4">
        <f>[1]exported!$F$10</f>
        <v>12191.57717883063</v>
      </c>
      <c r="F4" t="s">
        <v>47</v>
      </c>
    </row>
    <row r="5" spans="1:6" x14ac:dyDescent="0.25">
      <c r="A5" t="s">
        <v>7</v>
      </c>
      <c r="B5" t="str">
        <f>[1]exported!$F$5</f>
        <v>CTUe</v>
      </c>
      <c r="C5">
        <f>AVERAGE([1]exported!$F$11:$F$12)</f>
        <v>2131.8254417005542</v>
      </c>
      <c r="D5">
        <f>MIN([1]exported!$F$11:$F$12)</f>
        <v>1942.08887046629</v>
      </c>
      <c r="E5">
        <f>MAX([1]exported!$F$11:$F$12)</f>
        <v>2321.5620129348181</v>
      </c>
      <c r="F5" t="s">
        <v>47</v>
      </c>
    </row>
    <row r="6" spans="1:6" x14ac:dyDescent="0.25">
      <c r="A6" t="s">
        <v>8</v>
      </c>
      <c r="B6" t="str">
        <f>[1]exported!$F$5</f>
        <v>CTUe</v>
      </c>
      <c r="C6">
        <f>AVERAGE([1]exported!$F$13:$F$14)+[1]exported!$F$15</f>
        <v>305.98462802108355</v>
      </c>
      <c r="D6">
        <f>MIN([1]exported!$F$13:$F$14)+[1]exported!$F$15</f>
        <v>279.98806839658982</v>
      </c>
      <c r="E6">
        <f>MAX([1]exported!$F$13:$F$14)+[1]exported!$F$15</f>
        <v>331.98118764557734</v>
      </c>
      <c r="F6" t="s">
        <v>47</v>
      </c>
    </row>
    <row r="7" spans="1:6" x14ac:dyDescent="0.25">
      <c r="A7" t="s">
        <v>9</v>
      </c>
      <c r="B7" t="str">
        <f>[1]exported!$F$5</f>
        <v>CTUe</v>
      </c>
      <c r="C7">
        <f>AVERAGE([1]exported!$F$16:$F$17)</f>
        <v>26062917737.399727</v>
      </c>
      <c r="D7">
        <f>MIN([1]exported!$F$16:$F$17)</f>
        <v>26058754013.985699</v>
      </c>
      <c r="E7">
        <f>MAX([1]exported!$F$16:$F$17)</f>
        <v>26067081460.813751</v>
      </c>
      <c r="F7" t="s">
        <v>47</v>
      </c>
    </row>
    <row r="8" spans="1:6" x14ac:dyDescent="0.25">
      <c r="A8" t="s">
        <v>10</v>
      </c>
      <c r="B8" t="str">
        <f>[1]exported!$F$5</f>
        <v>CTUe</v>
      </c>
      <c r="C8">
        <f>[1]exported!$F$18</f>
        <v>28.431628192457051</v>
      </c>
      <c r="F8" t="s">
        <v>47</v>
      </c>
    </row>
    <row r="9" spans="1:6" x14ac:dyDescent="0.25">
      <c r="A9" t="s">
        <v>11</v>
      </c>
      <c r="B9" t="str">
        <f>[1]exported!$F$5</f>
        <v>CTUe</v>
      </c>
      <c r="C9">
        <f>[1]exported!$F$19</f>
        <v>166.8803038722661</v>
      </c>
      <c r="F9" t="s">
        <v>47</v>
      </c>
    </row>
    <row r="10" spans="1:6" x14ac:dyDescent="0.25">
      <c r="A10" t="s">
        <v>12</v>
      </c>
      <c r="B10" t="str">
        <f>[1]exported!$F$5</f>
        <v>CTUe</v>
      </c>
      <c r="C10">
        <f>AVERAGE([1]exported!$F$20:$F$21)</f>
        <v>31.176138102381287</v>
      </c>
      <c r="D10">
        <f>MIN([1]exported!$F$20:$F$21)</f>
        <v>30.975436109677041</v>
      </c>
      <c r="E10">
        <f>MAX([1]exported!$F$20:$F$21)</f>
        <v>31.37684009508553</v>
      </c>
      <c r="F10" t="s">
        <v>47</v>
      </c>
    </row>
    <row r="11" spans="1:6" x14ac:dyDescent="0.25">
      <c r="A11" t="s">
        <v>13</v>
      </c>
      <c r="B11" t="str">
        <f>[1]exported!$F$5</f>
        <v>CTUe</v>
      </c>
      <c r="C11">
        <f>[1]exported!$F$22</f>
        <v>13.67229449779825</v>
      </c>
      <c r="F11" t="s">
        <v>47</v>
      </c>
    </row>
    <row r="12" spans="1:6" x14ac:dyDescent="0.25">
      <c r="A12" t="s">
        <v>14</v>
      </c>
      <c r="B12" t="str">
        <f>[1]exported!$F$5</f>
        <v>CTUe</v>
      </c>
      <c r="C12">
        <f>[1]exported!$F$24</f>
        <v>5066.0516504795432</v>
      </c>
      <c r="D12">
        <f>MIN([1]exported!$F$23:$F$24)</f>
        <v>5066.0516504795432</v>
      </c>
      <c r="E12">
        <f>MAX([1]exported!$F$23:$F$24)</f>
        <v>5067.9142035823943</v>
      </c>
      <c r="F12" t="s">
        <v>47</v>
      </c>
    </row>
    <row r="13" spans="1:6" x14ac:dyDescent="0.25">
      <c r="A13" t="s">
        <v>15</v>
      </c>
      <c r="B13" t="str">
        <f>[1]exported!$F$5</f>
        <v>CTUe</v>
      </c>
      <c r="C13">
        <f>[1]exported!$F$26</f>
        <v>70.135302222458975</v>
      </c>
      <c r="D13">
        <f>MIN([1]exported!$F$25:$F$26)</f>
        <v>6.1172434740367763</v>
      </c>
      <c r="E13">
        <f>MAX([1]exported!$F$25:$F$26)</f>
        <v>70.135302222458975</v>
      </c>
      <c r="F13" t="s">
        <v>47</v>
      </c>
    </row>
    <row r="14" spans="1:6" x14ac:dyDescent="0.25">
      <c r="A14" t="s">
        <v>16</v>
      </c>
      <c r="B14" t="str">
        <f>[1]exported!$F$5</f>
        <v>CTUe</v>
      </c>
      <c r="C14">
        <f>AVERAGE([1]exported!$F$27:$F$28)</f>
        <v>26.428638682264076</v>
      </c>
      <c r="D14">
        <f>MIN([1]exported!$F$27:$F$28)</f>
        <v>26.22810686382223</v>
      </c>
      <c r="E14">
        <f>MAX([1]exported!$F$27:$F$28)</f>
        <v>26.629170500705921</v>
      </c>
      <c r="F14" t="s">
        <v>47</v>
      </c>
    </row>
    <row r="15" spans="1:6" x14ac:dyDescent="0.25">
      <c r="A15" t="s">
        <v>17</v>
      </c>
      <c r="B15" t="str">
        <f>[1]exported!$F$5</f>
        <v>CTUe</v>
      </c>
      <c r="C15">
        <f>AVERAGE([1]exported!$F$29:$F$30)</f>
        <v>24.9558563396611</v>
      </c>
      <c r="D15">
        <f>MIN([1]exported!$F$29:$F$30)</f>
        <v>24.899531473732779</v>
      </c>
      <c r="E15">
        <f>MAX([1]exported!$F$29:$F$30)</f>
        <v>25.012181205589421</v>
      </c>
      <c r="F15" t="s">
        <v>47</v>
      </c>
    </row>
    <row r="16" spans="1:6" x14ac:dyDescent="0.25">
      <c r="A16" t="s">
        <v>18</v>
      </c>
      <c r="B16" t="str">
        <f>[1]exported!$F$5</f>
        <v>CTUe</v>
      </c>
      <c r="C16">
        <f>[1]exported!$F$32</f>
        <v>50.257008026390551</v>
      </c>
      <c r="D16">
        <f>MIN([1]exported!$F$31:$F$32)</f>
        <v>50.257008026390551</v>
      </c>
      <c r="E16">
        <f>MAX([1]exported!$F$31:$F$32)</f>
        <v>50.724241846065283</v>
      </c>
      <c r="F16" t="s">
        <v>47</v>
      </c>
    </row>
    <row r="17" spans="1:6" x14ac:dyDescent="0.25">
      <c r="A17" t="s">
        <v>19</v>
      </c>
      <c r="B17" t="str">
        <f>[1]exported!$F$5</f>
        <v>CTUe</v>
      </c>
      <c r="C17">
        <f>[1]exported!$F$33</f>
        <v>16.900221487425341</v>
      </c>
      <c r="D17">
        <f>MIN([1]exported!$F$33:$F$34)</f>
        <v>16.900221487425341</v>
      </c>
      <c r="E17">
        <f>MAX([1]exported!$F$33:$F$34)</f>
        <v>37.960671101590172</v>
      </c>
      <c r="F17" t="s">
        <v>47</v>
      </c>
    </row>
    <row r="18" spans="1:6" x14ac:dyDescent="0.25">
      <c r="A18" t="s">
        <v>20</v>
      </c>
      <c r="B18" t="str">
        <f>[1]exported!$F$5</f>
        <v>CTUe</v>
      </c>
      <c r="C18">
        <f>[1]exported!$F$36</f>
        <v>84.44063385829665</v>
      </c>
      <c r="D18">
        <f>MIN([1]exported!$F$35:$F$36)</f>
        <v>84.039229338602951</v>
      </c>
      <c r="E18">
        <f>MAX([1]exported!$F$35:$F$36)</f>
        <v>84.44063385829665</v>
      </c>
      <c r="F18" t="s">
        <v>47</v>
      </c>
    </row>
    <row r="19" spans="1:6" x14ac:dyDescent="0.25">
      <c r="A19" t="s">
        <v>21</v>
      </c>
      <c r="B19" t="str">
        <f>[1]exported!$F$5</f>
        <v>CTUe</v>
      </c>
      <c r="C19">
        <f>AVERAGE([1]exported!$F$37:$F$38)</f>
        <v>16.732736656252424</v>
      </c>
      <c r="D19">
        <f>MIN([1]exported!$F$37:$F$38)</f>
        <v>15.158814882341369</v>
      </c>
      <c r="E19">
        <f>MAX([1]exported!$F$37:$F$38)</f>
        <v>18.30665843016348</v>
      </c>
      <c r="F19" t="s">
        <v>47</v>
      </c>
    </row>
    <row r="20" spans="1:6" x14ac:dyDescent="0.25">
      <c r="A20" t="s">
        <v>22</v>
      </c>
      <c r="B20" t="str">
        <f>[1]exported!$F$5</f>
        <v>CTUe</v>
      </c>
      <c r="C20">
        <f>AVERAGE([1]exported!$F$39:$F$40)</f>
        <v>41.922441847783162</v>
      </c>
      <c r="D20">
        <f>MIN([1]exported!$F$39:$F$40)</f>
        <v>40.062615499605947</v>
      </c>
      <c r="E20">
        <f>MAX([1]exported!$F$39:$F$40)</f>
        <v>43.78226819596037</v>
      </c>
      <c r="F20" t="s">
        <v>47</v>
      </c>
    </row>
    <row r="21" spans="1:6" x14ac:dyDescent="0.25">
      <c r="A21" t="s">
        <v>23</v>
      </c>
      <c r="B21" t="str">
        <f>[1]exported!$F$5</f>
        <v>CTUe</v>
      </c>
      <c r="C21">
        <f>[1]exported!$F$41</f>
        <v>73.519545802974307</v>
      </c>
      <c r="D21">
        <f>MIN([1]exported!$F$41:$F$42)</f>
        <v>72.879597715164977</v>
      </c>
      <c r="E21">
        <f>MAX([1]exported!$F$41:$F$42)</f>
        <v>73.519545802974307</v>
      </c>
      <c r="F21" t="s">
        <v>47</v>
      </c>
    </row>
    <row r="22" spans="1:6" x14ac:dyDescent="0.25">
      <c r="A22" t="s">
        <v>24</v>
      </c>
      <c r="B22" t="str">
        <f>[1]exported!$F$5</f>
        <v>CTUe</v>
      </c>
      <c r="C22">
        <f>[1]exported!$F$43</f>
        <v>96.509709120150092</v>
      </c>
      <c r="D22">
        <f>MIN([1]exported!$F$43:$F$44)</f>
        <v>96.108304693822504</v>
      </c>
      <c r="E22">
        <f>MAX([1]exported!$F$43:$F$44)</f>
        <v>96.509709120150092</v>
      </c>
      <c r="F22" t="s">
        <v>47</v>
      </c>
    </row>
    <row r="23" spans="1:6" x14ac:dyDescent="0.25">
      <c r="A23" t="s">
        <v>25</v>
      </c>
      <c r="B23" t="str">
        <f>[1]exported!$F$5</f>
        <v>CTUe</v>
      </c>
      <c r="C23">
        <f>[1]exported!$F$45</f>
        <v>10.22654005567577</v>
      </c>
      <c r="F23" t="s">
        <v>47</v>
      </c>
    </row>
    <row r="24" spans="1:6" x14ac:dyDescent="0.25">
      <c r="A24" t="s">
        <v>26</v>
      </c>
      <c r="B24" t="str">
        <f>[1]exported!$F$5</f>
        <v>CTUe</v>
      </c>
      <c r="C24">
        <f>[1]exported!$F$46</f>
        <v>3.7881660648094861</v>
      </c>
      <c r="D24">
        <f>MIN([1]exported!$F$46:$F$47)</f>
        <v>3.7881660648094861</v>
      </c>
      <c r="E24">
        <f>MAX([1]exported!$F$46:$F$47)</f>
        <v>5.5172956964238198</v>
      </c>
      <c r="F24" t="s">
        <v>47</v>
      </c>
    </row>
    <row r="25" spans="1:6" x14ac:dyDescent="0.25">
      <c r="A25" t="s">
        <v>27</v>
      </c>
      <c r="B25" t="str">
        <f>[1]exported!$F$5</f>
        <v>CTUe</v>
      </c>
      <c r="C25">
        <f>[1]exported!$F$48</f>
        <v>73.445618295573496</v>
      </c>
      <c r="F25" t="s">
        <v>47</v>
      </c>
    </row>
    <row r="26" spans="1:6" x14ac:dyDescent="0.25">
      <c r="A26" t="s">
        <v>28</v>
      </c>
      <c r="B26" t="str">
        <f>[1]exported!$F$5</f>
        <v>CTUe</v>
      </c>
      <c r="C26">
        <f>[1]exported!$F$49</f>
        <v>62.188207831399517</v>
      </c>
      <c r="D26">
        <f>MIN([1]exported!$F$49:$F$50)</f>
        <v>61.146755636986597</v>
      </c>
      <c r="E26">
        <f>MAX([1]exported!$F$49:$F$50)</f>
        <v>62.188207831399517</v>
      </c>
      <c r="F26" t="s">
        <v>47</v>
      </c>
    </row>
    <row r="27" spans="1:6" x14ac:dyDescent="0.25">
      <c r="A27" t="s">
        <v>29</v>
      </c>
      <c r="B27" t="str">
        <f>[1]exported!$F$5</f>
        <v>CTUe</v>
      </c>
      <c r="C27">
        <f>[1]exported!$F$52</f>
        <v>280533.62725639768</v>
      </c>
      <c r="D27">
        <f>MIN([1]exported!$F$52:$F$53)</f>
        <v>280533.62725639768</v>
      </c>
      <c r="E27">
        <f>MAX([1]exported!$F$52:$F$53)</f>
        <v>280537.78284646687</v>
      </c>
      <c r="F27" t="s">
        <v>47</v>
      </c>
    </row>
    <row r="28" spans="1:6" x14ac:dyDescent="0.25">
      <c r="A28" t="s">
        <v>30</v>
      </c>
      <c r="B28" t="str">
        <f>[1]exported!$F$5</f>
        <v>CTUe</v>
      </c>
      <c r="C28">
        <f>0.25*[1]exported!$F$54 + 0.25*AVERAGE([1]exported!$F$55:$F$56) + 0.015*[1]exported!$F$57 + 0.023*[1]exported!$F$60</f>
        <v>0.76618360158606891</v>
      </c>
      <c r="D28">
        <f>0.25*[1]exported!$F$54+0.25*MIN([1]exported!$F$55:$F$56)+0.015*MIN([1]exported!$F$57:$F$58)+0.023*MIN([1]exported!$F$59:$F$60)</f>
        <v>0.74477349041413965</v>
      </c>
      <c r="E28">
        <f>0.25*[1]exported!$F$54+0.25*MAX([1]exported!$F$55:$F$56)+0.015*MAX([1]exported!$F$57:$F$58)+0.023*MAX([1]exported!$F$59:$F$60)</f>
        <v>0.88312723558218897</v>
      </c>
      <c r="F28" t="s">
        <v>47</v>
      </c>
    </row>
    <row r="29" spans="1:6" x14ac:dyDescent="0.25">
      <c r="A29" t="s">
        <v>31</v>
      </c>
      <c r="B29" t="str">
        <f>[1]exported!$F$5</f>
        <v>CTUe</v>
      </c>
      <c r="C29">
        <f>[1]exported!$F$61</f>
        <v>87.020151385270964</v>
      </c>
      <c r="F29" t="s">
        <v>47</v>
      </c>
    </row>
    <row r="30" spans="1:6" x14ac:dyDescent="0.25">
      <c r="A30" t="s">
        <v>32</v>
      </c>
      <c r="B30" t="str">
        <f>[1]exported!$F$5</f>
        <v>CTUe</v>
      </c>
      <c r="C30">
        <f>[1]exported!$F$62</f>
        <v>3189.5736873935762</v>
      </c>
      <c r="F30" t="s">
        <v>47</v>
      </c>
    </row>
    <row r="31" spans="1:6" x14ac:dyDescent="0.25">
      <c r="A31" t="s">
        <v>33</v>
      </c>
      <c r="B31" t="str">
        <f>[1]exported!$F$5</f>
        <v>CTUe</v>
      </c>
      <c r="C31">
        <f>[1]exported!$F$63</f>
        <v>1573301.7234750569</v>
      </c>
      <c r="F31" t="s">
        <v>47</v>
      </c>
    </row>
    <row r="32" spans="1:6" x14ac:dyDescent="0.25">
      <c r="A32" t="s">
        <v>48</v>
      </c>
      <c r="B32" t="str">
        <f>[1]exported!$F$5</f>
        <v>CTUe</v>
      </c>
      <c r="C32">
        <f>1.06*AVERAGE([1]exported!$F$64:$F$65)+1.06*[1]exported!$F$46+0.11*AVERAGE([1]exported!$F$69:$F$72)+1.37*[1]exported!$F$66+1.38*[1]exported!$F$67+0.00000000074*[1]exported!$F$68</f>
        <v>57.261958145560854</v>
      </c>
      <c r="D32">
        <f>1.06*MIN([1]exported!$F$64:$F$65)+1.06*[1]exported!$F$46+0.11*MIN([1]exported!$F$69:$F$72)+1.37*[1]exported!$F$66+1.38*[1]exported!$F$67+0.00000000074*[1]exported!$F$68</f>
        <v>56.860415590478766</v>
      </c>
      <c r="E32">
        <f>1.06*MAX([1]exported!$F$64:$F$65)+1.06*[1]exported!$F$46+0.11*MAX([1]exported!$F$69:$F$72)+1.37*[1]exported!$F$66+1.38*[1]exported!$F$67+0.00000000074*[1]exported!$F$68</f>
        <v>58.132305556163487</v>
      </c>
      <c r="F32" t="s">
        <v>47</v>
      </c>
    </row>
    <row r="33" spans="1:6" x14ac:dyDescent="0.25">
      <c r="A33" t="s">
        <v>34</v>
      </c>
      <c r="B33" t="str">
        <f>[1]exported!$F$5</f>
        <v>CTUe</v>
      </c>
      <c r="C33">
        <f>AVERAGE([1]exported!$F$66:$F$67)</f>
        <v>6.903476807086241E-2</v>
      </c>
      <c r="D33">
        <f>MIN([1]exported!$F$66:$F$67)</f>
        <v>5.8047195542765953E-2</v>
      </c>
      <c r="E33">
        <f>MAX([1]exported!$F$66:$F$67)</f>
        <v>8.0022340598958866E-2</v>
      </c>
      <c r="F33" t="s">
        <v>47</v>
      </c>
    </row>
    <row r="34" spans="1:6" x14ac:dyDescent="0.25">
      <c r="A34" t="s">
        <v>36</v>
      </c>
      <c r="B34" t="str">
        <f>[1]exported!$F$5</f>
        <v>CTUe</v>
      </c>
      <c r="C34">
        <f>[1]exported!$F$72</f>
        <v>5.0041120439116806</v>
      </c>
      <c r="D34">
        <f>MIN([1]exported!$F$69:$F$72)</f>
        <v>3.3866351891349451</v>
      </c>
      <c r="E34">
        <f>MAX([1]exported!$F$69:$F$72)</f>
        <v>13.60079533747995</v>
      </c>
      <c r="F34" t="s">
        <v>47</v>
      </c>
    </row>
    <row r="35" spans="1:6" x14ac:dyDescent="0.25">
      <c r="A35" t="s">
        <v>38</v>
      </c>
      <c r="B35" t="str">
        <f>[1]exported!$F$5</f>
        <v>CTUe</v>
      </c>
      <c r="C35">
        <f>AVERAGE([1]exported!$F$73:$F$79)</f>
        <v>0.1696859719709807</v>
      </c>
      <c r="D35">
        <f>MIN([1]exported!$F$73:$F$79)</f>
        <v>0.13475242490326139</v>
      </c>
      <c r="E35">
        <f>MAX([1]exported!$F$73:$F$79)</f>
        <v>0.23893294090878531</v>
      </c>
      <c r="F35" t="s">
        <v>47</v>
      </c>
    </row>
    <row r="36" spans="1:6" x14ac:dyDescent="0.25">
      <c r="A36" t="s">
        <v>39</v>
      </c>
      <c r="B36" t="str">
        <f>[1]exported!$F$5</f>
        <v>CTUe</v>
      </c>
      <c r="C36">
        <f>AVERAGE([1]exported!$F$84:$F$87)</f>
        <v>5.3746531566913038</v>
      </c>
      <c r="D36">
        <f>MIN([1]exported!$F$84:$F$87)</f>
        <v>5.37020453325131</v>
      </c>
      <c r="E36">
        <f>MAX([1]exported!$F$84:$F$87)</f>
        <v>5.3821977665002967</v>
      </c>
      <c r="F36" t="s">
        <v>47</v>
      </c>
    </row>
    <row r="37" spans="1:6" x14ac:dyDescent="0.25">
      <c r="A37" t="s">
        <v>41</v>
      </c>
      <c r="B37" t="str">
        <f>[1]exported!$F$5</f>
        <v>CTUe</v>
      </c>
      <c r="C37">
        <f>[1]exported!$F$88</f>
        <v>2.1873279969190809</v>
      </c>
      <c r="F37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D6A3-5C84-4D3E-B003-5B4CC2D29659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[1]exported!$G$5</f>
        <v>kg N-Eq</v>
      </c>
      <c r="C2">
        <f>AVERAGE([1]exported!$G$6:$G$7)</f>
        <v>1.6090729928958353E-2</v>
      </c>
      <c r="D2">
        <f>MIN([1]exported!$G$6:$G$7)</f>
        <v>1.5689202345125591E-2</v>
      </c>
      <c r="E2">
        <f>MAX([1]exported!$G$6:$G$7)</f>
        <v>1.6492257512791111E-2</v>
      </c>
      <c r="F2" t="s">
        <v>47</v>
      </c>
    </row>
    <row r="3" spans="1:6" x14ac:dyDescent="0.25">
      <c r="A3" t="s">
        <v>4</v>
      </c>
      <c r="B3" t="str">
        <f>[1]exported!$G$5</f>
        <v>kg N-Eq</v>
      </c>
      <c r="C3">
        <f>AVERAGE([1]exported!$G$8:$G$9)</f>
        <v>3.8444898576894112E-3</v>
      </c>
      <c r="D3">
        <f>MIN([1]exported!$G$8:$G$9)</f>
        <v>3.7590468323049119E-3</v>
      </c>
      <c r="E3">
        <f>MAX([1]exported!$G$8:$G$9)</f>
        <v>3.9299328830739106E-3</v>
      </c>
      <c r="F3" t="s">
        <v>47</v>
      </c>
    </row>
    <row r="4" spans="1:6" x14ac:dyDescent="0.25">
      <c r="A4" t="s">
        <v>5</v>
      </c>
      <c r="B4" t="str">
        <f>[1]exported!$G$5</f>
        <v>kg N-Eq</v>
      </c>
      <c r="C4">
        <f>[1]exported!$G$10</f>
        <v>2.863262080404763</v>
      </c>
      <c r="F4" t="s">
        <v>47</v>
      </c>
    </row>
    <row r="5" spans="1:6" x14ac:dyDescent="0.25">
      <c r="A5" t="s">
        <v>7</v>
      </c>
      <c r="B5" t="str">
        <f>[1]exported!$G$5</f>
        <v>kg N-Eq</v>
      </c>
      <c r="C5">
        <f>AVERAGE([1]exported!$G$11:$G$12)</f>
        <v>0.38757987526437321</v>
      </c>
      <c r="D5">
        <f>MIN([1]exported!$G$11:$G$12)</f>
        <v>0.33882363429196</v>
      </c>
      <c r="E5">
        <f>MAX([1]exported!$G$11:$G$12)</f>
        <v>0.43633611623678642</v>
      </c>
      <c r="F5" t="s">
        <v>47</v>
      </c>
    </row>
    <row r="6" spans="1:6" x14ac:dyDescent="0.25">
      <c r="A6" t="s">
        <v>8</v>
      </c>
      <c r="B6" t="str">
        <f>[1]exported!$G$5</f>
        <v>kg N-Eq</v>
      </c>
      <c r="C6">
        <f>AVERAGE([1]exported!$G$13:$G$14)+[1]exported!$G$15</f>
        <v>8.2884530631668035E-2</v>
      </c>
      <c r="D6">
        <f>MIN([1]exported!$G$13:$G$14)+[1]exported!$G$15</f>
        <v>5.8433387364450869E-2</v>
      </c>
      <c r="E6">
        <f>MAX([1]exported!$G$13:$G$14)+[1]exported!$G$15</f>
        <v>0.10733567389888519</v>
      </c>
      <c r="F6" t="s">
        <v>47</v>
      </c>
    </row>
    <row r="7" spans="1:6" x14ac:dyDescent="0.25">
      <c r="A7" t="s">
        <v>9</v>
      </c>
      <c r="B7" t="str">
        <f>[1]exported!$G$5</f>
        <v>kg N-Eq</v>
      </c>
      <c r="C7">
        <f>AVERAGE([1]exported!$G$16:$G$17)</f>
        <v>1208039.8927170131</v>
      </c>
      <c r="D7">
        <f>MIN([1]exported!$G$16:$G$17)</f>
        <v>1197447.146889837</v>
      </c>
      <c r="E7">
        <f>MAX([1]exported!$G$16:$G$17)</f>
        <v>1218632.638544189</v>
      </c>
      <c r="F7" t="s">
        <v>47</v>
      </c>
    </row>
    <row r="8" spans="1:6" x14ac:dyDescent="0.25">
      <c r="A8" t="s">
        <v>10</v>
      </c>
      <c r="B8" t="str">
        <f>[1]exported!$G$5</f>
        <v>kg N-Eq</v>
      </c>
      <c r="C8">
        <f>[1]exported!$G$18</f>
        <v>5.0150967421848987E-3</v>
      </c>
      <c r="F8" t="s">
        <v>47</v>
      </c>
    </row>
    <row r="9" spans="1:6" x14ac:dyDescent="0.25">
      <c r="A9" t="s">
        <v>11</v>
      </c>
      <c r="B9" t="str">
        <f>[1]exported!$G$5</f>
        <v>kg N-Eq</v>
      </c>
      <c r="C9">
        <f>[1]exported!$G$19</f>
        <v>2.108166734939244E-2</v>
      </c>
      <c r="F9" t="s">
        <v>47</v>
      </c>
    </row>
    <row r="10" spans="1:6" x14ac:dyDescent="0.25">
      <c r="A10" t="s">
        <v>12</v>
      </c>
      <c r="B10" t="str">
        <f>[1]exported!$G$5</f>
        <v>kg N-Eq</v>
      </c>
      <c r="C10">
        <f>AVERAGE([1]exported!$G$20:$G$21)</f>
        <v>1.5987065518917608E-2</v>
      </c>
      <c r="D10">
        <f>MIN([1]exported!$G$20:$G$21)</f>
        <v>1.5949519001672258E-2</v>
      </c>
      <c r="E10">
        <f>MAX([1]exported!$G$20:$G$21)</f>
        <v>1.6024612036162959E-2</v>
      </c>
      <c r="F10" t="s">
        <v>47</v>
      </c>
    </row>
    <row r="11" spans="1:6" x14ac:dyDescent="0.25">
      <c r="A11" t="s">
        <v>13</v>
      </c>
      <c r="B11" t="str">
        <f>[1]exported!$G$5</f>
        <v>kg N-Eq</v>
      </c>
      <c r="C11">
        <f>[1]exported!$G$22</f>
        <v>3.9774450266166304E-3</v>
      </c>
      <c r="F11" t="s">
        <v>47</v>
      </c>
    </row>
    <row r="12" spans="1:6" x14ac:dyDescent="0.25">
      <c r="A12" t="s">
        <v>14</v>
      </c>
      <c r="B12" t="str">
        <f>[1]exported!$G$5</f>
        <v>kg N-Eq</v>
      </c>
      <c r="C12">
        <f>[1]exported!$G$24</f>
        <v>0.14429515656081721</v>
      </c>
      <c r="D12">
        <f>MIN([1]exported!$G$23:$G$24)</f>
        <v>0.14425878843980189</v>
      </c>
      <c r="E12">
        <f>MAX([1]exported!$G$23:$G$24)</f>
        <v>0.14429515656081721</v>
      </c>
      <c r="F12" t="s">
        <v>47</v>
      </c>
    </row>
    <row r="13" spans="1:6" x14ac:dyDescent="0.25">
      <c r="A13" t="s">
        <v>15</v>
      </c>
      <c r="B13" t="str">
        <f>[1]exported!$G$5</f>
        <v>kg N-Eq</v>
      </c>
      <c r="C13">
        <f>[1]exported!$G$26</f>
        <v>2.2359984317725139E-3</v>
      </c>
      <c r="D13">
        <f>MIN([1]exported!$G$25:$G$26)</f>
        <v>4.0079706333619939E-4</v>
      </c>
      <c r="E13">
        <f>MAX([1]exported!$G$25:$G$26)</f>
        <v>2.2359984317725139E-3</v>
      </c>
      <c r="F13" t="s">
        <v>47</v>
      </c>
    </row>
    <row r="14" spans="1:6" x14ac:dyDescent="0.25">
      <c r="A14" t="s">
        <v>16</v>
      </c>
      <c r="B14" t="str">
        <f>[1]exported!$G$5</f>
        <v>kg N-Eq</v>
      </c>
      <c r="C14">
        <f>AVERAGE([1]exported!$G$27:$G$28)</f>
        <v>2.1695066757816787E-2</v>
      </c>
      <c r="D14">
        <f>MIN([1]exported!$G$27:$G$28)</f>
        <v>2.165781157654767E-2</v>
      </c>
      <c r="E14">
        <f>MAX([1]exported!$G$27:$G$28)</f>
        <v>2.1732321939085909E-2</v>
      </c>
      <c r="F14" t="s">
        <v>47</v>
      </c>
    </row>
    <row r="15" spans="1:6" x14ac:dyDescent="0.25">
      <c r="A15" t="s">
        <v>17</v>
      </c>
      <c r="B15" t="str">
        <f>[1]exported!$G$5</f>
        <v>kg N-Eq</v>
      </c>
      <c r="C15">
        <f>AVERAGE([1]exported!$G$29:$G$30)</f>
        <v>3.6491024183799561E-3</v>
      </c>
      <c r="D15">
        <f>MIN([1]exported!$G$29:$G$30)</f>
        <v>3.639428308641533E-3</v>
      </c>
      <c r="E15">
        <f>MAX([1]exported!$G$29:$G$30)</f>
        <v>3.6587765281183792E-3</v>
      </c>
      <c r="F15" t="s">
        <v>47</v>
      </c>
    </row>
    <row r="16" spans="1:6" x14ac:dyDescent="0.25">
      <c r="A16" t="s">
        <v>18</v>
      </c>
      <c r="B16" t="str">
        <f>[1]exported!$G$5</f>
        <v>kg N-Eq</v>
      </c>
      <c r="C16">
        <f>[1]exported!$G$32</f>
        <v>8.4463805146574623E-3</v>
      </c>
      <c r="D16">
        <f>MIN([1]exported!$G$31:$G$32)</f>
        <v>8.299040852414204E-3</v>
      </c>
      <c r="E16">
        <f>MAX([1]exported!$G$31:$G$32)</f>
        <v>8.4463805146574623E-3</v>
      </c>
      <c r="F16" t="s">
        <v>47</v>
      </c>
    </row>
    <row r="17" spans="1:6" x14ac:dyDescent="0.25">
      <c r="A17" t="s">
        <v>19</v>
      </c>
      <c r="B17" t="str">
        <f>[1]exported!$G$5</f>
        <v>kg N-Eq</v>
      </c>
      <c r="C17">
        <f>[1]exported!$G$33</f>
        <v>1.0816679996048279E-2</v>
      </c>
      <c r="D17">
        <f>MIN([1]exported!$G$33:$G$34)</f>
        <v>1.0816679996048279E-2</v>
      </c>
      <c r="E17">
        <f>MAX([1]exported!$G$33:$G$34)</f>
        <v>2.6736671732324181E-2</v>
      </c>
      <c r="F17" t="s">
        <v>47</v>
      </c>
    </row>
    <row r="18" spans="1:6" x14ac:dyDescent="0.25">
      <c r="A18" t="s">
        <v>20</v>
      </c>
      <c r="B18" t="str">
        <f>[1]exported!$G$5</f>
        <v>kg N-Eq</v>
      </c>
      <c r="C18">
        <f>[1]exported!$G$36</f>
        <v>9.3988742287740082E-3</v>
      </c>
      <c r="D18">
        <f>MIN([1]exported!$G$35:$G$36)</f>
        <v>9.3237811391145703E-3</v>
      </c>
      <c r="E18">
        <f>MAX([1]exported!$G$35:$G$36)</f>
        <v>9.3988742287740082E-3</v>
      </c>
      <c r="F18" t="s">
        <v>47</v>
      </c>
    </row>
    <row r="19" spans="1:6" x14ac:dyDescent="0.25">
      <c r="A19" t="s">
        <v>21</v>
      </c>
      <c r="B19" t="str">
        <f>[1]exported!$G$5</f>
        <v>kg N-Eq</v>
      </c>
      <c r="C19">
        <f>AVERAGE([1]exported!$G$37:$G$38)</f>
        <v>2.728131944031432E-3</v>
      </c>
      <c r="D19">
        <f>MIN([1]exported!$G$37:$G$38)</f>
        <v>2.0655542316690501E-3</v>
      </c>
      <c r="E19">
        <f>MAX([1]exported!$G$37:$G$38)</f>
        <v>3.3907096563938139E-3</v>
      </c>
      <c r="F19" t="s">
        <v>47</v>
      </c>
    </row>
    <row r="20" spans="1:6" x14ac:dyDescent="0.25">
      <c r="A20" t="s">
        <v>22</v>
      </c>
      <c r="B20" t="str">
        <f>[1]exported!$G$5</f>
        <v>kg N-Eq</v>
      </c>
      <c r="C20">
        <f>AVERAGE([1]exported!$G$39:$G$40)</f>
        <v>6.5743765486659961E-3</v>
      </c>
      <c r="D20">
        <f>MIN([1]exported!$G$39:$G$40)</f>
        <v>6.0971005043306218E-3</v>
      </c>
      <c r="E20">
        <f>MAX([1]exported!$G$39:$G$40)</f>
        <v>7.0516525930013714E-3</v>
      </c>
      <c r="F20" t="s">
        <v>47</v>
      </c>
    </row>
    <row r="21" spans="1:6" x14ac:dyDescent="0.25">
      <c r="A21" t="s">
        <v>23</v>
      </c>
      <c r="B21" t="str">
        <f>[1]exported!$G$5</f>
        <v>kg N-Eq</v>
      </c>
      <c r="C21">
        <f>[1]exported!$G$41</f>
        <v>2.162909183849689E-2</v>
      </c>
      <c r="D21">
        <f>MIN([1]exported!$G$41:$G$42)</f>
        <v>2.152056305053034E-2</v>
      </c>
      <c r="E21">
        <f>MAX([1]exported!$G$41:$G$42)</f>
        <v>2.162909183849689E-2</v>
      </c>
      <c r="F21" t="s">
        <v>47</v>
      </c>
    </row>
    <row r="22" spans="1:6" x14ac:dyDescent="0.25">
      <c r="A22" t="s">
        <v>24</v>
      </c>
      <c r="B22" t="str">
        <f>[1]exported!$G$5</f>
        <v>kg N-Eq</v>
      </c>
      <c r="C22">
        <f>[1]exported!$G$43</f>
        <v>2.6349629632715539E-2</v>
      </c>
      <c r="D22">
        <f>MIN([1]exported!$G$43:$G$44)</f>
        <v>2.6274536544906021E-2</v>
      </c>
      <c r="E22">
        <f>MAX([1]exported!$G$43:$G$44)</f>
        <v>2.6349629632715539E-2</v>
      </c>
      <c r="F22" t="s">
        <v>47</v>
      </c>
    </row>
    <row r="23" spans="1:6" x14ac:dyDescent="0.25">
      <c r="A23" t="s">
        <v>25</v>
      </c>
      <c r="B23" t="str">
        <f>[1]exported!$G$5</f>
        <v>kg N-Eq</v>
      </c>
      <c r="C23">
        <f>[1]exported!$G$45</f>
        <v>4.4382247791932977E-3</v>
      </c>
      <c r="F23" t="s">
        <v>47</v>
      </c>
    </row>
    <row r="24" spans="1:6" x14ac:dyDescent="0.25">
      <c r="A24" t="s">
        <v>26</v>
      </c>
      <c r="B24" t="str">
        <f>[1]exported!$G$5</f>
        <v>kg N-Eq</v>
      </c>
      <c r="C24">
        <f>[1]exported!$G$46</f>
        <v>1.6990909232195771E-3</v>
      </c>
      <c r="D24">
        <f>MIN([1]exported!$G$46:$G$47)</f>
        <v>1.6990909232195771E-3</v>
      </c>
      <c r="E24">
        <f>MAX([1]exported!$G$46:$G$47)</f>
        <v>2.925419839026598E-3</v>
      </c>
      <c r="F24" t="s">
        <v>47</v>
      </c>
    </row>
    <row r="25" spans="1:6" x14ac:dyDescent="0.25">
      <c r="A25" t="s">
        <v>27</v>
      </c>
      <c r="B25" t="str">
        <f>[1]exported!$G$5</f>
        <v>kg N-Eq</v>
      </c>
      <c r="C25">
        <f>[1]exported!$G$48</f>
        <v>1.7387778736338899E-2</v>
      </c>
      <c r="F25" t="s">
        <v>47</v>
      </c>
    </row>
    <row r="26" spans="1:6" x14ac:dyDescent="0.25">
      <c r="A26" t="s">
        <v>28</v>
      </c>
      <c r="B26" t="str">
        <f>[1]exported!$G$5</f>
        <v>kg N-Eq</v>
      </c>
      <c r="C26">
        <f>[1]exported!$G$49</f>
        <v>1.0861454907491779E-2</v>
      </c>
      <c r="D26">
        <f>MIN([1]exported!$G$49:$G$50)</f>
        <v>1.073785332224979E-2</v>
      </c>
      <c r="E26">
        <f>MAX([1]exported!$G$49:$G$50)</f>
        <v>1.0861454907491779E-2</v>
      </c>
      <c r="F26" t="s">
        <v>47</v>
      </c>
    </row>
    <row r="27" spans="1:6" x14ac:dyDescent="0.25">
      <c r="A27" t="s">
        <v>29</v>
      </c>
      <c r="B27" t="str">
        <f>[1]exported!$G$5</f>
        <v>kg N-Eq</v>
      </c>
      <c r="C27">
        <f>[1]exported!$G$52</f>
        <v>9.61697260721939</v>
      </c>
      <c r="D27">
        <f>MIN([1]exported!$G$52:$G$53)</f>
        <v>9.61697260721939</v>
      </c>
      <c r="E27">
        <f>MAX([1]exported!$G$52:$G$53)</f>
        <v>9.7183616347407309</v>
      </c>
      <c r="F27" t="s">
        <v>47</v>
      </c>
    </row>
    <row r="28" spans="1:6" x14ac:dyDescent="0.25">
      <c r="A28" t="s">
        <v>30</v>
      </c>
      <c r="B28" t="str">
        <f>[1]exported!$G$5</f>
        <v>kg N-Eq</v>
      </c>
      <c r="C28">
        <f>0.25*[1]exported!$G$54 + 0.25*AVERAGE([1]exported!$G$55:$G$56) + 0.015*[1]exported!$G$57 + 0.023*[1]exported!$G$60</f>
        <v>2.2192116665592016E-4</v>
      </c>
      <c r="D28">
        <f>0.25*[1]exported!$G$54+0.25*MIN([1]exported!$G$55:$G$56)+0.015*MIN([1]exported!$G$57:$G$58)+0.023*MIN([1]exported!$G$59:$G$60)</f>
        <v>2.1609604918066338E-4</v>
      </c>
      <c r="E28">
        <f>0.25*[1]exported!$G$54+0.25*MAX([1]exported!$G$55:$G$56)+0.015*MAX([1]exported!$G$57:$G$58)+0.023*MAX([1]exported!$G$59:$G$60)</f>
        <v>2.5554054689306486E-4</v>
      </c>
      <c r="F28" t="s">
        <v>47</v>
      </c>
    </row>
    <row r="29" spans="1:6" x14ac:dyDescent="0.25">
      <c r="A29" t="s">
        <v>31</v>
      </c>
      <c r="B29" t="str">
        <f>[1]exported!$G$5</f>
        <v>kg N-Eq</v>
      </c>
      <c r="C29">
        <f>[1]exported!$G$61</f>
        <v>7.7820069101961998E-3</v>
      </c>
      <c r="F29" t="s">
        <v>47</v>
      </c>
    </row>
    <row r="30" spans="1:6" x14ac:dyDescent="0.25">
      <c r="A30" t="s">
        <v>32</v>
      </c>
      <c r="B30" t="str">
        <f>[1]exported!$G$5</f>
        <v>kg N-Eq</v>
      </c>
      <c r="C30">
        <f>[1]exported!$G$62</f>
        <v>0.10531292230566761</v>
      </c>
      <c r="F30" t="s">
        <v>47</v>
      </c>
    </row>
    <row r="31" spans="1:6" x14ac:dyDescent="0.25">
      <c r="A31" t="s">
        <v>33</v>
      </c>
      <c r="B31" t="str">
        <f>[1]exported!$G$5</f>
        <v>kg N-Eq</v>
      </c>
      <c r="C31">
        <f>[1]exported!$G$63</f>
        <v>13.28577068400573</v>
      </c>
      <c r="F31" t="s">
        <v>47</v>
      </c>
    </row>
    <row r="32" spans="1:6" x14ac:dyDescent="0.25">
      <c r="A32" t="s">
        <v>48</v>
      </c>
      <c r="B32" t="str">
        <f>[1]exported!$G$5</f>
        <v>kg N-Eq</v>
      </c>
      <c r="C32">
        <f>1.06*AVERAGE([1]exported!$G$64:$G$65)+1.06*[1]exported!$G$46+0.11*AVERAGE([1]exported!$G$69:$G$72)+1.37*[1]exported!$G$66+1.38*[1]exported!$G$67+0.00000000074*[1]exported!$G$68</f>
        <v>7.2368110893531075E-3</v>
      </c>
      <c r="D32">
        <f>1.06*MIN([1]exported!$G$64:$G$65)+1.06*[1]exported!$G$46+0.11*MIN([1]exported!$G$69:$G$72)+1.37*[1]exported!$G$66+1.38*[1]exported!$G$67+0.00000000074*[1]exported!$G$68</f>
        <v>7.1711685677872438E-3</v>
      </c>
      <c r="E32">
        <f>1.06*MAX([1]exported!$G$64:$G$65)+1.06*[1]exported!$G$46+0.11*MAX([1]exported!$G$69:$G$72)+1.37*[1]exported!$G$66+1.38*[1]exported!$G$67+0.00000000074*[1]exported!$G$68</f>
        <v>7.3022245070233967E-3</v>
      </c>
      <c r="F32" t="s">
        <v>47</v>
      </c>
    </row>
    <row r="33" spans="1:6" x14ac:dyDescent="0.25">
      <c r="A33" t="s">
        <v>34</v>
      </c>
      <c r="B33" t="str">
        <f>[1]exported!$G$5</f>
        <v>kg N-Eq</v>
      </c>
      <c r="C33">
        <f>AVERAGE([1]exported!$G$66:$G$67)</f>
        <v>1.7930643754136843E-5</v>
      </c>
      <c r="D33">
        <f>MIN([1]exported!$G$66:$G$67)</f>
        <v>6.4537275515124831E-6</v>
      </c>
      <c r="E33">
        <f>MAX([1]exported!$G$66:$G$67)</f>
        <v>2.9407559956761201E-5</v>
      </c>
      <c r="F33" t="s">
        <v>47</v>
      </c>
    </row>
    <row r="34" spans="1:6" x14ac:dyDescent="0.25">
      <c r="A34" t="s">
        <v>36</v>
      </c>
      <c r="B34" t="str">
        <f>[1]exported!$G$5</f>
        <v>kg N-Eq</v>
      </c>
      <c r="C34">
        <f>[1]exported!$G$72</f>
        <v>3.180377599623775E-3</v>
      </c>
      <c r="D34">
        <f>MIN([1]exported!$G$69:$G$72)</f>
        <v>3.0951967344671639E-3</v>
      </c>
      <c r="E34">
        <f>MAX([1]exported!$G$69:$G$72)</f>
        <v>3.180377599623775E-3</v>
      </c>
      <c r="F34" t="s">
        <v>47</v>
      </c>
    </row>
    <row r="35" spans="1:6" x14ac:dyDescent="0.25">
      <c r="A35" t="s">
        <v>38</v>
      </c>
      <c r="B35" t="str">
        <f>[1]exported!$G$5</f>
        <v>kg N-Eq</v>
      </c>
      <c r="C35">
        <f>AVERAGE([1]exported!$G$73:$G$79)</f>
        <v>2.0524730006319627E-5</v>
      </c>
      <c r="D35">
        <f>MIN([1]exported!$G$73:$G$79)</f>
        <v>1.3867828687830511E-5</v>
      </c>
      <c r="E35">
        <f>MAX([1]exported!$G$73:$G$79)</f>
        <v>3.3027719471892857E-5</v>
      </c>
      <c r="F35" t="s">
        <v>47</v>
      </c>
    </row>
    <row r="36" spans="1:6" x14ac:dyDescent="0.25">
      <c r="A36" t="s">
        <v>39</v>
      </c>
      <c r="B36" t="str">
        <f>[1]exported!$G$5</f>
        <v>kg N-Eq</v>
      </c>
      <c r="C36">
        <f>AVERAGE([1]exported!$G$84:$G$87)</f>
        <v>6.667295934653678E-4</v>
      </c>
      <c r="D36">
        <f>MIN([1]exported!$G$84:$G$87)</f>
        <v>6.145271175878595E-4</v>
      </c>
      <c r="E36">
        <f>MAX([1]exported!$G$84:$G$87)</f>
        <v>7.2923871704241535E-4</v>
      </c>
      <c r="F36" t="s">
        <v>47</v>
      </c>
    </row>
    <row r="37" spans="1:6" x14ac:dyDescent="0.25">
      <c r="A37" t="s">
        <v>41</v>
      </c>
      <c r="B37" t="str">
        <f>[1]exported!$G$5</f>
        <v>kg N-Eq</v>
      </c>
      <c r="C37">
        <f>[1]exported!$G$88</f>
        <v>2.6777672137774021E-4</v>
      </c>
      <c r="F37" t="s">
        <v>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7EB7-1C7B-4CD7-8B02-38054C696AD9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[1]exported!$H$5</f>
        <v>CTUh</v>
      </c>
      <c r="C2">
        <f>AVERAGE([1]exported!$H$6:$H$7)</f>
        <v>1.1395666956074304E-5</v>
      </c>
      <c r="D2">
        <f>MIN([1]exported!$H$6:$H$7)</f>
        <v>1.127964377646976E-5</v>
      </c>
      <c r="E2">
        <f>MAX([1]exported!$H$6:$H$7)</f>
        <v>1.151169013567885E-5</v>
      </c>
      <c r="F2" t="s">
        <v>47</v>
      </c>
    </row>
    <row r="3" spans="1:6" x14ac:dyDescent="0.25">
      <c r="A3" t="s">
        <v>4</v>
      </c>
      <c r="B3" t="str">
        <f>[1]exported!$H$5</f>
        <v>CTUh</v>
      </c>
      <c r="C3">
        <f>AVERAGE([1]exported!$H$8:$H$9)</f>
        <v>8.3865755976851761E-8</v>
      </c>
      <c r="D3">
        <f>MIN([1]exported!$H$8:$H$9)</f>
        <v>8.1338274780934293E-8</v>
      </c>
      <c r="E3">
        <f>MAX([1]exported!$H$8:$H$9)</f>
        <v>8.6393237172769242E-8</v>
      </c>
      <c r="F3" t="s">
        <v>47</v>
      </c>
    </row>
    <row r="4" spans="1:6" x14ac:dyDescent="0.25">
      <c r="A4" t="s">
        <v>5</v>
      </c>
      <c r="B4" t="str">
        <f>[1]exported!$H$5</f>
        <v>CTUh</v>
      </c>
      <c r="C4">
        <f>[1]exported!$H$10</f>
        <v>2.4277485304550719E-4</v>
      </c>
      <c r="F4" t="s">
        <v>47</v>
      </c>
    </row>
    <row r="5" spans="1:6" x14ac:dyDescent="0.25">
      <c r="A5" t="s">
        <v>7</v>
      </c>
      <c r="B5" t="str">
        <f>[1]exported!$H$5</f>
        <v>CTUh</v>
      </c>
      <c r="C5">
        <f>AVERAGE([1]exported!$H$11:$H$12)</f>
        <v>1.2994017959016874E-5</v>
      </c>
      <c r="D5">
        <f>MIN([1]exported!$H$11:$H$12)</f>
        <v>1.195943784985053E-5</v>
      </c>
      <c r="E5">
        <f>MAX([1]exported!$H$11:$H$12)</f>
        <v>1.4028598068183219E-5</v>
      </c>
      <c r="F5" t="s">
        <v>47</v>
      </c>
    </row>
    <row r="6" spans="1:6" x14ac:dyDescent="0.25">
      <c r="A6" t="s">
        <v>8</v>
      </c>
      <c r="B6" t="str">
        <f>[1]exported!$H$5</f>
        <v>CTUh</v>
      </c>
      <c r="C6">
        <f>AVERAGE([1]exported!$H$13:$H$14)+[1]exported!$H$15</f>
        <v>5.9658889706307206E-6</v>
      </c>
      <c r="D6">
        <f>MIN([1]exported!$H$13:$H$14)+[1]exported!$H$15</f>
        <v>5.9038822228072914E-6</v>
      </c>
      <c r="E6">
        <f>MAX([1]exported!$H$13:$H$14)+[1]exported!$H$15</f>
        <v>6.0278957184541497E-6</v>
      </c>
      <c r="F6" t="s">
        <v>47</v>
      </c>
    </row>
    <row r="7" spans="1:6" x14ac:dyDescent="0.25">
      <c r="A7" t="s">
        <v>9</v>
      </c>
      <c r="B7" t="str">
        <f>[1]exported!$H$5</f>
        <v>CTUh</v>
      </c>
      <c r="C7">
        <f>AVERAGE([1]exported!$H$16:$H$17)</f>
        <v>84.430606067452828</v>
      </c>
      <c r="D7">
        <f>MIN([1]exported!$H$16:$H$17)</f>
        <v>84.321186743281231</v>
      </c>
      <c r="E7">
        <f>MAX([1]exported!$H$16:$H$17)</f>
        <v>84.540025391624425</v>
      </c>
      <c r="F7" t="s">
        <v>47</v>
      </c>
    </row>
    <row r="8" spans="1:6" x14ac:dyDescent="0.25">
      <c r="A8" t="s">
        <v>10</v>
      </c>
      <c r="B8" t="str">
        <f>[1]exported!$H$5</f>
        <v>CTUh</v>
      </c>
      <c r="C8">
        <f>[1]exported!$H$18</f>
        <v>1.4544940936056641E-7</v>
      </c>
      <c r="F8" t="s">
        <v>47</v>
      </c>
    </row>
    <row r="9" spans="1:6" x14ac:dyDescent="0.25">
      <c r="A9" t="s">
        <v>11</v>
      </c>
      <c r="B9" t="str">
        <f>[1]exported!$H$5</f>
        <v>CTUh</v>
      </c>
      <c r="C9">
        <f>[1]exported!$H$19</f>
        <v>4.4273250866850481E-7</v>
      </c>
      <c r="F9" t="s">
        <v>47</v>
      </c>
    </row>
    <row r="10" spans="1:6" x14ac:dyDescent="0.25">
      <c r="A10" t="s">
        <v>12</v>
      </c>
      <c r="B10" t="str">
        <f>[1]exported!$H$5</f>
        <v>CTUh</v>
      </c>
      <c r="C10">
        <f>AVERAGE([1]exported!$H$20:$H$21)</f>
        <v>1.5603068506559074E-7</v>
      </c>
      <c r="D10">
        <f>MIN([1]exported!$H$20:$H$21)</f>
        <v>1.534463659698768E-7</v>
      </c>
      <c r="E10">
        <f>MAX([1]exported!$H$20:$H$21)</f>
        <v>1.586150041613047E-7</v>
      </c>
      <c r="F10" t="s">
        <v>47</v>
      </c>
    </row>
    <row r="11" spans="1:6" x14ac:dyDescent="0.25">
      <c r="A11" t="s">
        <v>13</v>
      </c>
      <c r="B11" t="str">
        <f>[1]exported!$H$5</f>
        <v>CTUh</v>
      </c>
      <c r="C11">
        <f>[1]exported!$H$22</f>
        <v>6.1014276072633302E-8</v>
      </c>
      <c r="F11" t="s">
        <v>47</v>
      </c>
    </row>
    <row r="12" spans="1:6" x14ac:dyDescent="0.25">
      <c r="A12" t="s">
        <v>14</v>
      </c>
      <c r="B12" t="str">
        <f>[1]exported!$H$5</f>
        <v>CTUh</v>
      </c>
      <c r="C12">
        <f>[1]exported!$H$24</f>
        <v>2.0088622183042249E-6</v>
      </c>
      <c r="D12">
        <f>MIN([1]exported!$H$23:$H$24)</f>
        <v>2.000739661340539E-6</v>
      </c>
      <c r="E12">
        <f>MAX([1]exported!$H$23:$H$24)</f>
        <v>2.0088622183042249E-6</v>
      </c>
      <c r="F12" t="s">
        <v>47</v>
      </c>
    </row>
    <row r="13" spans="1:6" x14ac:dyDescent="0.25">
      <c r="A13" t="s">
        <v>15</v>
      </c>
      <c r="B13" t="str">
        <f>[1]exported!$H$5</f>
        <v>CTUh</v>
      </c>
      <c r="C13">
        <f>[1]exported!$H$26</f>
        <v>5.5208317448971632E-8</v>
      </c>
      <c r="D13">
        <f>MIN([1]exported!$H$25:$H$26)</f>
        <v>2.0207946998854359E-8</v>
      </c>
      <c r="E13">
        <f>MAX([1]exported!$H$25:$H$26)</f>
        <v>5.5208317448971632E-8</v>
      </c>
      <c r="F13" t="s">
        <v>47</v>
      </c>
    </row>
    <row r="14" spans="1:6" x14ac:dyDescent="0.25">
      <c r="A14" t="s">
        <v>16</v>
      </c>
      <c r="B14" t="str">
        <f>[1]exported!$H$5</f>
        <v>CTUh</v>
      </c>
      <c r="C14">
        <f>AVERAGE([1]exported!$H$27:$H$28)</f>
        <v>1.4183573822677015E-7</v>
      </c>
      <c r="D14">
        <f>MIN([1]exported!$H$27:$H$28)</f>
        <v>1.3925714072025601E-7</v>
      </c>
      <c r="E14">
        <f>MAX([1]exported!$H$27:$H$28)</f>
        <v>1.4441433573328429E-7</v>
      </c>
      <c r="F14" t="s">
        <v>47</v>
      </c>
    </row>
    <row r="15" spans="1:6" x14ac:dyDescent="0.25">
      <c r="A15" t="s">
        <v>17</v>
      </c>
      <c r="B15" t="str">
        <f>[1]exported!$H$5</f>
        <v>CTUh</v>
      </c>
      <c r="C15">
        <f>AVERAGE([1]exported!$H$29:$H$30)</f>
        <v>1.123896293968357E-7</v>
      </c>
      <c r="D15">
        <f>MIN([1]exported!$H$29:$H$30)</f>
        <v>1.11681220152167E-7</v>
      </c>
      <c r="E15">
        <f>MAX([1]exported!$H$29:$H$30)</f>
        <v>1.130980386415044E-7</v>
      </c>
      <c r="F15" t="s">
        <v>47</v>
      </c>
    </row>
    <row r="16" spans="1:6" x14ac:dyDescent="0.25">
      <c r="A16" t="s">
        <v>18</v>
      </c>
      <c r="B16" t="str">
        <f>[1]exported!$H$5</f>
        <v>CTUh</v>
      </c>
      <c r="C16">
        <f>[1]exported!$H$32</f>
        <v>2.4446444493960632E-7</v>
      </c>
      <c r="D16">
        <f>MIN([1]exported!$H$31:$H$32)</f>
        <v>2.4258105073100372E-7</v>
      </c>
      <c r="E16">
        <f>MAX([1]exported!$H$31:$H$32)</f>
        <v>2.4446444493960632E-7</v>
      </c>
      <c r="F16" t="s">
        <v>47</v>
      </c>
    </row>
    <row r="17" spans="1:6" x14ac:dyDescent="0.25">
      <c r="A17" t="s">
        <v>19</v>
      </c>
      <c r="B17" t="str">
        <f>[1]exported!$H$5</f>
        <v>CTUh</v>
      </c>
      <c r="C17">
        <f>[1]exported!$H$33</f>
        <v>1.67225920078561E-7</v>
      </c>
      <c r="D17">
        <f>MIN([1]exported!$H$33:$H$34)</f>
        <v>1.67225920078561E-7</v>
      </c>
      <c r="E17">
        <f>MAX([1]exported!$H$33:$H$34)</f>
        <v>4.1638050250526378E-7</v>
      </c>
      <c r="F17" t="s">
        <v>47</v>
      </c>
    </row>
    <row r="18" spans="1:6" x14ac:dyDescent="0.25">
      <c r="A18" t="s">
        <v>20</v>
      </c>
      <c r="B18" t="str">
        <f>[1]exported!$H$5</f>
        <v>CTUh</v>
      </c>
      <c r="C18">
        <f>[1]exported!$H$36</f>
        <v>2.251666210025006E-7</v>
      </c>
      <c r="D18">
        <f>MIN([1]exported!$H$35:$H$36)</f>
        <v>2.1999799075220221E-7</v>
      </c>
      <c r="E18">
        <f>MAX([1]exported!$H$35:$H$36)</f>
        <v>2.251666210025006E-7</v>
      </c>
      <c r="F18" t="s">
        <v>47</v>
      </c>
    </row>
    <row r="19" spans="1:6" x14ac:dyDescent="0.25">
      <c r="A19" t="s">
        <v>21</v>
      </c>
      <c r="B19" t="str">
        <f>[1]exported!$H$5</f>
        <v>CTUh</v>
      </c>
      <c r="C19">
        <f>AVERAGE([1]exported!$H$37:$H$38)</f>
        <v>1.0278261935529691E-7</v>
      </c>
      <c r="D19">
        <f>MIN([1]exported!$H$37:$H$38)</f>
        <v>8.637056513253151E-8</v>
      </c>
      <c r="E19">
        <f>MAX([1]exported!$H$37:$H$38)</f>
        <v>1.191946735780623E-7</v>
      </c>
      <c r="F19" t="s">
        <v>47</v>
      </c>
    </row>
    <row r="20" spans="1:6" x14ac:dyDescent="0.25">
      <c r="A20" t="s">
        <v>22</v>
      </c>
      <c r="B20" t="str">
        <f>[1]exported!$H$5</f>
        <v>CTUh</v>
      </c>
      <c r="C20">
        <f>AVERAGE([1]exported!$H$39:$H$40)</f>
        <v>2.0178031549569663E-7</v>
      </c>
      <c r="D20">
        <f>MIN([1]exported!$H$39:$H$40)</f>
        <v>1.9166753297345329E-7</v>
      </c>
      <c r="E20">
        <f>MAX([1]exported!$H$39:$H$40)</f>
        <v>2.1189309801793999E-7</v>
      </c>
      <c r="F20" t="s">
        <v>47</v>
      </c>
    </row>
    <row r="21" spans="1:6" x14ac:dyDescent="0.25">
      <c r="A21" t="s">
        <v>23</v>
      </c>
      <c r="B21" t="str">
        <f>[1]exported!$H$5</f>
        <v>CTUh</v>
      </c>
      <c r="C21">
        <f>[1]exported!$H$41</f>
        <v>3.3556961220739618E-7</v>
      </c>
      <c r="D21">
        <f>MIN([1]exported!$H$41:$H$42)</f>
        <v>3.2883575708844902E-7</v>
      </c>
      <c r="E21">
        <f>MAX([1]exported!$H$41:$H$42)</f>
        <v>3.3556961220739618E-7</v>
      </c>
      <c r="F21" t="s">
        <v>47</v>
      </c>
    </row>
    <row r="22" spans="1:6" x14ac:dyDescent="0.25">
      <c r="A22" t="s">
        <v>24</v>
      </c>
      <c r="B22" t="str">
        <f>[1]exported!$H$5</f>
        <v>CTUh</v>
      </c>
      <c r="C22">
        <f>[1]exported!$H$43</f>
        <v>4.8907356521517807E-7</v>
      </c>
      <c r="D22">
        <f>MIN([1]exported!$H$43:$H$44)</f>
        <v>4.839049346533876E-7</v>
      </c>
      <c r="E22">
        <f>MAX([1]exported!$H$43:$H$44)</f>
        <v>4.8907356521517807E-7</v>
      </c>
      <c r="F22" t="s">
        <v>47</v>
      </c>
    </row>
    <row r="23" spans="1:6" x14ac:dyDescent="0.25">
      <c r="A23" t="s">
        <v>25</v>
      </c>
      <c r="B23" t="str">
        <f>[1]exported!$H$5</f>
        <v>CTUh</v>
      </c>
      <c r="C23">
        <f>[1]exported!$H$45</f>
        <v>8.1759094072839719E-8</v>
      </c>
      <c r="F23" t="s">
        <v>47</v>
      </c>
    </row>
    <row r="24" spans="1:6" x14ac:dyDescent="0.25">
      <c r="A24" t="s">
        <v>26</v>
      </c>
      <c r="B24" t="str">
        <f>[1]exported!$H$5</f>
        <v>CTUh</v>
      </c>
      <c r="C24">
        <f>[1]exported!$H$46</f>
        <v>4.0633047750138382E-8</v>
      </c>
      <c r="D24">
        <f>MIN([1]exported!$H$46:$H$47)</f>
        <v>4.0633047750138382E-8</v>
      </c>
      <c r="E24">
        <f>MAX([1]exported!$H$46:$H$47)</f>
        <v>4.2648309451572602E-8</v>
      </c>
      <c r="F24" t="s">
        <v>47</v>
      </c>
    </row>
    <row r="25" spans="1:6" x14ac:dyDescent="0.25">
      <c r="A25" t="s">
        <v>27</v>
      </c>
      <c r="B25" t="str">
        <f>[1]exported!$H$5</f>
        <v>CTUh</v>
      </c>
      <c r="C25">
        <f>[1]exported!$H$48</f>
        <v>5.5485058431763002E-7</v>
      </c>
      <c r="F25" t="s">
        <v>47</v>
      </c>
    </row>
    <row r="26" spans="1:6" x14ac:dyDescent="0.25">
      <c r="A26" t="s">
        <v>28</v>
      </c>
      <c r="B26" t="str">
        <f>[1]exported!$H$5</f>
        <v>CTUh</v>
      </c>
      <c r="C26">
        <f>[1]exported!$H$49</f>
        <v>2.2588683199482329E-7</v>
      </c>
      <c r="D26">
        <f>MIN([1]exported!$H$49:$H$50)</f>
        <v>2.1889577708851271E-7</v>
      </c>
      <c r="E26">
        <f>MAX([1]exported!$H$49:$H$50)</f>
        <v>2.2588683199482329E-7</v>
      </c>
      <c r="F26" t="s">
        <v>47</v>
      </c>
    </row>
    <row r="27" spans="1:6" x14ac:dyDescent="0.25">
      <c r="A27" t="s">
        <v>29</v>
      </c>
      <c r="B27" t="str">
        <f>[1]exported!$H$5</f>
        <v>CTUh</v>
      </c>
      <c r="C27">
        <f>[1]exported!$H$52</f>
        <v>7.5704899111637904E-4</v>
      </c>
      <c r="D27">
        <f>MIN([1]exported!$H$52:$H$53)</f>
        <v>7.5697243913501889E-4</v>
      </c>
      <c r="E27">
        <f>MAX([1]exported!$H$52:$H$53)</f>
        <v>7.5704899111637904E-4</v>
      </c>
      <c r="F27" t="s">
        <v>47</v>
      </c>
    </row>
    <row r="28" spans="1:6" x14ac:dyDescent="0.25">
      <c r="A28" t="s">
        <v>30</v>
      </c>
      <c r="B28" t="str">
        <f>[1]exported!$H$5</f>
        <v>CTUh</v>
      </c>
      <c r="C28">
        <f>0.25*[1]exported!$H$54 + 0.25*AVERAGE([1]exported!$H$55:$H$56) + 0.015*[1]exported!$H$57 + 0.023*[1]exported!$H$60</f>
        <v>4.1898431386159238E-9</v>
      </c>
      <c r="D28">
        <f>0.25*[1]exported!$H$54+0.25*MIN([1]exported!$H$55:$H$56)+0.015*MIN([1]exported!$H$57:$H$58)+0.023*MIN([1]exported!$H$59:$H$60)</f>
        <v>4.0222236646222046E-9</v>
      </c>
      <c r="E28">
        <f>0.25*[1]exported!$H$54+0.25*MAX([1]exported!$H$55:$H$56)+0.015*MAX([1]exported!$H$57:$H$58)+0.023*MAX([1]exported!$H$59:$H$60)</f>
        <v>4.7321107574691261E-9</v>
      </c>
      <c r="F28" t="s">
        <v>47</v>
      </c>
    </row>
    <row r="29" spans="1:6" x14ac:dyDescent="0.25">
      <c r="A29" t="s">
        <v>31</v>
      </c>
      <c r="B29" t="str">
        <f>[1]exported!$H$5</f>
        <v>CTUh</v>
      </c>
      <c r="C29">
        <f>[1]exported!$H$61</f>
        <v>2.5459665737157399E-6</v>
      </c>
      <c r="F29" t="s">
        <v>47</v>
      </c>
    </row>
    <row r="30" spans="1:6" x14ac:dyDescent="0.25">
      <c r="A30" t="s">
        <v>32</v>
      </c>
      <c r="B30" t="str">
        <f>[1]exported!$H$5</f>
        <v>CTUh</v>
      </c>
      <c r="C30">
        <f>[1]exported!$H$62</f>
        <v>2.012121634216439E-5</v>
      </c>
      <c r="F30" t="s">
        <v>47</v>
      </c>
    </row>
    <row r="31" spans="1:6" x14ac:dyDescent="0.25">
      <c r="A31" t="s">
        <v>33</v>
      </c>
      <c r="B31" t="str">
        <f>[1]exported!$H$5</f>
        <v>CTUh</v>
      </c>
      <c r="C31">
        <f>[1]exported!$H$63</f>
        <v>2.4889589639819419E-3</v>
      </c>
      <c r="F31" t="s">
        <v>47</v>
      </c>
    </row>
    <row r="32" spans="1:6" x14ac:dyDescent="0.25">
      <c r="A32" t="s">
        <v>48</v>
      </c>
      <c r="B32" t="str">
        <f>[1]exported!$H$5</f>
        <v>CTUh</v>
      </c>
      <c r="C32">
        <f>1.06*AVERAGE([1]exported!$H$64:$H$65)+1.06*[1]exported!$H$46+0.11*AVERAGE([1]exported!$H$69:$H$72)+1.37*[1]exported!$H$66+1.38*[1]exported!$H$67+0.00000000074*[1]exported!$H$68</f>
        <v>2.4116117505563079E-7</v>
      </c>
      <c r="D32">
        <f>1.06*MIN([1]exported!$H$64:$H$65)+1.06*[1]exported!$H$46+0.11*MIN([1]exported!$H$69:$H$72)+1.37*[1]exported!$H$66+1.38*[1]exported!$H$67+0.00000000074*[1]exported!$H$68</f>
        <v>2.4018296042308212E-7</v>
      </c>
      <c r="E32">
        <f>1.06*MAX([1]exported!$H$64:$H$65)+1.06*[1]exported!$H$46+0.11*MAX([1]exported!$H$69:$H$72)+1.37*[1]exported!$H$66+1.38*[1]exported!$H$67+0.00000000074*[1]exported!$H$68</f>
        <v>2.4226448258140734E-7</v>
      </c>
      <c r="F32" t="s">
        <v>47</v>
      </c>
    </row>
    <row r="33" spans="1:6" x14ac:dyDescent="0.25">
      <c r="A33" t="s">
        <v>34</v>
      </c>
      <c r="B33" t="str">
        <f>[1]exported!$H$5</f>
        <v>CTUh</v>
      </c>
      <c r="C33">
        <f>AVERAGE([1]exported!$H$66:$H$67)</f>
        <v>4.1988806863157864E-10</v>
      </c>
      <c r="D33">
        <f>MIN([1]exported!$H$66:$H$67)</f>
        <v>3.3054134991508768E-10</v>
      </c>
      <c r="E33">
        <f>MAX([1]exported!$H$66:$H$67)</f>
        <v>5.0923478734806955E-10</v>
      </c>
      <c r="F33" t="s">
        <v>47</v>
      </c>
    </row>
    <row r="34" spans="1:6" x14ac:dyDescent="0.25">
      <c r="A34" t="s">
        <v>36</v>
      </c>
      <c r="B34" t="str">
        <f>[1]exported!$H$5</f>
        <v>CTUh</v>
      </c>
      <c r="C34">
        <f>[1]exported!$H$72</f>
        <v>3.6674477238117913E-8</v>
      </c>
      <c r="D34">
        <f>MIN([1]exported!$H$69:$H$72)</f>
        <v>3.5039497432100838E-8</v>
      </c>
      <c r="E34">
        <f>MAX([1]exported!$H$69:$H$72)</f>
        <v>3.9408784505528351E-8</v>
      </c>
      <c r="F34" t="s">
        <v>47</v>
      </c>
    </row>
    <row r="35" spans="1:6" x14ac:dyDescent="0.25">
      <c r="A35" t="s">
        <v>38</v>
      </c>
      <c r="B35" t="str">
        <f>[1]exported!$H$5</f>
        <v>CTUh</v>
      </c>
      <c r="C35">
        <f>AVERAGE([1]exported!$H$73:$H$79)</f>
        <v>1.3408305382380093E-9</v>
      </c>
      <c r="D35">
        <f>MIN([1]exported!$H$73:$H$79)</f>
        <v>1.1549945279360709E-9</v>
      </c>
      <c r="E35">
        <f>MAX([1]exported!$H$73:$H$79)</f>
        <v>1.624468008608522E-9</v>
      </c>
      <c r="F35" t="s">
        <v>47</v>
      </c>
    </row>
    <row r="36" spans="1:6" x14ac:dyDescent="0.25">
      <c r="A36" t="s">
        <v>39</v>
      </c>
      <c r="B36" t="str">
        <f>[1]exported!$H$5</f>
        <v>CTUh</v>
      </c>
      <c r="C36">
        <f>AVERAGE([1]exported!$H$84:$H$87)</f>
        <v>4.6763994316709132E-8</v>
      </c>
      <c r="D36">
        <f>MIN([1]exported!$H$84:$H$87)</f>
        <v>4.6686105903171289E-8</v>
      </c>
      <c r="E36">
        <f>MAX([1]exported!$H$84:$H$87)</f>
        <v>4.6919873425095643E-8</v>
      </c>
      <c r="F36" t="s">
        <v>47</v>
      </c>
    </row>
    <row r="37" spans="1:6" x14ac:dyDescent="0.25">
      <c r="A37" t="s">
        <v>41</v>
      </c>
      <c r="B37" t="str">
        <f>[1]exported!$H$5</f>
        <v>CTUh</v>
      </c>
      <c r="C37">
        <f>[1]exported!$H$88</f>
        <v>2.376722084074359E-8</v>
      </c>
      <c r="F37" t="s">
        <v>47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CBC1-BD72-42E6-BA24-26A05789ED0B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[1]exported!$I$5</f>
        <v>CTUh</v>
      </c>
      <c r="C2">
        <f>AVERAGE([1]exported!$I$6:$I$7)</f>
        <v>2.9423407351975542E-6</v>
      </c>
      <c r="D2">
        <f>MIN([1]exported!$I$6:$I$7)</f>
        <v>2.9172640916559248E-6</v>
      </c>
      <c r="E2">
        <f>MAX([1]exported!$I$6:$I$7)</f>
        <v>2.9674173787391831E-6</v>
      </c>
      <c r="F2" t="s">
        <v>47</v>
      </c>
    </row>
    <row r="3" spans="1:6" x14ac:dyDescent="0.25">
      <c r="A3" t="s">
        <v>4</v>
      </c>
      <c r="B3" t="str">
        <f>[1]exported!$I$5</f>
        <v>CTUh</v>
      </c>
      <c r="C3">
        <f>AVERAGE([1]exported!$I$8:$I$9)</f>
        <v>2.7515694863481242E-7</v>
      </c>
      <c r="D3">
        <f>MIN([1]exported!$I$8:$I$9)</f>
        <v>2.6797675004417982E-7</v>
      </c>
      <c r="E3">
        <f>MAX([1]exported!$I$8:$I$9)</f>
        <v>2.8233714722544502E-7</v>
      </c>
      <c r="F3" t="s">
        <v>47</v>
      </c>
    </row>
    <row r="4" spans="1:6" x14ac:dyDescent="0.25">
      <c r="A4" t="s">
        <v>5</v>
      </c>
      <c r="B4" t="str">
        <f>[1]exported!$I$5</f>
        <v>CTUh</v>
      </c>
      <c r="C4">
        <f>[1]exported!$I$10</f>
        <v>1.78399867353261E-4</v>
      </c>
      <c r="F4" t="s">
        <v>47</v>
      </c>
    </row>
    <row r="5" spans="1:6" x14ac:dyDescent="0.25">
      <c r="A5" t="s">
        <v>7</v>
      </c>
      <c r="B5" t="str">
        <f>[1]exported!$I$5</f>
        <v>CTUh</v>
      </c>
      <c r="C5">
        <f>AVERAGE([1]exported!$I$11:$I$12)</f>
        <v>5.1664854642717855E-5</v>
      </c>
      <c r="D5">
        <f>MIN([1]exported!$I$11:$I$12)</f>
        <v>4.5919846995345983E-5</v>
      </c>
      <c r="E5">
        <f>MAX([1]exported!$I$11:$I$12)</f>
        <v>5.7409862290089733E-5</v>
      </c>
      <c r="F5" t="s">
        <v>47</v>
      </c>
    </row>
    <row r="6" spans="1:6" x14ac:dyDescent="0.25">
      <c r="A6" t="s">
        <v>8</v>
      </c>
      <c r="B6" t="str">
        <f>[1]exported!$I$5</f>
        <v>CTUh</v>
      </c>
      <c r="C6">
        <f>AVERAGE([1]exported!$I$13:$I$14)+[1]exported!$I$15</f>
        <v>7.5575954575078871E-6</v>
      </c>
      <c r="D6">
        <f>MIN([1]exported!$I$13:$I$14)+[1]exported!$I$15</f>
        <v>5.887848625863497E-6</v>
      </c>
      <c r="E6">
        <f>MAX([1]exported!$I$13:$I$14)+[1]exported!$I$15</f>
        <v>9.227342289152278E-6</v>
      </c>
      <c r="F6" t="s">
        <v>47</v>
      </c>
    </row>
    <row r="7" spans="1:6" x14ac:dyDescent="0.25">
      <c r="A7" t="s">
        <v>9</v>
      </c>
      <c r="B7" t="str">
        <f>[1]exported!$I$5</f>
        <v>CTUh</v>
      </c>
      <c r="C7">
        <f>AVERAGE([1]exported!$I$16:$I$17)</f>
        <v>290.63955615991347</v>
      </c>
      <c r="D7">
        <f>MIN([1]exported!$I$16:$I$17)</f>
        <v>290.3899113915719</v>
      </c>
      <c r="E7">
        <f>MAX([1]exported!$I$16:$I$17)</f>
        <v>290.88920092825509</v>
      </c>
      <c r="F7" t="s">
        <v>47</v>
      </c>
    </row>
    <row r="8" spans="1:6" x14ac:dyDescent="0.25">
      <c r="A8" t="s">
        <v>10</v>
      </c>
      <c r="B8" t="str">
        <f>[1]exported!$I$5</f>
        <v>CTUh</v>
      </c>
      <c r="C8">
        <f>[1]exported!$I$18</f>
        <v>4.475422451619449E-7</v>
      </c>
      <c r="F8" t="s">
        <v>47</v>
      </c>
    </row>
    <row r="9" spans="1:6" x14ac:dyDescent="0.25">
      <c r="A9" t="s">
        <v>11</v>
      </c>
      <c r="B9" t="str">
        <f>[1]exported!$I$5</f>
        <v>CTUh</v>
      </c>
      <c r="C9">
        <f>[1]exported!$I$19</f>
        <v>2.636101200242338E-6</v>
      </c>
      <c r="F9" t="s">
        <v>47</v>
      </c>
    </row>
    <row r="10" spans="1:6" x14ac:dyDescent="0.25">
      <c r="A10" t="s">
        <v>12</v>
      </c>
      <c r="B10" t="str">
        <f>[1]exported!$I$5</f>
        <v>CTUh</v>
      </c>
      <c r="C10">
        <f>AVERAGE([1]exported!$I$20:$I$21)</f>
        <v>5.0830235158091078E-7</v>
      </c>
      <c r="D10">
        <f>MIN([1]exported!$I$20:$I$21)</f>
        <v>5.037846155016643E-7</v>
      </c>
      <c r="E10">
        <f>MAX([1]exported!$I$20:$I$21)</f>
        <v>5.1282008766015726E-7</v>
      </c>
      <c r="F10" t="s">
        <v>47</v>
      </c>
    </row>
    <row r="11" spans="1:6" x14ac:dyDescent="0.25">
      <c r="A11" t="s">
        <v>13</v>
      </c>
      <c r="B11" t="str">
        <f>[1]exported!$I$5</f>
        <v>CTUh</v>
      </c>
      <c r="C11">
        <f>[1]exported!$I$22</f>
        <v>1.876759516273198E-7</v>
      </c>
      <c r="F11" t="s">
        <v>47</v>
      </c>
    </row>
    <row r="12" spans="1:6" x14ac:dyDescent="0.25">
      <c r="A12" t="s">
        <v>14</v>
      </c>
      <c r="B12" t="str">
        <f>[1]exported!$I$5</f>
        <v>CTUh</v>
      </c>
      <c r="C12">
        <f>[1]exported!$I$24</f>
        <v>5.2263451479753083E-5</v>
      </c>
      <c r="D12">
        <f>MIN([1]exported!$I$23:$I$24)</f>
        <v>5.2238003764700042E-5</v>
      </c>
      <c r="E12">
        <f>MAX([1]exported!$I$23:$I$24)</f>
        <v>5.2263451479753083E-5</v>
      </c>
      <c r="F12" t="s">
        <v>47</v>
      </c>
    </row>
    <row r="13" spans="1:6" x14ac:dyDescent="0.25">
      <c r="A13" t="s">
        <v>15</v>
      </c>
      <c r="B13" t="str">
        <f>[1]exported!$I$5</f>
        <v>CTUh</v>
      </c>
      <c r="C13">
        <f>[1]exported!$I$26</f>
        <v>1.1263306451138381E-6</v>
      </c>
      <c r="D13">
        <f>MIN([1]exported!$I$25:$I$26)</f>
        <v>7.180996369377474E-8</v>
      </c>
      <c r="E13">
        <f>MAX([1]exported!$I$25:$I$26)</f>
        <v>1.1263306451138381E-6</v>
      </c>
      <c r="F13" t="s">
        <v>47</v>
      </c>
    </row>
    <row r="14" spans="1:6" x14ac:dyDescent="0.25">
      <c r="A14" t="s">
        <v>16</v>
      </c>
      <c r="B14" t="str">
        <f>[1]exported!$I$5</f>
        <v>CTUh</v>
      </c>
      <c r="C14">
        <f>AVERAGE([1]exported!$I$27:$I$28)</f>
        <v>4.5251922061085915E-7</v>
      </c>
      <c r="D14">
        <f>MIN([1]exported!$I$27:$I$28)</f>
        <v>4.4800953131293912E-7</v>
      </c>
      <c r="E14">
        <f>MAX([1]exported!$I$27:$I$28)</f>
        <v>4.5702890990877918E-7</v>
      </c>
      <c r="F14" t="s">
        <v>47</v>
      </c>
    </row>
    <row r="15" spans="1:6" x14ac:dyDescent="0.25">
      <c r="A15" t="s">
        <v>17</v>
      </c>
      <c r="B15" t="str">
        <f>[1]exported!$I$5</f>
        <v>CTUh</v>
      </c>
      <c r="C15">
        <f>AVERAGE([1]exported!$I$29:$I$30)</f>
        <v>3.7568647692186198E-7</v>
      </c>
      <c r="D15">
        <f>MIN([1]exported!$I$29:$I$30)</f>
        <v>3.7438784833851681E-7</v>
      </c>
      <c r="E15">
        <f>MAX([1]exported!$I$29:$I$30)</f>
        <v>3.7698510550520721E-7</v>
      </c>
      <c r="F15" t="s">
        <v>47</v>
      </c>
    </row>
    <row r="16" spans="1:6" x14ac:dyDescent="0.25">
      <c r="A16" t="s">
        <v>18</v>
      </c>
      <c r="B16" t="str">
        <f>[1]exported!$I$5</f>
        <v>CTUh</v>
      </c>
      <c r="C16">
        <f>[1]exported!$I$32</f>
        <v>8.2902744106750857E-7</v>
      </c>
      <c r="D16">
        <f>MIN([1]exported!$I$31:$I$32)</f>
        <v>8.2902744106750857E-7</v>
      </c>
      <c r="E16">
        <f>MAX([1]exported!$I$31:$I$32)</f>
        <v>8.3741838603636462E-7</v>
      </c>
      <c r="F16" t="s">
        <v>47</v>
      </c>
    </row>
    <row r="17" spans="1:6" x14ac:dyDescent="0.25">
      <c r="A17" t="s">
        <v>19</v>
      </c>
      <c r="B17" t="str">
        <f>[1]exported!$I$5</f>
        <v>CTUh</v>
      </c>
      <c r="C17">
        <f>[1]exported!$I$33</f>
        <v>6.5822971140763111E-7</v>
      </c>
      <c r="D17">
        <f>MIN([1]exported!$I$33:$I$34)</f>
        <v>6.5822971140763111E-7</v>
      </c>
      <c r="E17">
        <f>MAX([1]exported!$I$33:$I$34)</f>
        <v>1.3938998615257031E-6</v>
      </c>
      <c r="F17" t="s">
        <v>47</v>
      </c>
    </row>
    <row r="18" spans="1:6" x14ac:dyDescent="0.25">
      <c r="A18" t="s">
        <v>20</v>
      </c>
      <c r="B18" t="str">
        <f>[1]exported!$I$5</f>
        <v>CTUh</v>
      </c>
      <c r="C18">
        <f>[1]exported!$I$36</f>
        <v>1.3871294988058359E-6</v>
      </c>
      <c r="D18">
        <f>MIN([1]exported!$I$35:$I$36)</f>
        <v>1.3780940184872829E-6</v>
      </c>
      <c r="E18">
        <f>MAX([1]exported!$I$35:$I$36)</f>
        <v>1.3871294988058359E-6</v>
      </c>
      <c r="F18" t="s">
        <v>47</v>
      </c>
    </row>
    <row r="19" spans="1:6" x14ac:dyDescent="0.25">
      <c r="A19" t="s">
        <v>21</v>
      </c>
      <c r="B19" t="str">
        <f>[1]exported!$I$5</f>
        <v>CTUh</v>
      </c>
      <c r="C19">
        <f>AVERAGE([1]exported!$I$37:$I$38)</f>
        <v>2.4261765705284459E-7</v>
      </c>
      <c r="D19">
        <f>MIN([1]exported!$I$37:$I$38)</f>
        <v>1.9403017246688381E-7</v>
      </c>
      <c r="E19">
        <f>MAX([1]exported!$I$37:$I$38)</f>
        <v>2.9120514163880538E-7</v>
      </c>
      <c r="F19" t="s">
        <v>47</v>
      </c>
    </row>
    <row r="20" spans="1:6" x14ac:dyDescent="0.25">
      <c r="A20" t="s">
        <v>22</v>
      </c>
      <c r="B20" t="str">
        <f>[1]exported!$I$5</f>
        <v>CTUh</v>
      </c>
      <c r="C20">
        <f>AVERAGE([1]exported!$I$39:$I$40)</f>
        <v>6.6906355959517715E-7</v>
      </c>
      <c r="D20">
        <f>MIN([1]exported!$I$39:$I$40)</f>
        <v>6.3272577462748359E-7</v>
      </c>
      <c r="E20">
        <f>MAX([1]exported!$I$39:$I$40)</f>
        <v>7.0540134456287082E-7</v>
      </c>
      <c r="F20" t="s">
        <v>47</v>
      </c>
    </row>
    <row r="21" spans="1:6" x14ac:dyDescent="0.25">
      <c r="A21" t="s">
        <v>23</v>
      </c>
      <c r="B21" t="str">
        <f>[1]exported!$I$5</f>
        <v>CTUh</v>
      </c>
      <c r="C21">
        <f>[1]exported!$I$41</f>
        <v>1.0837827260925491E-6</v>
      </c>
      <c r="D21">
        <f>MIN([1]exported!$I$41:$I$42)</f>
        <v>1.0677002686469039E-6</v>
      </c>
      <c r="E21">
        <f>MAX([1]exported!$I$41:$I$42)</f>
        <v>1.0837827260925491E-6</v>
      </c>
      <c r="F21" t="s">
        <v>47</v>
      </c>
    </row>
    <row r="22" spans="1:6" x14ac:dyDescent="0.25">
      <c r="A22" t="s">
        <v>24</v>
      </c>
      <c r="B22" t="str">
        <f>[1]exported!$I$5</f>
        <v>CTUh</v>
      </c>
      <c r="C22">
        <f>[1]exported!$I$43</f>
        <v>1.607590411345561E-6</v>
      </c>
      <c r="D22">
        <f>MIN([1]exported!$I$43:$I$44)</f>
        <v>1.5985549319753899E-6</v>
      </c>
      <c r="E22">
        <f>MAX([1]exported!$I$43:$I$44)</f>
        <v>1.607590411345561E-6</v>
      </c>
      <c r="F22" t="s">
        <v>47</v>
      </c>
    </row>
    <row r="23" spans="1:6" x14ac:dyDescent="0.25">
      <c r="A23" t="s">
        <v>25</v>
      </c>
      <c r="B23" t="str">
        <f>[1]exported!$I$5</f>
        <v>CTUh</v>
      </c>
      <c r="C23">
        <f>[1]exported!$I$45</f>
        <v>2.5751051551934268E-7</v>
      </c>
      <c r="F23" t="s">
        <v>47</v>
      </c>
    </row>
    <row r="24" spans="1:6" x14ac:dyDescent="0.25">
      <c r="A24" t="s">
        <v>26</v>
      </c>
      <c r="B24" t="str">
        <f>[1]exported!$I$5</f>
        <v>CTUh</v>
      </c>
      <c r="C24">
        <f>[1]exported!$I$46</f>
        <v>1.035517746475259E-7</v>
      </c>
      <c r="D24">
        <f>MIN([1]exported!$I$46:$I$47)</f>
        <v>1.035517746475259E-7</v>
      </c>
      <c r="E24">
        <f>MAX([1]exported!$I$46:$I$47)</f>
        <v>1.4053484823488889E-7</v>
      </c>
      <c r="F24" t="s">
        <v>47</v>
      </c>
    </row>
    <row r="25" spans="1:6" x14ac:dyDescent="0.25">
      <c r="A25" t="s">
        <v>27</v>
      </c>
      <c r="B25" t="str">
        <f>[1]exported!$I$5</f>
        <v>CTUh</v>
      </c>
      <c r="C25">
        <f>[1]exported!$I$48</f>
        <v>1.4009221001058801E-6</v>
      </c>
      <c r="F25" t="s">
        <v>47</v>
      </c>
    </row>
    <row r="26" spans="1:6" x14ac:dyDescent="0.25">
      <c r="A26" t="s">
        <v>28</v>
      </c>
      <c r="B26" t="str">
        <f>[1]exported!$I$5</f>
        <v>CTUh</v>
      </c>
      <c r="C26">
        <f>[1]exported!$I$49</f>
        <v>1.054900687956763E-6</v>
      </c>
      <c r="D26">
        <f>MIN([1]exported!$I$49:$I$50)</f>
        <v>1.0320849524209799E-6</v>
      </c>
      <c r="E26">
        <f>MAX([1]exported!$I$49:$I$50)</f>
        <v>1.054900687956763E-6</v>
      </c>
      <c r="F26" t="s">
        <v>47</v>
      </c>
    </row>
    <row r="27" spans="1:6" x14ac:dyDescent="0.25">
      <c r="A27" t="s">
        <v>29</v>
      </c>
      <c r="B27" t="str">
        <f>[1]exported!$I$5</f>
        <v>CTUh</v>
      </c>
      <c r="C27">
        <f>[1]exported!$I$52</f>
        <v>2.9529104327594932E-3</v>
      </c>
      <c r="D27">
        <f>MIN([1]exported!$I$52:$I$53)</f>
        <v>2.9529104327594932E-3</v>
      </c>
      <c r="E27">
        <f>MAX([1]exported!$I$52:$I$53)</f>
        <v>2.9541568739005798E-3</v>
      </c>
      <c r="F27" t="s">
        <v>47</v>
      </c>
    </row>
    <row r="28" spans="1:6" x14ac:dyDescent="0.25">
      <c r="A28" t="s">
        <v>30</v>
      </c>
      <c r="B28" t="str">
        <f>[1]exported!$I$5</f>
        <v>CTUh</v>
      </c>
      <c r="C28">
        <f>0.25*[1]exported!$I$54 + 0.25*AVERAGE([1]exported!$I$55:$I$56) + 0.015*[1]exported!$I$57 + 0.023*[1]exported!$I$60</f>
        <v>1.2295950020205379E-8</v>
      </c>
      <c r="D28">
        <f>0.25*[1]exported!$I$54+0.25*MIN([1]exported!$I$55:$I$56)+0.015*MIN([1]exported!$I$57:$I$58)+0.023*MIN([1]exported!$I$59:$I$60)</f>
        <v>1.1752769749388958E-8</v>
      </c>
      <c r="E28">
        <f>0.25*[1]exported!$I$54+0.25*MAX([1]exported!$I$55:$I$56)+0.015*MAX([1]exported!$I$57:$I$58)+0.023*MAX([1]exported!$I$59:$I$60)</f>
        <v>1.4023261216692379E-8</v>
      </c>
      <c r="F28" t="s">
        <v>47</v>
      </c>
    </row>
    <row r="29" spans="1:6" x14ac:dyDescent="0.25">
      <c r="A29" t="s">
        <v>31</v>
      </c>
      <c r="B29" t="str">
        <f>[1]exported!$I$5</f>
        <v>CTUh</v>
      </c>
      <c r="C29">
        <f>[1]exported!$I$61</f>
        <v>5.8805234371113874E-7</v>
      </c>
      <c r="F29" t="s">
        <v>47</v>
      </c>
    </row>
    <row r="30" spans="1:6" x14ac:dyDescent="0.25">
      <c r="A30" t="s">
        <v>32</v>
      </c>
      <c r="B30" t="str">
        <f>[1]exported!$I$5</f>
        <v>CTUh</v>
      </c>
      <c r="C30">
        <f>[1]exported!$I$62</f>
        <v>3.5992972430286133E-5</v>
      </c>
      <c r="F30" t="s">
        <v>47</v>
      </c>
    </row>
    <row r="31" spans="1:6" x14ac:dyDescent="0.25">
      <c r="A31" t="s">
        <v>33</v>
      </c>
      <c r="B31" t="str">
        <f>[1]exported!$I$5</f>
        <v>CTUh</v>
      </c>
      <c r="C31">
        <f>[1]exported!$I$63</f>
        <v>4.4861706195940066E-3</v>
      </c>
      <c r="F31" t="s">
        <v>47</v>
      </c>
    </row>
    <row r="32" spans="1:6" x14ac:dyDescent="0.25">
      <c r="A32" t="s">
        <v>48</v>
      </c>
      <c r="B32" t="str">
        <f>[1]exported!$I$5</f>
        <v>CTUh</v>
      </c>
      <c r="C32">
        <f>1.06*AVERAGE([1]exported!$I$64:$I$65)+1.06*[1]exported!$I$46+0.11*AVERAGE([1]exported!$I$69:$I$72)+1.37*[1]exported!$I$66+1.38*[1]exported!$I$67+0.00000000074*[1]exported!$I$68</f>
        <v>7.9929963844085151E-7</v>
      </c>
      <c r="D32">
        <f>1.06*MIN([1]exported!$I$64:$I$65)+1.06*[1]exported!$I$46+0.11*MIN([1]exported!$I$69:$I$72)+1.37*[1]exported!$I$66+1.38*[1]exported!$I$67+0.00000000074*[1]exported!$I$68</f>
        <v>7.9783930006820421E-7</v>
      </c>
      <c r="E32">
        <f>1.06*MAX([1]exported!$I$64:$I$65)+1.06*[1]exported!$I$46+0.11*MAX([1]exported!$I$69:$I$72)+1.37*[1]exported!$I$66+1.38*[1]exported!$I$67+0.00000000074*[1]exported!$I$68</f>
        <v>8.017361909855947E-7</v>
      </c>
      <c r="F32" t="s">
        <v>47</v>
      </c>
    </row>
    <row r="33" spans="1:6" x14ac:dyDescent="0.25">
      <c r="A33" t="s">
        <v>34</v>
      </c>
      <c r="B33" t="str">
        <f>[1]exported!$I$5</f>
        <v>CTUh</v>
      </c>
      <c r="C33">
        <f>AVERAGE([1]exported!$I$66:$I$67)</f>
        <v>1.2418830374398604E-9</v>
      </c>
      <c r="D33">
        <f>MIN([1]exported!$I$66:$I$67)</f>
        <v>8.1025136482085165E-10</v>
      </c>
      <c r="E33">
        <f>MAX([1]exported!$I$66:$I$67)</f>
        <v>1.673514710058869E-9</v>
      </c>
      <c r="F33" t="s">
        <v>47</v>
      </c>
    </row>
    <row r="34" spans="1:6" x14ac:dyDescent="0.25">
      <c r="A34" t="s">
        <v>36</v>
      </c>
      <c r="B34" t="str">
        <f>[1]exported!$I$5</f>
        <v>CTUh</v>
      </c>
      <c r="C34">
        <f>[1]exported!$I$72</f>
        <v>1.18107526294504E-7</v>
      </c>
      <c r="D34">
        <f>MIN([1]exported!$I$69:$I$72)</f>
        <v>1.115426809633034E-7</v>
      </c>
      <c r="E34">
        <f>MAX([1]exported!$I$69:$I$72)</f>
        <v>1.3688018966819749E-7</v>
      </c>
      <c r="F34" t="s">
        <v>47</v>
      </c>
    </row>
    <row r="35" spans="1:6" x14ac:dyDescent="0.25">
      <c r="A35" t="s">
        <v>38</v>
      </c>
      <c r="B35" t="str">
        <f>[1]exported!$I$5</f>
        <v>CTUh</v>
      </c>
      <c r="C35">
        <f>AVERAGE([1]exported!$I$73:$I$79)</f>
        <v>2.1252877461567451E-9</v>
      </c>
      <c r="D35">
        <f>MIN([1]exported!$I$73:$I$79)</f>
        <v>1.652262777583042E-9</v>
      </c>
      <c r="E35">
        <f>MAX([1]exported!$I$73:$I$79)</f>
        <v>2.9201099091397648E-9</v>
      </c>
      <c r="F35" t="s">
        <v>47</v>
      </c>
    </row>
    <row r="36" spans="1:6" x14ac:dyDescent="0.25">
      <c r="A36" t="s">
        <v>39</v>
      </c>
      <c r="B36" t="str">
        <f>[1]exported!$I$5</f>
        <v>CTUh</v>
      </c>
      <c r="C36">
        <f>AVERAGE([1]exported!$I$84:$I$87)</f>
        <v>1.2975867925118634E-7</v>
      </c>
      <c r="D36">
        <f>MIN([1]exported!$I$84:$I$87)</f>
        <v>1.2935070370724791E-7</v>
      </c>
      <c r="E36">
        <f>MAX([1]exported!$I$84:$I$87)</f>
        <v>1.3080102912909519E-7</v>
      </c>
      <c r="F36" t="s">
        <v>47</v>
      </c>
    </row>
    <row r="37" spans="1:6" x14ac:dyDescent="0.25">
      <c r="A37" t="s">
        <v>41</v>
      </c>
      <c r="B37" t="str">
        <f>[1]exported!$I$5</f>
        <v>CTUh</v>
      </c>
      <c r="C37">
        <f>[1]exported!$I$88</f>
        <v>4.2918957297913371E-8</v>
      </c>
      <c r="F37" t="s">
        <v>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C105-51D5-4E1B-819C-C26B962F0742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[1]exported!$J$5</f>
        <v>kg CFC-11-Eq</v>
      </c>
      <c r="C2">
        <f>AVERAGE([1]exported!$J$6:$J$7)</f>
        <v>2.5300748303467053E-7</v>
      </c>
      <c r="D2">
        <f>MIN([1]exported!$J$6:$J$7)</f>
        <v>2.4332095374862222E-7</v>
      </c>
      <c r="E2">
        <f>MAX([1]exported!$J$6:$J$7)</f>
        <v>2.6269401232071878E-7</v>
      </c>
      <c r="F2" t="s">
        <v>47</v>
      </c>
    </row>
    <row r="3" spans="1:6" x14ac:dyDescent="0.25">
      <c r="A3" t="s">
        <v>4</v>
      </c>
      <c r="B3" t="str">
        <f>[1]exported!$J$5</f>
        <v>kg CFC-11-Eq</v>
      </c>
      <c r="C3">
        <f>AVERAGE([1]exported!$J$8:$J$9)</f>
        <v>8.3275972669879595E-8</v>
      </c>
      <c r="D3">
        <f>MIN([1]exported!$J$8:$J$9)</f>
        <v>8.095898616556542E-8</v>
      </c>
      <c r="E3">
        <f>MAX([1]exported!$J$8:$J$9)</f>
        <v>8.5592959174193769E-8</v>
      </c>
      <c r="F3" t="s">
        <v>47</v>
      </c>
    </row>
    <row r="4" spans="1:6" x14ac:dyDescent="0.25">
      <c r="A4" t="s">
        <v>5</v>
      </c>
      <c r="B4" t="str">
        <f>[1]exported!$J$5</f>
        <v>kg CFC-11-Eq</v>
      </c>
      <c r="C4">
        <f>[1]exported!$J$10</f>
        <v>5.5281726060363289E-5</v>
      </c>
      <c r="F4" t="s">
        <v>47</v>
      </c>
    </row>
    <row r="5" spans="1:6" x14ac:dyDescent="0.25">
      <c r="A5" t="s">
        <v>7</v>
      </c>
      <c r="B5" t="str">
        <f>[1]exported!$J$5</f>
        <v>kg CFC-11-Eq</v>
      </c>
      <c r="C5">
        <f>AVERAGE([1]exported!$J$11:$J$12)</f>
        <v>2.1616575451294862E-5</v>
      </c>
      <c r="D5">
        <f>MIN([1]exported!$J$11:$J$12)</f>
        <v>1.9960190839033221E-5</v>
      </c>
      <c r="E5">
        <f>MAX([1]exported!$J$11:$J$12)</f>
        <v>2.32729600635565E-5</v>
      </c>
      <c r="F5" t="s">
        <v>47</v>
      </c>
    </row>
    <row r="6" spans="1:6" x14ac:dyDescent="0.25">
      <c r="A6" t="s">
        <v>8</v>
      </c>
      <c r="B6" t="str">
        <f>[1]exported!$J$5</f>
        <v>kg CFC-11-Eq</v>
      </c>
      <c r="C6">
        <f>AVERAGE([1]exported!$J$13:$J$14)+[1]exported!$J$15</f>
        <v>6.9866495515711996E-7</v>
      </c>
      <c r="D6">
        <f>MIN([1]exported!$J$13:$J$14)+[1]exported!$J$15</f>
        <v>6.6634124983813434E-7</v>
      </c>
      <c r="E6">
        <f>MAX([1]exported!$J$13:$J$14)+[1]exported!$J$15</f>
        <v>7.3098866047610559E-7</v>
      </c>
      <c r="F6" t="s">
        <v>47</v>
      </c>
    </row>
    <row r="7" spans="1:6" x14ac:dyDescent="0.25">
      <c r="A7" t="s">
        <v>9</v>
      </c>
      <c r="B7" t="str">
        <f>[1]exported!$J$5</f>
        <v>kg CFC-11-Eq</v>
      </c>
      <c r="C7">
        <f>AVERAGE([1]exported!$J$16:$J$17)</f>
        <v>8.8407616430861644</v>
      </c>
      <c r="D7">
        <f>MIN([1]exported!$J$16:$J$17)</f>
        <v>8.7525689494427752</v>
      </c>
      <c r="E7">
        <f>MAX([1]exported!$J$16:$J$17)</f>
        <v>8.9289543367295536</v>
      </c>
      <c r="F7" t="s">
        <v>47</v>
      </c>
    </row>
    <row r="8" spans="1:6" x14ac:dyDescent="0.25">
      <c r="A8" t="s">
        <v>10</v>
      </c>
      <c r="B8" t="str">
        <f>[1]exported!$J$5</f>
        <v>kg CFC-11-Eq</v>
      </c>
      <c r="C8">
        <f>[1]exported!$J$18</f>
        <v>3.9017808879124429E-8</v>
      </c>
      <c r="F8" t="s">
        <v>47</v>
      </c>
    </row>
    <row r="9" spans="1:6" x14ac:dyDescent="0.25">
      <c r="A9" t="s">
        <v>11</v>
      </c>
      <c r="B9" t="str">
        <f>[1]exported!$J$5</f>
        <v>kg CFC-11-Eq</v>
      </c>
      <c r="C9">
        <f>[1]exported!$J$19</f>
        <v>2.6471232081379171E-7</v>
      </c>
      <c r="F9" t="s">
        <v>47</v>
      </c>
    </row>
    <row r="10" spans="1:6" x14ac:dyDescent="0.25">
      <c r="A10" t="s">
        <v>12</v>
      </c>
      <c r="B10" t="str">
        <f>[1]exported!$J$5</f>
        <v>kg CFC-11-Eq</v>
      </c>
      <c r="C10">
        <f>AVERAGE([1]exported!$J$20:$J$21)</f>
        <v>1.190525550340629E-7</v>
      </c>
      <c r="D10">
        <f>MIN([1]exported!$J$20:$J$21)</f>
        <v>1.142904467987489E-7</v>
      </c>
      <c r="E10">
        <f>MAX([1]exported!$J$20:$J$21)</f>
        <v>1.2381466326937691E-7</v>
      </c>
      <c r="F10" t="s">
        <v>47</v>
      </c>
    </row>
    <row r="11" spans="1:6" x14ac:dyDescent="0.25">
      <c r="A11" t="s">
        <v>13</v>
      </c>
      <c r="B11" t="str">
        <f>[1]exported!$J$5</f>
        <v>kg CFC-11-Eq</v>
      </c>
      <c r="C11">
        <f>[1]exported!$J$22</f>
        <v>2.5510452758619319E-7</v>
      </c>
      <c r="F11" t="s">
        <v>47</v>
      </c>
    </row>
    <row r="12" spans="1:6" x14ac:dyDescent="0.25">
      <c r="A12" t="s">
        <v>14</v>
      </c>
      <c r="B12" t="str">
        <f>[1]exported!$J$5</f>
        <v>kg CFC-11-Eq</v>
      </c>
      <c r="C12">
        <f>[1]exported!$J$24</f>
        <v>2.4095734342180028E-7</v>
      </c>
      <c r="D12">
        <f>MIN([1]exported!$J$23:$J$24)</f>
        <v>2.311108842998087E-7</v>
      </c>
      <c r="E12">
        <f>MAX([1]exported!$J$23:$J$24)</f>
        <v>2.4095734342180028E-7</v>
      </c>
      <c r="F12" t="s">
        <v>47</v>
      </c>
    </row>
    <row r="13" spans="1:6" x14ac:dyDescent="0.25">
      <c r="A13" t="s">
        <v>15</v>
      </c>
      <c r="B13" t="str">
        <f>[1]exported!$J$5</f>
        <v>kg CFC-11-Eq</v>
      </c>
      <c r="C13">
        <f>[1]exported!$J$26</f>
        <v>1.870500675463139E-8</v>
      </c>
      <c r="D13">
        <f>MIN([1]exported!$J$25:$J$26)</f>
        <v>8.1442674416377384E-9</v>
      </c>
      <c r="E13">
        <f>MAX([1]exported!$J$25:$J$26)</f>
        <v>1.870500675463139E-8</v>
      </c>
      <c r="F13" t="s">
        <v>47</v>
      </c>
    </row>
    <row r="14" spans="1:6" x14ac:dyDescent="0.25">
      <c r="A14" t="s">
        <v>16</v>
      </c>
      <c r="B14" t="str">
        <f>[1]exported!$J$5</f>
        <v>kg CFC-11-Eq</v>
      </c>
      <c r="C14">
        <f>AVERAGE([1]exported!$J$27:$J$28)</f>
        <v>4.3806762489565318E-7</v>
      </c>
      <c r="D14">
        <f>MIN([1]exported!$J$27:$J$28)</f>
        <v>4.3333114842521738E-7</v>
      </c>
      <c r="E14">
        <f>MAX([1]exported!$J$27:$J$28)</f>
        <v>4.4280410136608898E-7</v>
      </c>
      <c r="F14" t="s">
        <v>47</v>
      </c>
    </row>
    <row r="15" spans="1:6" x14ac:dyDescent="0.25">
      <c r="A15" t="s">
        <v>17</v>
      </c>
      <c r="B15" t="str">
        <f>[1]exported!$J$5</f>
        <v>kg CFC-11-Eq</v>
      </c>
      <c r="C15">
        <f>AVERAGE([1]exported!$J$29:$J$30)</f>
        <v>4.3015304095400446E-7</v>
      </c>
      <c r="D15">
        <f>MIN([1]exported!$J$29:$J$30)</f>
        <v>4.2894170199164599E-7</v>
      </c>
      <c r="E15">
        <f>MAX([1]exported!$J$29:$J$30)</f>
        <v>4.3136437991636299E-7</v>
      </c>
      <c r="F15" t="s">
        <v>47</v>
      </c>
    </row>
    <row r="16" spans="1:6" x14ac:dyDescent="0.25">
      <c r="A16" t="s">
        <v>18</v>
      </c>
      <c r="B16" t="str">
        <f>[1]exported!$J$5</f>
        <v>kg CFC-11-Eq</v>
      </c>
      <c r="C16">
        <f>[1]exported!$J$32</f>
        <v>1.888263267031637E-7</v>
      </c>
      <c r="D16">
        <f>MIN([1]exported!$J$31:$J$32)</f>
        <v>1.6299951058807961E-7</v>
      </c>
      <c r="E16">
        <f>MAX([1]exported!$J$31:$J$32)</f>
        <v>1.888263267031637E-7</v>
      </c>
      <c r="F16" t="s">
        <v>47</v>
      </c>
    </row>
    <row r="17" spans="1:6" x14ac:dyDescent="0.25">
      <c r="A17" t="s">
        <v>19</v>
      </c>
      <c r="B17" t="str">
        <f>[1]exported!$J$5</f>
        <v>kg CFC-11-Eq</v>
      </c>
      <c r="C17">
        <f>[1]exported!$J$33</f>
        <v>1.040905082850221E-7</v>
      </c>
      <c r="D17">
        <f>MIN([1]exported!$J$33:$J$34)</f>
        <v>1.040905082850221E-7</v>
      </c>
      <c r="E17">
        <f>MAX([1]exported!$J$33:$J$34)</f>
        <v>1.4034406376134719E-7</v>
      </c>
      <c r="F17" t="s">
        <v>47</v>
      </c>
    </row>
    <row r="18" spans="1:6" x14ac:dyDescent="0.25">
      <c r="A18" t="s">
        <v>20</v>
      </c>
      <c r="B18" t="str">
        <f>[1]exported!$J$5</f>
        <v>kg CFC-11-Eq</v>
      </c>
      <c r="C18">
        <f>[1]exported!$J$36</f>
        <v>3.7386276074167909E-7</v>
      </c>
      <c r="D18">
        <f>MIN([1]exported!$J$35:$J$36)</f>
        <v>3.6433854223773832E-7</v>
      </c>
      <c r="E18">
        <f>MAX([1]exported!$J$35:$J$36)</f>
        <v>3.7386276074167909E-7</v>
      </c>
      <c r="F18" t="s">
        <v>47</v>
      </c>
    </row>
    <row r="19" spans="1:6" x14ac:dyDescent="0.25">
      <c r="A19" t="s">
        <v>21</v>
      </c>
      <c r="B19" t="str">
        <f>[1]exported!$J$5</f>
        <v>kg CFC-11-Eq</v>
      </c>
      <c r="C19">
        <f>AVERAGE([1]exported!$J$37:$J$38)</f>
        <v>3.7430911055039983E-8</v>
      </c>
      <c r="D19">
        <f>MIN([1]exported!$J$37:$J$38)</f>
        <v>2.7684150246652811E-8</v>
      </c>
      <c r="E19">
        <f>MAX([1]exported!$J$37:$J$38)</f>
        <v>4.7177671863427162E-8</v>
      </c>
      <c r="F19" t="s">
        <v>47</v>
      </c>
    </row>
    <row r="20" spans="1:6" x14ac:dyDescent="0.25">
      <c r="A20" t="s">
        <v>22</v>
      </c>
      <c r="B20" t="str">
        <f>[1]exported!$J$5</f>
        <v>kg CFC-11-Eq</v>
      </c>
      <c r="C20">
        <f>AVERAGE([1]exported!$J$39:$J$40)</f>
        <v>1.1683508841780459E-6</v>
      </c>
      <c r="D20">
        <f>MIN([1]exported!$J$39:$J$40)</f>
        <v>1.147692823803628E-6</v>
      </c>
      <c r="E20">
        <f>MAX([1]exported!$J$39:$J$40)</f>
        <v>1.1890089445524639E-6</v>
      </c>
      <c r="F20" t="s">
        <v>47</v>
      </c>
    </row>
    <row r="21" spans="1:6" x14ac:dyDescent="0.25">
      <c r="A21" t="s">
        <v>23</v>
      </c>
      <c r="B21" t="str">
        <f>[1]exported!$J$5</f>
        <v>kg CFC-11-Eq</v>
      </c>
      <c r="C21">
        <f>[1]exported!$J$41</f>
        <v>7.5231719300365112E-7</v>
      </c>
      <c r="D21">
        <f>MIN([1]exported!$J$41:$J$42)</f>
        <v>7.3616782112989461E-7</v>
      </c>
      <c r="E21">
        <f>MAX([1]exported!$J$41:$J$42)</f>
        <v>7.5231719300365112E-7</v>
      </c>
      <c r="F21" t="s">
        <v>47</v>
      </c>
    </row>
    <row r="22" spans="1:6" x14ac:dyDescent="0.25">
      <c r="A22" t="s">
        <v>24</v>
      </c>
      <c r="B22" t="str">
        <f>[1]exported!$J$5</f>
        <v>kg CFC-11-Eq</v>
      </c>
      <c r="C22">
        <f>[1]exported!$J$43</f>
        <v>1.1124640481424631E-6</v>
      </c>
      <c r="D22">
        <f>MIN([1]exported!$J$43:$J$44)</f>
        <v>1.102939829597071E-6</v>
      </c>
      <c r="E22">
        <f>MAX([1]exported!$J$43:$J$44)</f>
        <v>1.1124640481424631E-6</v>
      </c>
      <c r="F22" t="s">
        <v>47</v>
      </c>
    </row>
    <row r="23" spans="1:6" x14ac:dyDescent="0.25">
      <c r="A23" t="s">
        <v>25</v>
      </c>
      <c r="B23" t="str">
        <f>[1]exported!$J$5</f>
        <v>kg CFC-11-Eq</v>
      </c>
      <c r="C23">
        <f>[1]exported!$J$45</f>
        <v>1.110118392144061E-7</v>
      </c>
      <c r="F23" t="s">
        <v>47</v>
      </c>
    </row>
    <row r="24" spans="1:6" x14ac:dyDescent="0.25">
      <c r="A24" t="s">
        <v>26</v>
      </c>
      <c r="B24" t="str">
        <f>[1]exported!$J$5</f>
        <v>kg CFC-11-Eq</v>
      </c>
      <c r="C24">
        <f>[1]exported!$J$46</f>
        <v>1.8747485753837401E-8</v>
      </c>
      <c r="D24">
        <f>MIN([1]exported!$J$46:$J$47)</f>
        <v>1.8747485753837401E-8</v>
      </c>
      <c r="E24">
        <f>MAX([1]exported!$J$46:$J$47)</f>
        <v>2.4806730531204211E-8</v>
      </c>
      <c r="F24" t="s">
        <v>47</v>
      </c>
    </row>
    <row r="25" spans="1:6" x14ac:dyDescent="0.25">
      <c r="A25" t="s">
        <v>27</v>
      </c>
      <c r="B25" t="str">
        <f>[1]exported!$J$5</f>
        <v>kg CFC-11-Eq</v>
      </c>
      <c r="C25">
        <f>[1]exported!$J$48</f>
        <v>1.442540878762118E-5</v>
      </c>
      <c r="F25" t="s">
        <v>47</v>
      </c>
    </row>
    <row r="26" spans="1:6" x14ac:dyDescent="0.25">
      <c r="A26" t="s">
        <v>28</v>
      </c>
      <c r="B26" t="str">
        <f>[1]exported!$J$5</f>
        <v>kg CFC-11-Eq</v>
      </c>
      <c r="C26">
        <f>[1]exported!$J$49</f>
        <v>2.4858565251623972E-7</v>
      </c>
      <c r="D26">
        <f>MIN([1]exported!$J$49:$J$50)</f>
        <v>2.2953511000388489E-7</v>
      </c>
      <c r="E26">
        <f>MAX([1]exported!$J$49:$J$50)</f>
        <v>2.4858565251623972E-7</v>
      </c>
      <c r="F26" t="s">
        <v>47</v>
      </c>
    </row>
    <row r="27" spans="1:6" x14ac:dyDescent="0.25">
      <c r="A27" t="s">
        <v>29</v>
      </c>
      <c r="B27" t="str">
        <f>[1]exported!$J$5</f>
        <v>kg CFC-11-Eq</v>
      </c>
      <c r="C27">
        <f>[1]exported!$J$52</f>
        <v>4.3230717954308578E-5</v>
      </c>
      <c r="D27">
        <f>MIN([1]exported!$J$52:$J$53)</f>
        <v>4.321881044088187E-5</v>
      </c>
      <c r="E27">
        <f>MAX([1]exported!$J$52:$J$53)</f>
        <v>4.3230717954308578E-5</v>
      </c>
      <c r="F27" t="s">
        <v>47</v>
      </c>
    </row>
    <row r="28" spans="1:6" x14ac:dyDescent="0.25">
      <c r="A28" t="s">
        <v>30</v>
      </c>
      <c r="B28" t="str">
        <f>[1]exported!$J$5</f>
        <v>kg CFC-11-Eq</v>
      </c>
      <c r="C28">
        <f>0.25*[1]exported!$J$54 + 0.25*AVERAGE([1]exported!$J$55:$J$56) + 0.015*[1]exported!$J$57 + 0.023*[1]exported!$J$60</f>
        <v>3.0956552700808927E-9</v>
      </c>
      <c r="D28">
        <f>0.25*[1]exported!$J$54+0.25*MIN([1]exported!$J$55:$J$56)+0.015*MIN([1]exported!$J$57:$J$58)+0.023*MIN([1]exported!$J$59:$J$60)</f>
        <v>2.7658978252989247E-9</v>
      </c>
      <c r="E28">
        <f>0.25*[1]exported!$J$54+0.25*MAX([1]exported!$J$55:$J$56)+0.015*MAX([1]exported!$J$57:$J$58)+0.023*MAX([1]exported!$J$59:$J$60)</f>
        <v>3.5371175688638046E-9</v>
      </c>
      <c r="F28" t="s">
        <v>47</v>
      </c>
    </row>
    <row r="29" spans="1:6" x14ac:dyDescent="0.25">
      <c r="A29" t="s">
        <v>31</v>
      </c>
      <c r="B29" t="str">
        <f>[1]exported!$J$5</f>
        <v>kg CFC-11-Eq</v>
      </c>
      <c r="C29">
        <f>[1]exported!$J$61</f>
        <v>1.2438696420158089E-7</v>
      </c>
      <c r="F29" t="s">
        <v>47</v>
      </c>
    </row>
    <row r="30" spans="1:6" x14ac:dyDescent="0.25">
      <c r="A30" t="s">
        <v>32</v>
      </c>
      <c r="B30" t="str">
        <f>[1]exported!$J$5</f>
        <v>kg CFC-11-Eq</v>
      </c>
      <c r="C30">
        <f>[1]exported!$J$62</f>
        <v>5.2616424627118548E-7</v>
      </c>
      <c r="F30" t="s">
        <v>47</v>
      </c>
    </row>
    <row r="31" spans="1:6" x14ac:dyDescent="0.25">
      <c r="A31" t="s">
        <v>33</v>
      </c>
      <c r="B31" t="str">
        <f>[1]exported!$J$5</f>
        <v>kg CFC-11-Eq</v>
      </c>
      <c r="C31">
        <f>[1]exported!$J$63</f>
        <v>7.5177137059215758E-5</v>
      </c>
      <c r="F31" t="s">
        <v>47</v>
      </c>
    </row>
    <row r="32" spans="1:6" x14ac:dyDescent="0.25">
      <c r="A32" t="s">
        <v>48</v>
      </c>
      <c r="B32" t="str">
        <f>[1]exported!$J$5</f>
        <v>kg CFC-11-Eq</v>
      </c>
      <c r="C32">
        <f>1.06*AVERAGE([1]exported!$J$64:$J$65)+1.06*[1]exported!$J$46+0.11*AVERAGE([1]exported!$J$69:$J$72)+1.37*[1]exported!$J$66+1.38*[1]exported!$J$67+0.00000000074*[1]exported!$J$68</f>
        <v>1.1653162317871472E-7</v>
      </c>
      <c r="D32">
        <f>1.06*MIN([1]exported!$J$64:$J$65)+1.06*[1]exported!$J$46+0.11*MIN([1]exported!$J$69:$J$72)+1.37*[1]exported!$J$66+1.38*[1]exported!$J$67+0.00000000074*[1]exported!$J$68</f>
        <v>1.0801771144352039E-7</v>
      </c>
      <c r="E32">
        <f>1.06*MAX([1]exported!$J$64:$J$65)+1.06*[1]exported!$J$46+0.11*MAX([1]exported!$J$69:$J$72)+1.37*[1]exported!$J$66+1.38*[1]exported!$J$67+0.00000000074*[1]exported!$J$68</f>
        <v>1.2504378658854992E-7</v>
      </c>
      <c r="F32" t="s">
        <v>47</v>
      </c>
    </row>
    <row r="33" spans="1:6" x14ac:dyDescent="0.25">
      <c r="A33" t="s">
        <v>34</v>
      </c>
      <c r="B33" t="str">
        <f>[1]exported!$J$5</f>
        <v>kg CFC-11-Eq</v>
      </c>
      <c r="C33">
        <f>AVERAGE([1]exported!$J$66:$J$67)</f>
        <v>9.2727870775459851E-9</v>
      </c>
      <c r="D33">
        <f>MIN([1]exported!$J$66:$J$67)</f>
        <v>5.333439665556651E-9</v>
      </c>
      <c r="E33">
        <f>MAX([1]exported!$J$66:$J$67)</f>
        <v>1.3212134489535319E-8</v>
      </c>
      <c r="F33" t="s">
        <v>47</v>
      </c>
    </row>
    <row r="34" spans="1:6" x14ac:dyDescent="0.25">
      <c r="A34" t="s">
        <v>36</v>
      </c>
      <c r="B34" t="str">
        <f>[1]exported!$J$5</f>
        <v>kg CFC-11-Eq</v>
      </c>
      <c r="C34">
        <f>[1]exported!$J$72</f>
        <v>2.4327145351589099E-8</v>
      </c>
      <c r="D34">
        <f>MIN([1]exported!$J$69:$J$72)</f>
        <v>2.3614714031809311E-8</v>
      </c>
      <c r="E34">
        <f>MAX([1]exported!$J$69:$J$72)</f>
        <v>2.4327145351589099E-8</v>
      </c>
      <c r="F34" t="s">
        <v>47</v>
      </c>
    </row>
    <row r="35" spans="1:6" x14ac:dyDescent="0.25">
      <c r="A35" t="s">
        <v>38</v>
      </c>
      <c r="B35" t="str">
        <f>[1]exported!$J$5</f>
        <v>kg CFC-11-Eq</v>
      </c>
      <c r="C35">
        <f>AVERAGE([1]exported!$J$73:$J$79)</f>
        <v>1.2125667849486175E-8</v>
      </c>
      <c r="D35">
        <f>MIN([1]exported!$J$73:$J$79)</f>
        <v>8.1046231338129012E-9</v>
      </c>
      <c r="E35">
        <f>MAX([1]exported!$J$73:$J$79)</f>
        <v>1.350508769921295E-8</v>
      </c>
      <c r="F35" t="s">
        <v>47</v>
      </c>
    </row>
    <row r="36" spans="1:6" x14ac:dyDescent="0.25">
      <c r="A36" t="s">
        <v>39</v>
      </c>
      <c r="B36" t="str">
        <f>[1]exported!$J$5</f>
        <v>kg CFC-11-Eq</v>
      </c>
      <c r="C36">
        <f>AVERAGE([1]exported!$J$84:$J$87)</f>
        <v>1.1574462336731861E-7</v>
      </c>
      <c r="D36">
        <f>MIN([1]exported!$J$84:$J$87)</f>
        <v>1.140611414098456E-7</v>
      </c>
      <c r="E36">
        <f>MAX([1]exported!$J$84:$J$87)</f>
        <v>1.182734958872205E-7</v>
      </c>
      <c r="F36" t="s">
        <v>47</v>
      </c>
    </row>
    <row r="37" spans="1:6" x14ac:dyDescent="0.25">
      <c r="A37" t="s">
        <v>41</v>
      </c>
      <c r="B37" t="str">
        <f>[1]exported!$J$5</f>
        <v>kg CFC-11-Eq</v>
      </c>
      <c r="C37">
        <f>[1]exported!$J$88</f>
        <v>2.9699360068162721E-7</v>
      </c>
      <c r="F37" t="s">
        <v>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E128-BD2D-4DD0-A9D7-27773BD09D44}">
  <dimension ref="A1:F37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[1]exported!$K$5</f>
        <v>PM2.5-Eq</v>
      </c>
      <c r="C2">
        <f>AVERAGE([1]exported!$K$6:$K$7)</f>
        <v>1.5230105889997146E-2</v>
      </c>
      <c r="D2">
        <f>MIN([1]exported!$K$6:$K$7)</f>
        <v>1.5070707936032971E-2</v>
      </c>
      <c r="E2">
        <f>MAX([1]exported!$K$6:$K$7)</f>
        <v>1.538950384396132E-2</v>
      </c>
      <c r="F2" t="s">
        <v>47</v>
      </c>
    </row>
    <row r="3" spans="1:6" x14ac:dyDescent="0.25">
      <c r="A3" t="s">
        <v>4</v>
      </c>
      <c r="B3" t="str">
        <f>[1]exported!$K$5</f>
        <v>PM2.5-Eq</v>
      </c>
      <c r="C3">
        <f>AVERAGE([1]exported!$K$8:$K$9)</f>
        <v>1.5968051240137946E-3</v>
      </c>
      <c r="D3">
        <f>MIN([1]exported!$K$8:$K$9)</f>
        <v>1.569606825346523E-3</v>
      </c>
      <c r="E3">
        <f>MAX([1]exported!$K$8:$K$9)</f>
        <v>1.6240034226810661E-3</v>
      </c>
      <c r="F3" t="s">
        <v>47</v>
      </c>
    </row>
    <row r="4" spans="1:6" x14ac:dyDescent="0.25">
      <c r="A4" t="s">
        <v>5</v>
      </c>
      <c r="B4" t="str">
        <f>[1]exported!$K$5</f>
        <v>PM2.5-Eq</v>
      </c>
      <c r="C4">
        <f>[1]exported!$K$10</f>
        <v>0.84332728533332069</v>
      </c>
      <c r="F4" t="s">
        <v>47</v>
      </c>
    </row>
    <row r="5" spans="1:6" x14ac:dyDescent="0.25">
      <c r="A5" t="s">
        <v>7</v>
      </c>
      <c r="B5" t="str">
        <f>[1]exported!$K$5</f>
        <v>PM2.5-Eq</v>
      </c>
      <c r="C5">
        <f>AVERAGE([1]exported!$K$11:$K$12)</f>
        <v>0.13729618098968915</v>
      </c>
      <c r="D5">
        <f>MIN([1]exported!$K$11:$K$12)</f>
        <v>0.12301720090215131</v>
      </c>
      <c r="E5">
        <f>MAX([1]exported!$K$11:$K$12)</f>
        <v>0.15157516107722699</v>
      </c>
      <c r="F5" t="s">
        <v>47</v>
      </c>
    </row>
    <row r="6" spans="1:6" x14ac:dyDescent="0.25">
      <c r="A6" t="s">
        <v>8</v>
      </c>
      <c r="B6" t="str">
        <f>[1]exported!$K$5</f>
        <v>PM2.5-Eq</v>
      </c>
      <c r="C6">
        <f>AVERAGE([1]exported!$K$13:$K$14)+[1]exported!$K$15</f>
        <v>2.7557129542814664E-2</v>
      </c>
      <c r="D6">
        <f>MIN([1]exported!$K$13:$K$14)+[1]exported!$K$15</f>
        <v>2.3565225568899464E-2</v>
      </c>
      <c r="E6">
        <f>MAX([1]exported!$K$13:$K$14)+[1]exported!$K$15</f>
        <v>3.1549033516729864E-2</v>
      </c>
      <c r="F6" t="s">
        <v>47</v>
      </c>
    </row>
    <row r="7" spans="1:6" x14ac:dyDescent="0.25">
      <c r="A7" t="s">
        <v>9</v>
      </c>
      <c r="B7" t="str">
        <f>[1]exported!$K$5</f>
        <v>PM2.5-Eq</v>
      </c>
      <c r="C7">
        <f>AVERAGE([1]exported!$K$16:$K$17)</f>
        <v>247380.51223601797</v>
      </c>
      <c r="D7">
        <f>MIN([1]exported!$K$16:$K$17)</f>
        <v>229382.33662874499</v>
      </c>
      <c r="E7">
        <f>MAX([1]exported!$K$16:$K$17)</f>
        <v>265378.68784329097</v>
      </c>
      <c r="F7" t="s">
        <v>47</v>
      </c>
    </row>
    <row r="8" spans="1:6" x14ac:dyDescent="0.25">
      <c r="A8" t="s">
        <v>10</v>
      </c>
      <c r="B8" t="str">
        <f>[1]exported!$K$5</f>
        <v>PM2.5-Eq</v>
      </c>
      <c r="C8">
        <f>[1]exported!$K$18</f>
        <v>1.839178599730835E-3</v>
      </c>
      <c r="F8" t="s">
        <v>47</v>
      </c>
    </row>
    <row r="9" spans="1:6" x14ac:dyDescent="0.25">
      <c r="A9" t="s">
        <v>11</v>
      </c>
      <c r="B9" t="str">
        <f>[1]exported!$K$5</f>
        <v>PM2.5-Eq</v>
      </c>
      <c r="C9">
        <f>[1]exported!$K$19</f>
        <v>4.8441449558429888E-3</v>
      </c>
      <c r="F9" t="s">
        <v>47</v>
      </c>
    </row>
    <row r="10" spans="1:6" x14ac:dyDescent="0.25">
      <c r="A10" t="s">
        <v>12</v>
      </c>
      <c r="B10" t="str">
        <f>[1]exported!$K$5</f>
        <v>PM2.5-Eq</v>
      </c>
      <c r="C10">
        <f>AVERAGE([1]exported!$K$20:$K$21)</f>
        <v>1.6191143606386E-3</v>
      </c>
      <c r="D10">
        <f>MIN([1]exported!$K$20:$K$21)</f>
        <v>1.5962874087129711E-3</v>
      </c>
      <c r="E10">
        <f>MAX([1]exported!$K$20:$K$21)</f>
        <v>1.6419413125642289E-3</v>
      </c>
      <c r="F10" t="s">
        <v>47</v>
      </c>
    </row>
    <row r="11" spans="1:6" x14ac:dyDescent="0.25">
      <c r="A11" t="s">
        <v>13</v>
      </c>
      <c r="B11" t="str">
        <f>[1]exported!$K$5</f>
        <v>PM2.5-Eq</v>
      </c>
      <c r="C11">
        <f>[1]exported!$K$22</f>
        <v>5.0057798610174615E-4</v>
      </c>
      <c r="F11" t="s">
        <v>47</v>
      </c>
    </row>
    <row r="12" spans="1:6" x14ac:dyDescent="0.25">
      <c r="A12" t="s">
        <v>14</v>
      </c>
      <c r="B12" t="str">
        <f>[1]exported!$K$5</f>
        <v>PM2.5-Eq</v>
      </c>
      <c r="C12">
        <f>[1]exported!$K$24</f>
        <v>2.0256816257093201E-2</v>
      </c>
      <c r="D12">
        <f>MIN([1]exported!$K$23:$K$24)</f>
        <v>2.0220403326919711E-2</v>
      </c>
      <c r="E12">
        <f>MAX([1]exported!$K$23:$K$24)</f>
        <v>2.0256816257093201E-2</v>
      </c>
      <c r="F12" t="s">
        <v>47</v>
      </c>
    </row>
    <row r="13" spans="1:6" x14ac:dyDescent="0.25">
      <c r="A13" t="s">
        <v>15</v>
      </c>
      <c r="B13" t="str">
        <f>[1]exported!$K$5</f>
        <v>PM2.5-Eq</v>
      </c>
      <c r="C13">
        <f>[1]exported!$K$26</f>
        <v>6.5604390682197594E-4</v>
      </c>
      <c r="D13">
        <f>MIN([1]exported!$K$25:$K$26)</f>
        <v>5.8167743882602441E-4</v>
      </c>
      <c r="E13">
        <f>MAX([1]exported!$K$25:$K$26)</f>
        <v>6.5604390682197594E-4</v>
      </c>
      <c r="F13" t="s">
        <v>47</v>
      </c>
    </row>
    <row r="14" spans="1:6" x14ac:dyDescent="0.25">
      <c r="A14" t="s">
        <v>16</v>
      </c>
      <c r="B14" t="str">
        <f>[1]exported!$K$5</f>
        <v>PM2.5-Eq</v>
      </c>
      <c r="C14">
        <f>AVERAGE([1]exported!$K$27:$K$28)</f>
        <v>1.5492475987409536E-3</v>
      </c>
      <c r="D14">
        <f>MIN([1]exported!$K$27:$K$28)</f>
        <v>1.5261962928416451E-3</v>
      </c>
      <c r="E14">
        <f>MAX([1]exported!$K$27:$K$28)</f>
        <v>1.572298904640262E-3</v>
      </c>
      <c r="F14" t="s">
        <v>47</v>
      </c>
    </row>
    <row r="15" spans="1:6" x14ac:dyDescent="0.25">
      <c r="A15" t="s">
        <v>17</v>
      </c>
      <c r="B15" t="str">
        <f>[1]exported!$K$5</f>
        <v>PM2.5-Eq</v>
      </c>
      <c r="C15">
        <f>AVERAGE([1]exported!$K$29:$K$30)</f>
        <v>1.3215310278641566E-3</v>
      </c>
      <c r="D15">
        <f>MIN([1]exported!$K$29:$K$30)</f>
        <v>1.316130304528049E-3</v>
      </c>
      <c r="E15">
        <f>MAX([1]exported!$K$29:$K$30)</f>
        <v>1.326931751200264E-3</v>
      </c>
      <c r="F15" t="s">
        <v>47</v>
      </c>
    </row>
    <row r="16" spans="1:6" x14ac:dyDescent="0.25">
      <c r="A16" t="s">
        <v>18</v>
      </c>
      <c r="B16" t="str">
        <f>[1]exported!$K$5</f>
        <v>PM2.5-Eq</v>
      </c>
      <c r="C16">
        <f>[1]exported!$K$32</f>
        <v>3.0465237783200922E-3</v>
      </c>
      <c r="D16">
        <f>MIN([1]exported!$K$31:$K$32)</f>
        <v>3.0465237783200922E-3</v>
      </c>
      <c r="E16">
        <f>MAX([1]exported!$K$31:$K$32)</f>
        <v>3.3362119524061049E-3</v>
      </c>
      <c r="F16" t="s">
        <v>47</v>
      </c>
    </row>
    <row r="17" spans="1:6" x14ac:dyDescent="0.25">
      <c r="A17" t="s">
        <v>19</v>
      </c>
      <c r="B17" t="str">
        <f>[1]exported!$K$5</f>
        <v>PM2.5-Eq</v>
      </c>
      <c r="C17">
        <f>[1]exported!$K$33</f>
        <v>2.5348041596612971E-3</v>
      </c>
      <c r="D17">
        <f>MIN([1]exported!$K$33:$K$34)</f>
        <v>2.5348041596612971E-3</v>
      </c>
      <c r="E17">
        <f>MAX([1]exported!$K$33:$K$34)</f>
        <v>7.0857398484638614E-3</v>
      </c>
      <c r="F17" t="s">
        <v>47</v>
      </c>
    </row>
    <row r="18" spans="1:6" x14ac:dyDescent="0.25">
      <c r="A18" t="s">
        <v>20</v>
      </c>
      <c r="B18" t="str">
        <f>[1]exported!$K$5</f>
        <v>PM2.5-Eq</v>
      </c>
      <c r="C18">
        <f>[1]exported!$K$36</f>
        <v>2.13844491176108E-3</v>
      </c>
      <c r="D18">
        <f>MIN([1]exported!$K$35:$K$36)</f>
        <v>2.0927910253944831E-3</v>
      </c>
      <c r="E18">
        <f>MAX([1]exported!$K$35:$K$36)</f>
        <v>2.13844491176108E-3</v>
      </c>
      <c r="F18" t="s">
        <v>47</v>
      </c>
    </row>
    <row r="19" spans="1:6" x14ac:dyDescent="0.25">
      <c r="A19" t="s">
        <v>21</v>
      </c>
      <c r="B19" t="str">
        <f>[1]exported!$K$5</f>
        <v>PM2.5-Eq</v>
      </c>
      <c r="C19">
        <f>AVERAGE([1]exported!$K$37:$K$38)</f>
        <v>7.7401652432797295E-4</v>
      </c>
      <c r="D19">
        <f>MIN([1]exported!$K$37:$K$38)</f>
        <v>5.5145870278407844E-4</v>
      </c>
      <c r="E19">
        <f>MAX([1]exported!$K$37:$K$38)</f>
        <v>9.9657434587186746E-4</v>
      </c>
      <c r="F19" t="s">
        <v>47</v>
      </c>
    </row>
    <row r="20" spans="1:6" x14ac:dyDescent="0.25">
      <c r="A20" t="s">
        <v>22</v>
      </c>
      <c r="B20" t="str">
        <f>[1]exported!$K$5</f>
        <v>PM2.5-Eq</v>
      </c>
      <c r="C20">
        <f>AVERAGE([1]exported!$K$39:$K$40)</f>
        <v>2.2670470695742881E-3</v>
      </c>
      <c r="D20">
        <f>MIN([1]exported!$K$39:$K$40)</f>
        <v>2.055931900685207E-3</v>
      </c>
      <c r="E20">
        <f>MAX([1]exported!$K$39:$K$40)</f>
        <v>2.4781622384633692E-3</v>
      </c>
      <c r="F20" t="s">
        <v>47</v>
      </c>
    </row>
    <row r="21" spans="1:6" x14ac:dyDescent="0.25">
      <c r="A21" t="s">
        <v>23</v>
      </c>
      <c r="B21" t="str">
        <f>[1]exported!$K$5</f>
        <v>PM2.5-Eq</v>
      </c>
      <c r="C21">
        <f>[1]exported!$K$41</f>
        <v>4.0807987113399878E-3</v>
      </c>
      <c r="D21">
        <f>MIN([1]exported!$K$41:$K$42)</f>
        <v>4.0152271287501179E-3</v>
      </c>
      <c r="E21">
        <f>MAX([1]exported!$K$41:$K$42)</f>
        <v>4.0807987113399878E-3</v>
      </c>
      <c r="F21" t="s">
        <v>47</v>
      </c>
    </row>
    <row r="22" spans="1:6" x14ac:dyDescent="0.25">
      <c r="A22" t="s">
        <v>24</v>
      </c>
      <c r="B22" t="str">
        <f>[1]exported!$K$5</f>
        <v>PM2.5-Eq</v>
      </c>
      <c r="C22">
        <f>[1]exported!$K$43</f>
        <v>6.5360478856607354E-3</v>
      </c>
      <c r="D22">
        <f>MIN([1]exported!$K$43:$K$44)</f>
        <v>6.4903939922454357E-3</v>
      </c>
      <c r="E22">
        <f>MAX([1]exported!$K$43:$K$44)</f>
        <v>6.5360478856607354E-3</v>
      </c>
      <c r="F22" t="s">
        <v>47</v>
      </c>
    </row>
    <row r="23" spans="1:6" x14ac:dyDescent="0.25">
      <c r="A23" t="s">
        <v>25</v>
      </c>
      <c r="B23" t="str">
        <f>[1]exported!$K$5</f>
        <v>PM2.5-Eq</v>
      </c>
      <c r="C23">
        <f>[1]exported!$K$45</f>
        <v>1.853397741651893E-3</v>
      </c>
      <c r="F23" t="s">
        <v>47</v>
      </c>
    </row>
    <row r="24" spans="1:6" x14ac:dyDescent="0.25">
      <c r="A24" t="s">
        <v>26</v>
      </c>
      <c r="B24" t="str">
        <f>[1]exported!$K$5</f>
        <v>PM2.5-Eq</v>
      </c>
      <c r="C24">
        <f>[1]exported!$K$46</f>
        <v>6.9816337757760256E-4</v>
      </c>
      <c r="D24">
        <f>MIN([1]exported!$K$46:$K$47)</f>
        <v>6.9816337757760256E-4</v>
      </c>
      <c r="E24">
        <f>MAX([1]exported!$K$46:$K$47)</f>
        <v>8.6980532978985989E-4</v>
      </c>
      <c r="F24" t="s">
        <v>47</v>
      </c>
    </row>
    <row r="25" spans="1:6" x14ac:dyDescent="0.25">
      <c r="A25" t="s">
        <v>27</v>
      </c>
      <c r="B25" t="str">
        <f>[1]exported!$K$5</f>
        <v>PM2.5-Eq</v>
      </c>
      <c r="C25">
        <f>[1]exported!$K$48</f>
        <v>5.3729499992496103E-3</v>
      </c>
      <c r="F25" t="s">
        <v>47</v>
      </c>
    </row>
    <row r="26" spans="1:6" x14ac:dyDescent="0.25">
      <c r="A26" t="s">
        <v>28</v>
      </c>
      <c r="B26" t="str">
        <f>[1]exported!$K$5</f>
        <v>PM2.5-Eq</v>
      </c>
      <c r="C26">
        <f>[1]exported!$K$49</f>
        <v>2.7351943496433479E-3</v>
      </c>
      <c r="D26">
        <f>MIN([1]exported!$K$49:$K$50)</f>
        <v>2.6667321271850951E-3</v>
      </c>
      <c r="E26">
        <f>MAX([1]exported!$K$49:$K$50)</f>
        <v>2.7351943496433479E-3</v>
      </c>
      <c r="F26" t="s">
        <v>47</v>
      </c>
    </row>
    <row r="27" spans="1:6" x14ac:dyDescent="0.25">
      <c r="A27" t="s">
        <v>29</v>
      </c>
      <c r="B27" t="str">
        <f>[1]exported!$K$5</f>
        <v>PM2.5-Eq</v>
      </c>
      <c r="C27">
        <f>[1]exported!$K$52</f>
        <v>1.827449024182042</v>
      </c>
      <c r="D27">
        <f>MIN([1]exported!$K$52:$K$53)</f>
        <v>1.827449024182042</v>
      </c>
      <c r="E27">
        <f>MAX([1]exported!$K$52:$K$53)</f>
        <v>1.8321600935458431</v>
      </c>
      <c r="F27" t="s">
        <v>47</v>
      </c>
    </row>
    <row r="28" spans="1:6" x14ac:dyDescent="0.25">
      <c r="A28" t="s">
        <v>30</v>
      </c>
      <c r="B28" t="str">
        <f>[1]exported!$K$5</f>
        <v>PM2.5-Eq</v>
      </c>
      <c r="C28">
        <f>0.25*[1]exported!$K$54 + 0.25*AVERAGE([1]exported!$K$55:$K$56) + 0.015*[1]exported!$K$57 + 0.023*[1]exported!$K$60</f>
        <v>1.5401491202279147E-4</v>
      </c>
      <c r="D28">
        <f>0.25*[1]exported!$K$54+0.25*MIN([1]exported!$K$55:$K$56)+0.015*MIN([1]exported!$K$57:$K$58)+0.023*MIN([1]exported!$K$59:$K$60)</f>
        <v>1.4997399426585099E-4</v>
      </c>
      <c r="E28">
        <f>0.25*[1]exported!$K$54+0.25*MAX([1]exported!$K$55:$K$56)+0.015*MAX([1]exported!$K$57:$K$58)+0.023*MAX([1]exported!$K$59:$K$60)</f>
        <v>1.6150212199867313E-4</v>
      </c>
      <c r="F28" t="s">
        <v>47</v>
      </c>
    </row>
    <row r="29" spans="1:6" x14ac:dyDescent="0.25">
      <c r="A29" t="s">
        <v>31</v>
      </c>
      <c r="B29" t="str">
        <f>[1]exported!$K$5</f>
        <v>PM2.5-Eq</v>
      </c>
      <c r="C29">
        <f>[1]exported!$K$61</f>
        <v>3.2060356226719391E-3</v>
      </c>
      <c r="F29" t="s">
        <v>47</v>
      </c>
    </row>
    <row r="30" spans="1:6" x14ac:dyDescent="0.25">
      <c r="A30" t="s">
        <v>32</v>
      </c>
      <c r="B30" t="str">
        <f>[1]exported!$K$5</f>
        <v>PM2.5-Eq</v>
      </c>
      <c r="C30">
        <f>[1]exported!$K$62</f>
        <v>2.9716488363209219E-2</v>
      </c>
      <c r="F30" t="s">
        <v>47</v>
      </c>
    </row>
    <row r="31" spans="1:6" x14ac:dyDescent="0.25">
      <c r="A31" t="s">
        <v>33</v>
      </c>
      <c r="B31" t="str">
        <f>[1]exported!$K$5</f>
        <v>PM2.5-Eq</v>
      </c>
      <c r="C31">
        <f>[1]exported!$K$63</f>
        <v>3.7990966488767199</v>
      </c>
      <c r="F31" t="s">
        <v>47</v>
      </c>
    </row>
    <row r="32" spans="1:6" x14ac:dyDescent="0.25">
      <c r="A32" t="s">
        <v>48</v>
      </c>
      <c r="B32" t="str">
        <f>[1]exported!$K$5</f>
        <v>PM2.5-Eq</v>
      </c>
      <c r="C32">
        <f>1.06*AVERAGE([1]exported!$K$64:$K$65)+1.06*[1]exported!$K$46+0.11*AVERAGE([1]exported!$K$69:$K$72)+1.37*[1]exported!$K$66+1.38*[1]exported!$K$67+0.00000000074*[1]exported!$K$68</f>
        <v>2.338198255205353E-3</v>
      </c>
      <c r="D32">
        <f>1.06*MIN([1]exported!$K$64:$K$65)+1.06*[1]exported!$K$46+0.11*MIN([1]exported!$K$69:$K$72)+1.37*[1]exported!$K$66+1.38*[1]exported!$K$67+0.00000000074*[1]exported!$K$68</f>
        <v>2.3119483963597643E-3</v>
      </c>
      <c r="E32">
        <f>1.06*MAX([1]exported!$K$64:$K$65)+1.06*[1]exported!$K$46+0.11*MAX([1]exported!$K$69:$K$72)+1.37*[1]exported!$K$66+1.38*[1]exported!$K$67+0.00000000074*[1]exported!$K$68</f>
        <v>2.3629938327075339E-3</v>
      </c>
      <c r="F32" t="s">
        <v>47</v>
      </c>
    </row>
    <row r="33" spans="1:6" x14ac:dyDescent="0.25">
      <c r="A33" t="s">
        <v>34</v>
      </c>
      <c r="B33" t="str">
        <f>[1]exported!$K$5</f>
        <v>PM2.5-Eq</v>
      </c>
      <c r="C33">
        <f>AVERAGE([1]exported!$K$66:$K$67)</f>
        <v>1.2302731973736513E-5</v>
      </c>
      <c r="D33">
        <f>MIN([1]exported!$K$66:$K$67)</f>
        <v>3.468708163703366E-6</v>
      </c>
      <c r="E33">
        <f>MAX([1]exported!$K$66:$K$67)</f>
        <v>2.113675578376966E-5</v>
      </c>
      <c r="F33" t="s">
        <v>47</v>
      </c>
    </row>
    <row r="34" spans="1:6" x14ac:dyDescent="0.25">
      <c r="A34" t="s">
        <v>36</v>
      </c>
      <c r="B34" t="str">
        <f>[1]exported!$K$5</f>
        <v>PM2.5-Eq</v>
      </c>
      <c r="C34">
        <f>[1]exported!$K$72</f>
        <v>1.2512997446476621E-3</v>
      </c>
      <c r="D34">
        <f>MIN([1]exported!$K$69:$K$72)</f>
        <v>1.2010466391693311E-3</v>
      </c>
      <c r="E34">
        <f>MAX([1]exported!$K$69:$K$72)</f>
        <v>1.2512997446476621E-3</v>
      </c>
      <c r="F34" t="s">
        <v>47</v>
      </c>
    </row>
    <row r="35" spans="1:6" x14ac:dyDescent="0.25">
      <c r="A35" t="s">
        <v>38</v>
      </c>
      <c r="B35" t="str">
        <f>[1]exported!$K$5</f>
        <v>PM2.5-Eq</v>
      </c>
      <c r="C35">
        <f>AVERAGE([1]exported!$K$73:$K$79)</f>
        <v>9.4861254661306594E-6</v>
      </c>
      <c r="D35">
        <f>MIN([1]exported!$K$73:$K$79)</f>
        <v>6.4432268538439797E-6</v>
      </c>
      <c r="E35">
        <f>MAX([1]exported!$K$73:$K$79)</f>
        <v>1.5159694386538979E-5</v>
      </c>
      <c r="F35" t="s">
        <v>47</v>
      </c>
    </row>
    <row r="36" spans="1:6" x14ac:dyDescent="0.25">
      <c r="A36" t="s">
        <v>39</v>
      </c>
      <c r="B36" t="str">
        <f>[1]exported!$K$5</f>
        <v>PM2.5-Eq</v>
      </c>
      <c r="C36">
        <f>AVERAGE([1]exported!$K$84:$K$87)</f>
        <v>3.0179615252011368E-4</v>
      </c>
      <c r="D36">
        <f>MIN([1]exported!$K$84:$K$87)</f>
        <v>2.7801093917642199E-4</v>
      </c>
      <c r="E36">
        <f>MAX([1]exported!$K$84:$K$87)</f>
        <v>3.4350296170614401E-4</v>
      </c>
      <c r="F36" t="s">
        <v>47</v>
      </c>
    </row>
    <row r="37" spans="1:6" x14ac:dyDescent="0.25">
      <c r="A37" t="s">
        <v>41</v>
      </c>
      <c r="B37" t="str">
        <f>[1]exported!$K$5</f>
        <v>PM2.5-Eq</v>
      </c>
      <c r="C37">
        <f>[1]exported!$K$88</f>
        <v>1.539639086009757E-4</v>
      </c>
      <c r="F37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AP</vt:lpstr>
      <vt:lpstr>GWP100</vt:lpstr>
      <vt:lpstr>EF</vt:lpstr>
      <vt:lpstr>EP</vt:lpstr>
      <vt:lpstr>HTC</vt:lpstr>
      <vt:lpstr>HTNC</vt:lpstr>
      <vt:lpstr>ODP</vt:lpstr>
      <vt:lpstr>PMFP</vt:lpstr>
      <vt:lpstr>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Zhang</dc:creator>
  <cp:lastModifiedBy>Joy Zhang</cp:lastModifiedBy>
  <dcterms:created xsi:type="dcterms:W3CDTF">2023-01-22T23:43:31Z</dcterms:created>
  <dcterms:modified xsi:type="dcterms:W3CDTF">2023-01-23T19:24:41Z</dcterms:modified>
</cp:coreProperties>
</file>