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adm\results\"/>
    </mc:Choice>
  </mc:AlternateContent>
  <xr:revisionPtr revIDLastSave="0" documentId="13_ncr:1_{90EC8987-768B-4B95-BA9A-387577E8EBB8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48" i="1" l="1"/>
  <c r="AQ48" i="1"/>
  <c r="AP48" i="1"/>
  <c r="AF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K48" i="1"/>
  <c r="J48" i="1"/>
  <c r="I48" i="1"/>
  <c r="H48" i="1"/>
  <c r="G48" i="1"/>
  <c r="F48" i="1"/>
  <c r="E48" i="1"/>
  <c r="D48" i="1"/>
  <c r="C48" i="1"/>
  <c r="BM46" i="1"/>
  <c r="BJ46" i="1"/>
  <c r="AR46" i="1"/>
  <c r="AR48" i="1" s="1"/>
  <c r="AE46" i="1"/>
  <c r="BL46" i="1" s="1"/>
  <c r="AD46" i="1"/>
  <c r="BK46" i="1" s="1"/>
  <c r="M46" i="1"/>
  <c r="M48" i="1" s="1"/>
  <c r="L46" i="1"/>
  <c r="L48" i="1" s="1"/>
  <c r="AD48" i="1" l="1"/>
  <c r="AE48" i="1"/>
</calcChain>
</file>

<file path=xl/sharedStrings.xml><?xml version="1.0" encoding="utf-8"?>
<sst xmlns="http://schemas.openxmlformats.org/spreadsheetml/2006/main" count="68" uniqueCount="68">
  <si>
    <t>ID</t>
  </si>
  <si>
    <t>-</t>
  </si>
  <si>
    <t>AD</t>
  </si>
  <si>
    <t>Biogas</t>
  </si>
  <si>
    <t>variable</t>
  </si>
  <si>
    <t>t [d]</t>
  </si>
  <si>
    <t>S_su</t>
  </si>
  <si>
    <t>S_aa</t>
  </si>
  <si>
    <t>S_fa</t>
  </si>
  <si>
    <t>S_va</t>
  </si>
  <si>
    <t>S_bu</t>
  </si>
  <si>
    <t>S_pro</t>
  </si>
  <si>
    <t>S_ac</t>
  </si>
  <si>
    <t>S_h2</t>
  </si>
  <si>
    <t>S_ch4</t>
  </si>
  <si>
    <t>S_IC</t>
  </si>
  <si>
    <t>S_IN</t>
  </si>
  <si>
    <t>S_I</t>
  </si>
  <si>
    <t>X_c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</si>
  <si>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</si>
  <si>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</si>
  <si>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</si>
  <si>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</si>
  <si>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</si>
  <si>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</si>
  <si>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</si>
  <si>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</si>
  <si>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</si>
  <si>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</si>
  <si>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X_I</t>
  </si>
  <si>
    <t>S_cat</t>
  </si>
  <si>
    <t>S_an</t>
  </si>
  <si>
    <t>H2O</t>
  </si>
  <si>
    <t>S_h2_gas</t>
  </si>
  <si>
    <t>S_ch4_gas</t>
  </si>
  <si>
    <t>S_IC_gas</t>
  </si>
  <si>
    <t>Q</t>
  </si>
  <si>
    <t>T_op</t>
  </si>
  <si>
    <t>S_su [mg/L]</t>
  </si>
  <si>
    <t>S_aa [mg/L]</t>
  </si>
  <si>
    <t>S_fa [mg/L]</t>
  </si>
  <si>
    <t>S_va [mg/L]</t>
  </si>
  <si>
    <t>S_bu [mg/L]</t>
  </si>
  <si>
    <t>S_pro [mg/L]</t>
  </si>
  <si>
    <t>S_ac [mg/L]</t>
  </si>
  <si>
    <t>S_h2 [mg/L]</t>
  </si>
  <si>
    <t>S_ch4 [mg/L]</t>
  </si>
  <si>
    <t>S_IC [mg/L]</t>
  </si>
  <si>
    <t>S_IN [mg/L]</t>
  </si>
  <si>
    <t>S_I [mg/L]</t>
  </si>
  <si>
    <t>X_c [mg/L]</t>
  </si>
  <si>
    <t>X_ch [mg/L]</t>
  </si>
  <si>
    <t>X_pr [mg/L]</t>
  </si>
  <si>
    <t>X_li [mg/L]</t>
  </si>
  <si>
    <t>X_su [mg/L]</t>
  </si>
  <si>
    <t>X_aa [mg/L]</t>
  </si>
  <si>
    <t>X_fa [mg/L]</t>
  </si>
  <si>
    <t>X_c4 [mg/L]</t>
  </si>
  <si>
    <t>X_pro [mg/L]</t>
  </si>
  <si>
    <t>X_ac [mg/L]</t>
  </si>
  <si>
    <t>X_h2 [mg/L]</t>
  </si>
  <si>
    <t>X_I [mg/L]</t>
  </si>
  <si>
    <t>S_cat [mg/L]</t>
  </si>
  <si>
    <t>S_an [mg/L]</t>
  </si>
  <si>
    <t>H2O [mg/L]</t>
  </si>
  <si>
    <t>Q [m3/d]</t>
  </si>
  <si>
    <t>benchmark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</si>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</sst>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8"/>
  <sheetViews>
    <sheetView tabSelected="1" topLeftCell="H1" workbookViewId="0">
      <selection activeCell="AR46" sqref="AR46"/>
    </sheetView>
  </sheetViews>
  <sheetFormatPr defaultRowHeight="15" x14ac:dyDescent="0.25"/>
  <sheetData>
    <row r="1" spans="1:62" x14ac:dyDescent="0.25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 t="s">
        <v>3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57</v>
      </c>
      <c r="BC2" s="1" t="s">
        <v>58</v>
      </c>
      <c r="BD2" s="1" t="s">
        <v>59</v>
      </c>
      <c r="BE2" s="1" t="s">
        <v>60</v>
      </c>
      <c r="BF2" s="1" t="s">
        <v>61</v>
      </c>
      <c r="BG2" s="1" t="s">
        <v>62</v>
      </c>
      <c r="BH2" s="1" t="s">
        <v>63</v>
      </c>
      <c r="BI2" s="1" t="s">
        <v>64</v>
      </c>
      <c r="BJ2" s="1" t="s">
        <v>65</v>
      </c>
    </row>
    <row r="4" spans="1:62" x14ac:dyDescent="0.25">
      <c r="A4" s="1">
        <v>0</v>
      </c>
      <c r="B4">
        <v>0</v>
      </c>
      <c r="C4">
        <v>1.240000026336179E-2</v>
      </c>
      <c r="D4">
        <v>5.5000039639186184E-3</v>
      </c>
      <c r="E4">
        <v>0.1074000000523636</v>
      </c>
      <c r="F4">
        <v>1.23000046323017E-2</v>
      </c>
      <c r="G4">
        <v>1.400000508195755E-2</v>
      </c>
      <c r="H4">
        <v>1.7599996716055728E-2</v>
      </c>
      <c r="I4">
        <v>8.9300258251502965E-2</v>
      </c>
      <c r="J4">
        <v>2.4819945006761629E-7</v>
      </c>
      <c r="K4">
        <v>5.5489943606638718E-2</v>
      </c>
      <c r="L4">
        <v>1.14220431069631</v>
      </c>
      <c r="M4">
        <v>1.3236331593248929</v>
      </c>
      <c r="N4">
        <v>0.13089999447959941</v>
      </c>
      <c r="O4">
        <v>1.5871674255858011E-7</v>
      </c>
      <c r="P4">
        <v>2.0500043779912401E-2</v>
      </c>
      <c r="Q4">
        <v>8.4200153107736847E-2</v>
      </c>
      <c r="R4">
        <v>4.359981265482854E-2</v>
      </c>
      <c r="S4">
        <v>0.31220000078405258</v>
      </c>
      <c r="T4">
        <v>0.93170000229424998</v>
      </c>
      <c r="U4">
        <v>0.3384000013356922</v>
      </c>
      <c r="V4">
        <v>0.32580000128001618</v>
      </c>
      <c r="W4">
        <v>0.1011000007541695</v>
      </c>
      <c r="X4">
        <v>0.67719998883650767</v>
      </c>
      <c r="Y4">
        <v>0.28480000120402071</v>
      </c>
      <c r="Z4">
        <v>17.21620038746342</v>
      </c>
      <c r="AA4">
        <v>1.991127340407719E-9</v>
      </c>
      <c r="AB4">
        <v>9.9556367020385932E-10</v>
      </c>
      <c r="AC4">
        <v>4.6113515829925808E-5</v>
      </c>
      <c r="AD4">
        <v>3.5338442847296827E-11</v>
      </c>
      <c r="AE4">
        <v>1.9569782259279328E-6</v>
      </c>
      <c r="AF4">
        <v>1.2602260738553319E-5</v>
      </c>
      <c r="AG4">
        <v>170</v>
      </c>
      <c r="AH4">
        <v>308.15000459179282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5.6539388249104104E-10</v>
      </c>
      <c r="AQ4">
        <v>1.2524190971164551E-4</v>
      </c>
      <c r="AR4">
        <v>1.5136197305254241E-4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3.9542302847665793E-2</v>
      </c>
      <c r="BJ4">
        <v>-2672.306185813492</v>
      </c>
    </row>
    <row r="5" spans="1:62" x14ac:dyDescent="0.25">
      <c r="A5" s="1">
        <v>1</v>
      </c>
      <c r="B5">
        <v>5</v>
      </c>
      <c r="C5">
        <v>1.473305373998582E-2</v>
      </c>
      <c r="D5">
        <v>6.2663909609879231E-3</v>
      </c>
      <c r="E5">
        <v>7.22824491840591E-2</v>
      </c>
      <c r="F5">
        <v>1.431489253673748E-2</v>
      </c>
      <c r="G5">
        <v>1.632041725221358E-2</v>
      </c>
      <c r="H5">
        <v>2.0330717856199901E-2</v>
      </c>
      <c r="I5">
        <v>0.11453011346513579</v>
      </c>
      <c r="J5">
        <v>2.5446616823509791E-7</v>
      </c>
      <c r="K5">
        <v>5.5020260772810282E-2</v>
      </c>
      <c r="L5">
        <v>1.341987692639776</v>
      </c>
      <c r="M5">
        <v>1.428269868062922</v>
      </c>
      <c r="N5">
        <v>0.15005987793624989</v>
      </c>
      <c r="O5">
        <v>0.27417094085636862</v>
      </c>
      <c r="P5">
        <v>2.759196915047998E-2</v>
      </c>
      <c r="Q5">
        <v>0.1022188340658414</v>
      </c>
      <c r="R5">
        <v>2.895014453077429E-2</v>
      </c>
      <c r="S5">
        <v>0.33844946452909053</v>
      </c>
      <c r="T5">
        <v>0.99998785160083958</v>
      </c>
      <c r="U5">
        <v>0.30870625802062812</v>
      </c>
      <c r="V5">
        <v>0.35486847707570951</v>
      </c>
      <c r="W5">
        <v>0.110722389270786</v>
      </c>
      <c r="X5">
        <v>0.69700076335960759</v>
      </c>
      <c r="Y5">
        <v>0.29205989722787801</v>
      </c>
      <c r="Z5">
        <v>19.024699825890849</v>
      </c>
      <c r="AA5">
        <v>8.8447090537531279E-3</v>
      </c>
      <c r="AB5">
        <v>4.4223545268765639E-3</v>
      </c>
      <c r="AC5">
        <v>204.83901853402611</v>
      </c>
      <c r="AD5">
        <v>6.912051520026601E-7</v>
      </c>
      <c r="AE5">
        <v>2.5390615409196082E-2</v>
      </c>
      <c r="AF5">
        <v>1.4015273648351281E-2</v>
      </c>
      <c r="AG5">
        <v>170</v>
      </c>
      <c r="AH5">
        <v>308.15000459179282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1.1058867708951361E-5</v>
      </c>
      <c r="AQ5">
        <v>1.624938448711567</v>
      </c>
      <c r="AR5">
        <v>0.16833324720825271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3.9542302847665793E-2</v>
      </c>
      <c r="BJ5">
        <v>2783.4409630636769</v>
      </c>
    </row>
    <row r="6" spans="1:62" x14ac:dyDescent="0.25">
      <c r="A6" s="1">
        <v>2</v>
      </c>
      <c r="B6">
        <v>10</v>
      </c>
      <c r="C6">
        <v>1.3882743880022671E-2</v>
      </c>
      <c r="D6">
        <v>5.9635188381888717E-3</v>
      </c>
      <c r="E6">
        <v>7.9504962751360278E-2</v>
      </c>
      <c r="F6">
        <v>1.3432177489071421E-2</v>
      </c>
      <c r="G6">
        <v>1.5315991191062851E-2</v>
      </c>
      <c r="H6">
        <v>1.8821517613021421E-2</v>
      </c>
      <c r="I6">
        <v>0.1274702916317266</v>
      </c>
      <c r="J6">
        <v>2.4993898952661951E-7</v>
      </c>
      <c r="K6">
        <v>5.5014342899578003E-2</v>
      </c>
      <c r="L6">
        <v>1.450586448209348</v>
      </c>
      <c r="M6">
        <v>1.5138292359043091</v>
      </c>
      <c r="N6">
        <v>0.18516348961880519</v>
      </c>
      <c r="O6">
        <v>0.29588792029567001</v>
      </c>
      <c r="P6">
        <v>2.7818248315829051E-2</v>
      </c>
      <c r="Q6">
        <v>0.10244511400341071</v>
      </c>
      <c r="R6">
        <v>2.9289561491575491E-2</v>
      </c>
      <c r="S6">
        <v>0.36161744541667001</v>
      </c>
      <c r="T6">
        <v>1.0520290208073959</v>
      </c>
      <c r="U6">
        <v>0.288610220074909</v>
      </c>
      <c r="V6">
        <v>0.37728174096089678</v>
      </c>
      <c r="W6">
        <v>0.118430866402837</v>
      </c>
      <c r="X6">
        <v>0.71501451429732188</v>
      </c>
      <c r="Y6">
        <v>0.29895450145007868</v>
      </c>
      <c r="Z6">
        <v>20.469727645982779</v>
      </c>
      <c r="AA6">
        <v>1.5714003531257171E-2</v>
      </c>
      <c r="AB6">
        <v>7.8570017656285837E-3</v>
      </c>
      <c r="AC6">
        <v>363.92842783412033</v>
      </c>
      <c r="AD6">
        <v>6.7819852471364767E-7</v>
      </c>
      <c r="AE6">
        <v>2.5369204149263021E-2</v>
      </c>
      <c r="AF6">
        <v>1.40484986182964E-2</v>
      </c>
      <c r="AG6">
        <v>170</v>
      </c>
      <c r="AH6">
        <v>308.15000459179282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1.085076947630354E-5</v>
      </c>
      <c r="AQ6">
        <v>1.6235681794628749</v>
      </c>
      <c r="AR6">
        <v>0.1687323023547726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3.9542302847665793E-2</v>
      </c>
      <c r="BJ6">
        <v>2798.7353655488728</v>
      </c>
    </row>
    <row r="7" spans="1:62" x14ac:dyDescent="0.25">
      <c r="A7" s="1">
        <v>3</v>
      </c>
      <c r="B7">
        <v>15</v>
      </c>
      <c r="C7">
        <v>1.3266461244078719E-2</v>
      </c>
      <c r="D7">
        <v>5.7570172694393837E-3</v>
      </c>
      <c r="E7">
        <v>8.4546422789385234E-2</v>
      </c>
      <c r="F7">
        <v>1.2844141036644611E-2</v>
      </c>
      <c r="G7">
        <v>1.464398127731377E-2</v>
      </c>
      <c r="H7">
        <v>1.7815060586390909E-2</v>
      </c>
      <c r="I7">
        <v>0.13876267109621621</v>
      </c>
      <c r="J7">
        <v>2.4585332420802609E-7</v>
      </c>
      <c r="K7">
        <v>5.5011099469419962E-2</v>
      </c>
      <c r="L7">
        <v>1.535564948331438</v>
      </c>
      <c r="M7">
        <v>1.5814874774239629</v>
      </c>
      <c r="N7">
        <v>0.21472895849838081</v>
      </c>
      <c r="O7">
        <v>0.3004981033556729</v>
      </c>
      <c r="P7">
        <v>2.7865083122794759E-2</v>
      </c>
      <c r="Q7">
        <v>0.10249194879405139</v>
      </c>
      <c r="R7">
        <v>2.9359813739657181E-2</v>
      </c>
      <c r="S7">
        <v>0.37852802739760072</v>
      </c>
      <c r="T7">
        <v>1.089380264952065</v>
      </c>
      <c r="U7">
        <v>0.27468403543152142</v>
      </c>
      <c r="V7">
        <v>0.39335621214990613</v>
      </c>
      <c r="W7">
        <v>0.1239732370556848</v>
      </c>
      <c r="X7">
        <v>0.7282349989181357</v>
      </c>
      <c r="Y7">
        <v>0.30407968770462213</v>
      </c>
      <c r="Z7">
        <v>21.606537129936161</v>
      </c>
      <c r="AA7">
        <v>2.1098627025790701E-2</v>
      </c>
      <c r="AB7">
        <v>1.0549313512895351E-2</v>
      </c>
      <c r="AC7">
        <v>488.63360299491097</v>
      </c>
      <c r="AD7">
        <v>6.6698224719480488E-7</v>
      </c>
      <c r="AE7">
        <v>2.5364705165487271E-2</v>
      </c>
      <c r="AF7">
        <v>1.405493608507638E-2</v>
      </c>
      <c r="AG7">
        <v>170</v>
      </c>
      <c r="AH7">
        <v>308.15000459179282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1.0671315765768561E-5</v>
      </c>
      <c r="AQ7">
        <v>1.6232802552987879</v>
      </c>
      <c r="AR7">
        <v>0.1688096208370268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3.9542302847665793E-2</v>
      </c>
      <c r="BJ7">
        <v>2800.6766124299179</v>
      </c>
    </row>
    <row r="8" spans="1:62" x14ac:dyDescent="0.25">
      <c r="A8" s="1">
        <v>4</v>
      </c>
      <c r="B8">
        <v>20</v>
      </c>
      <c r="C8">
        <v>1.2863226199676669E-2</v>
      </c>
      <c r="D8">
        <v>5.6219116212025671E-3</v>
      </c>
      <c r="E8">
        <v>8.8371885071302003E-2</v>
      </c>
      <c r="F8">
        <v>1.2467118657751649E-2</v>
      </c>
      <c r="G8">
        <v>1.421287848215424E-2</v>
      </c>
      <c r="H8">
        <v>1.718025754805972E-2</v>
      </c>
      <c r="I8">
        <v>0.1487529535462799</v>
      </c>
      <c r="J8">
        <v>2.4296260565051651E-7</v>
      </c>
      <c r="K8">
        <v>5.5006511509759971E-2</v>
      </c>
      <c r="L8">
        <v>1.6009985089772081</v>
      </c>
      <c r="M8">
        <v>1.6340144746233889</v>
      </c>
      <c r="N8">
        <v>0.23827671490253949</v>
      </c>
      <c r="O8">
        <v>0.302743593938267</v>
      </c>
      <c r="P8">
        <v>2.788753117760976E-2</v>
      </c>
      <c r="Q8">
        <v>0.1025143968495318</v>
      </c>
      <c r="R8">
        <v>2.9393485820857809E-2</v>
      </c>
      <c r="S8">
        <v>0.39041688779208261</v>
      </c>
      <c r="T8">
        <v>1.1154260096880639</v>
      </c>
      <c r="U8">
        <v>0.26514221426520068</v>
      </c>
      <c r="V8">
        <v>0.40455584012557599</v>
      </c>
      <c r="W8">
        <v>0.12783744816975071</v>
      </c>
      <c r="X8">
        <v>0.7375061370511381</v>
      </c>
      <c r="Y8">
        <v>0.30771054662995673</v>
      </c>
      <c r="Z8">
        <v>22.484600618091591</v>
      </c>
      <c r="AA8">
        <v>2.525056054902354E-2</v>
      </c>
      <c r="AB8">
        <v>1.262528027451177E-2</v>
      </c>
      <c r="AC8">
        <v>584.79029766412702</v>
      </c>
      <c r="AD8">
        <v>6.5908543919198656E-7</v>
      </c>
      <c r="AE8">
        <v>2.5361345106401371E-2</v>
      </c>
      <c r="AF8">
        <v>1.4059102742135491E-2</v>
      </c>
      <c r="AG8">
        <v>170</v>
      </c>
      <c r="AH8">
        <v>308.15000459179288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1.054497157580827E-5</v>
      </c>
      <c r="AQ8">
        <v>1.6230652195814319</v>
      </c>
      <c r="AR8">
        <v>0.16885966530496679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3.9542302847665793E-2</v>
      </c>
      <c r="BJ8">
        <v>2803.9664299823098</v>
      </c>
    </row>
    <row r="9" spans="1:62" x14ac:dyDescent="0.25">
      <c r="A9" s="1">
        <v>5</v>
      </c>
      <c r="B9">
        <v>25</v>
      </c>
      <c r="C9">
        <v>1.259093702369108E-2</v>
      </c>
      <c r="D9">
        <v>5.5294313434421294E-3</v>
      </c>
      <c r="E9">
        <v>9.1232947906483855E-2</v>
      </c>
      <c r="F9">
        <v>1.221078952812916E-2</v>
      </c>
      <c r="G9">
        <v>1.3919990066261229E-2</v>
      </c>
      <c r="H9">
        <v>1.675221003213909E-2</v>
      </c>
      <c r="I9">
        <v>0.15751259118131941</v>
      </c>
      <c r="J9">
        <v>2.4095981744303151E-7</v>
      </c>
      <c r="K9">
        <v>5.5003717610482721E-2</v>
      </c>
      <c r="L9">
        <v>1.651992647587579</v>
      </c>
      <c r="M9">
        <v>1.6752375215097819</v>
      </c>
      <c r="N9">
        <v>0.25706900155674112</v>
      </c>
      <c r="O9">
        <v>0.30452867283850787</v>
      </c>
      <c r="P9">
        <v>2.790547466427834E-2</v>
      </c>
      <c r="Q9">
        <v>0.1025323403360566</v>
      </c>
      <c r="R9">
        <v>2.942040105102825E-2</v>
      </c>
      <c r="S9">
        <v>0.39889764036585129</v>
      </c>
      <c r="T9">
        <v>1.133890802545644</v>
      </c>
      <c r="U9">
        <v>0.25847471421763041</v>
      </c>
      <c r="V9">
        <v>0.41249096279590891</v>
      </c>
      <c r="W9">
        <v>0.13057700941698319</v>
      </c>
      <c r="X9">
        <v>0.74409787863547461</v>
      </c>
      <c r="Y9">
        <v>0.31031728510879292</v>
      </c>
      <c r="Z9">
        <v>23.170698168511421</v>
      </c>
      <c r="AA9">
        <v>2.8490857226917039E-2</v>
      </c>
      <c r="AB9">
        <v>1.4245428613458519E-2</v>
      </c>
      <c r="AC9">
        <v>659.8339409569146</v>
      </c>
      <c r="AD9">
        <v>6.5360232773499172E-7</v>
      </c>
      <c r="AE9">
        <v>2.5358940886492581E-2</v>
      </c>
      <c r="AF9">
        <v>1.406222610307795E-2</v>
      </c>
      <c r="AG9">
        <v>170</v>
      </c>
      <c r="AH9">
        <v>308.15000459179282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1.0457245082363229E-5</v>
      </c>
      <c r="AQ9">
        <v>1.6229113552773979</v>
      </c>
      <c r="AR9">
        <v>0.16889717905623841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3.9542302847665793E-2</v>
      </c>
      <c r="BJ9">
        <v>2804.2692130140958</v>
      </c>
    </row>
    <row r="10" spans="1:62" x14ac:dyDescent="0.25">
      <c r="A10" s="1">
        <v>6</v>
      </c>
      <c r="B10">
        <v>30</v>
      </c>
      <c r="C10">
        <v>1.240136973528979E-2</v>
      </c>
      <c r="D10">
        <v>5.4646934290648892E-3</v>
      </c>
      <c r="E10">
        <v>9.3369834304173685E-2</v>
      </c>
      <c r="F10">
        <v>1.203251550801877E-2</v>
      </c>
      <c r="G10">
        <v>1.371633470661609E-2</v>
      </c>
      <c r="H10">
        <v>1.645536527688899E-2</v>
      </c>
      <c r="I10">
        <v>0.16509924334714821</v>
      </c>
      <c r="J10">
        <v>2.3952155452348319E-7</v>
      </c>
      <c r="K10">
        <v>5.5002022209508269E-2</v>
      </c>
      <c r="L10">
        <v>1.6922348947692281</v>
      </c>
      <c r="M10">
        <v>1.707964816753867</v>
      </c>
      <c r="N10">
        <v>0.27221606231839041</v>
      </c>
      <c r="O10">
        <v>0.30577936117576843</v>
      </c>
      <c r="P10">
        <v>2.7918025043163399E-2</v>
      </c>
      <c r="Q10">
        <v>0.10254489071478989</v>
      </c>
      <c r="R10">
        <v>2.943922661949638E-2</v>
      </c>
      <c r="S10">
        <v>0.40506096910435829</v>
      </c>
      <c r="T10">
        <v>1.147227147719905</v>
      </c>
      <c r="U10">
        <v>0.25373087328482091</v>
      </c>
      <c r="V10">
        <v>0.41821924494307178</v>
      </c>
      <c r="W10">
        <v>0.13255615200030771</v>
      </c>
      <c r="X10">
        <v>0.7488758113997237</v>
      </c>
      <c r="Y10">
        <v>0.31222447832157879</v>
      </c>
      <c r="Z10">
        <v>23.713375713207551</v>
      </c>
      <c r="AA10">
        <v>3.1050982255268089E-2</v>
      </c>
      <c r="AB10">
        <v>1.5525491127634039E-2</v>
      </c>
      <c r="AC10">
        <v>719.12515053154243</v>
      </c>
      <c r="AD10">
        <v>6.4966431660191617E-7</v>
      </c>
      <c r="AE10">
        <v>2.5357360815979221E-2</v>
      </c>
      <c r="AF10">
        <v>1.40643212487348E-2</v>
      </c>
      <c r="AG10">
        <v>169.99999999999989</v>
      </c>
      <c r="AH10">
        <v>308.15000459179282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1.0394239267040701E-5</v>
      </c>
      <c r="AQ10">
        <v>1.6228102345567119</v>
      </c>
      <c r="AR10">
        <v>0.16892234322217911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3.9542302847665793E-2</v>
      </c>
      <c r="BJ10">
        <v>2804.15038943226</v>
      </c>
    </row>
    <row r="11" spans="1:62" x14ac:dyDescent="0.25">
      <c r="A11" s="1">
        <v>7</v>
      </c>
      <c r="B11">
        <v>35</v>
      </c>
      <c r="C11">
        <v>1.2280365200831251E-2</v>
      </c>
      <c r="D11">
        <v>5.4236720509932539E-3</v>
      </c>
      <c r="E11">
        <v>9.4786317186756591E-2</v>
      </c>
      <c r="F11">
        <v>1.1920690952173969E-2</v>
      </c>
      <c r="G11">
        <v>1.358856349287025E-2</v>
      </c>
      <c r="H11">
        <v>1.627271565733155E-2</v>
      </c>
      <c r="I11">
        <v>0.17123392790398029</v>
      </c>
      <c r="J11">
        <v>2.385798444068417E-7</v>
      </c>
      <c r="K11">
        <v>5.5001204839668263E-2</v>
      </c>
      <c r="L11">
        <v>1.7215174951098891</v>
      </c>
      <c r="M11">
        <v>1.7319477843156981</v>
      </c>
      <c r="N11">
        <v>0.28352249580004862</v>
      </c>
      <c r="O11">
        <v>0.30654433743175019</v>
      </c>
      <c r="P11">
        <v>2.792567890721423E-2</v>
      </c>
      <c r="Q11">
        <v>0.1025525445788507</v>
      </c>
      <c r="R11">
        <v>2.9450707415554781E-2</v>
      </c>
      <c r="S11">
        <v>0.40906172265132851</v>
      </c>
      <c r="T11">
        <v>1.1558081620325891</v>
      </c>
      <c r="U11">
        <v>0.25074533998229048</v>
      </c>
      <c r="V11">
        <v>0.42190285647241449</v>
      </c>
      <c r="W11">
        <v>0.1338302958611495</v>
      </c>
      <c r="X11">
        <v>0.75196690064505689</v>
      </c>
      <c r="Y11">
        <v>0.31347459192058108</v>
      </c>
      <c r="Z11">
        <v>24.109231308265048</v>
      </c>
      <c r="AA11">
        <v>3.2915890459999091E-2</v>
      </c>
      <c r="AB11">
        <v>1.6457945229999538E-2</v>
      </c>
      <c r="AC11">
        <v>762.31548771400912</v>
      </c>
      <c r="AD11">
        <v>6.4708921699239785E-7</v>
      </c>
      <c r="AE11">
        <v>2.5356513586404811E-2</v>
      </c>
      <c r="AF11">
        <v>1.4065472401503149E-2</v>
      </c>
      <c r="AG11">
        <v>170</v>
      </c>
      <c r="AH11">
        <v>308.15000459179288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1.0353039218348171E-5</v>
      </c>
      <c r="AQ11">
        <v>1.622756013897301</v>
      </c>
      <c r="AR11">
        <v>0.1689361693727339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3.9542302847665793E-2</v>
      </c>
      <c r="BJ11">
        <v>2804.61068751107</v>
      </c>
    </row>
    <row r="12" spans="1:62" x14ac:dyDescent="0.25">
      <c r="A12" s="1">
        <v>8</v>
      </c>
      <c r="B12">
        <v>40</v>
      </c>
      <c r="C12">
        <v>1.218307264250813E-2</v>
      </c>
      <c r="D12">
        <v>5.3908207017957658E-3</v>
      </c>
      <c r="E12">
        <v>9.5929855172907891E-2</v>
      </c>
      <c r="F12">
        <v>1.183108421388835E-2</v>
      </c>
      <c r="G12">
        <v>1.348617317095018E-2</v>
      </c>
      <c r="H12">
        <v>1.6125653065762139E-2</v>
      </c>
      <c r="I12">
        <v>0.17667961532300369</v>
      </c>
      <c r="J12">
        <v>2.3781855177765749E-7</v>
      </c>
      <c r="K12">
        <v>5.5000513050198672E-2</v>
      </c>
      <c r="L12">
        <v>1.7464393184501099</v>
      </c>
      <c r="M12">
        <v>1.752418757014319</v>
      </c>
      <c r="N12">
        <v>0.29324590954011531</v>
      </c>
      <c r="O12">
        <v>0.30715819569203778</v>
      </c>
      <c r="P12">
        <v>2.793181904396197E-2</v>
      </c>
      <c r="Q12">
        <v>0.102558684715604</v>
      </c>
      <c r="R12">
        <v>2.9459917620673681E-2</v>
      </c>
      <c r="S12">
        <v>0.41229119827426358</v>
      </c>
      <c r="T12">
        <v>1.1627080886898691</v>
      </c>
      <c r="U12">
        <v>0.24836915387547329</v>
      </c>
      <c r="V12">
        <v>0.42486415942149192</v>
      </c>
      <c r="W12">
        <v>0.13485521973432449</v>
      </c>
      <c r="X12">
        <v>0.75445864640480487</v>
      </c>
      <c r="Y12">
        <v>0.31448827339758267</v>
      </c>
      <c r="Z12">
        <v>24.446466782138831</v>
      </c>
      <c r="AA12">
        <v>3.4503722209682661E-2</v>
      </c>
      <c r="AB12">
        <v>1.7251861104843929E-2</v>
      </c>
      <c r="AC12">
        <v>799.08887338732302</v>
      </c>
      <c r="AD12">
        <v>6.4500767994897514E-7</v>
      </c>
      <c r="AE12">
        <v>2.5355819450526298E-2</v>
      </c>
      <c r="AF12">
        <v>1.406640912681266E-2</v>
      </c>
      <c r="AG12">
        <v>170</v>
      </c>
      <c r="AH12">
        <v>308.15000459179288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1.0319735874575629E-5</v>
      </c>
      <c r="AQ12">
        <v>1.622711590867002</v>
      </c>
      <c r="AR12">
        <v>0.1689474200994088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3.9542302847665793E-2</v>
      </c>
      <c r="BJ12">
        <v>2804.944791244699</v>
      </c>
    </row>
    <row r="13" spans="1:62" x14ac:dyDescent="0.25">
      <c r="A13" s="1">
        <v>9</v>
      </c>
      <c r="B13">
        <v>45</v>
      </c>
      <c r="C13">
        <v>1.211627816579555E-2</v>
      </c>
      <c r="D13">
        <v>5.3684221827132346E-3</v>
      </c>
      <c r="E13">
        <v>9.6724019162235886E-2</v>
      </c>
      <c r="F13">
        <v>1.176982157385178E-2</v>
      </c>
      <c r="G13">
        <v>1.3416161950098709E-2</v>
      </c>
      <c r="H13">
        <v>1.6022848051912598E-2</v>
      </c>
      <c r="I13">
        <v>0.18117559454690271</v>
      </c>
      <c r="J13">
        <v>2.3728661202892659E-7</v>
      </c>
      <c r="K13">
        <v>5.4999832449887633E-2</v>
      </c>
      <c r="L13">
        <v>1.7656416936181649</v>
      </c>
      <c r="M13">
        <v>1.7682707522469101</v>
      </c>
      <c r="N13">
        <v>0.30087130872527951</v>
      </c>
      <c r="O13">
        <v>0.30758437640023628</v>
      </c>
      <c r="P13">
        <v>2.793608082953121E-2</v>
      </c>
      <c r="Q13">
        <v>0.1025629465011751</v>
      </c>
      <c r="R13">
        <v>2.946631029903736E-2</v>
      </c>
      <c r="S13">
        <v>0.41454635801627088</v>
      </c>
      <c r="T13">
        <v>1.1674911855926899</v>
      </c>
      <c r="U13">
        <v>0.24675456205001631</v>
      </c>
      <c r="V13">
        <v>0.42691604791367532</v>
      </c>
      <c r="W13">
        <v>0.1355662465430599</v>
      </c>
      <c r="X13">
        <v>0.75619419412658484</v>
      </c>
      <c r="Y13">
        <v>0.31520224347818909</v>
      </c>
      <c r="Z13">
        <v>24.706747491173608</v>
      </c>
      <c r="AA13">
        <v>3.5728014758041819E-2</v>
      </c>
      <c r="AB13">
        <v>1.786400737903087E-2</v>
      </c>
      <c r="AC13">
        <v>827.44287378250488</v>
      </c>
      <c r="AD13">
        <v>6.4355352629406342E-7</v>
      </c>
      <c r="AE13">
        <v>2.5355251729995629E-2</v>
      </c>
      <c r="AF13">
        <v>1.4067141412863009E-2</v>
      </c>
      <c r="AG13">
        <v>170</v>
      </c>
      <c r="AH13">
        <v>308.15000459179288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1.029647028858924E-5</v>
      </c>
      <c r="AQ13">
        <v>1.6226752581155679</v>
      </c>
      <c r="AR13">
        <v>0.16895621536747371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3.9542302847665793E-2</v>
      </c>
      <c r="BJ13">
        <v>2805.0827578219769</v>
      </c>
    </row>
    <row r="14" spans="1:62" x14ac:dyDescent="0.25">
      <c r="A14" s="1">
        <v>10</v>
      </c>
      <c r="B14">
        <v>50</v>
      </c>
      <c r="C14">
        <v>1.2072336651008601E-2</v>
      </c>
      <c r="D14">
        <v>5.3536471227739746E-3</v>
      </c>
      <c r="E14">
        <v>9.72584243165317E-2</v>
      </c>
      <c r="F14">
        <v>1.172971602210523E-2</v>
      </c>
      <c r="G14">
        <v>1.337034244746921E-2</v>
      </c>
      <c r="H14">
        <v>1.5956697915423038E-2</v>
      </c>
      <c r="I14">
        <v>0.18467790329876671</v>
      </c>
      <c r="J14">
        <v>2.3692942722483741E-7</v>
      </c>
      <c r="K14">
        <v>5.4999458285497342E-2</v>
      </c>
      <c r="L14">
        <v>1.779811970117622</v>
      </c>
      <c r="M14">
        <v>1.780017912305756</v>
      </c>
      <c r="N14">
        <v>0.30658075761102987</v>
      </c>
      <c r="O14">
        <v>0.3078845717187384</v>
      </c>
      <c r="P14">
        <v>2.793909002571273E-2</v>
      </c>
      <c r="Q14">
        <v>0.1025659556973552</v>
      </c>
      <c r="R14">
        <v>2.9470824093282041E-2</v>
      </c>
      <c r="S14">
        <v>0.41606308990502361</v>
      </c>
      <c r="T14">
        <v>1.1706890040411391</v>
      </c>
      <c r="U14">
        <v>0.2456929256062749</v>
      </c>
      <c r="V14">
        <v>0.4282873346910282</v>
      </c>
      <c r="W14">
        <v>0.13604180001118149</v>
      </c>
      <c r="X14">
        <v>0.7573588865953268</v>
      </c>
      <c r="Y14">
        <v>0.31568567240455803</v>
      </c>
      <c r="Z14">
        <v>24.899088305177809</v>
      </c>
      <c r="AA14">
        <v>3.6631991555422787E-2</v>
      </c>
      <c r="AB14">
        <v>1.831599577772236E-2</v>
      </c>
      <c r="AC14">
        <v>848.37852229596308</v>
      </c>
      <c r="AD14">
        <v>6.4257651777118596E-7</v>
      </c>
      <c r="AE14">
        <v>2.5354890928038179E-2</v>
      </c>
      <c r="AF14">
        <v>1.406762360518724E-2</v>
      </c>
      <c r="AG14">
        <v>170</v>
      </c>
      <c r="AH14">
        <v>308.15000459179282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1.0280838738428309E-5</v>
      </c>
      <c r="AQ14">
        <v>1.622652167656216</v>
      </c>
      <c r="AR14">
        <v>0.1689620068348224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3.9542302847665793E-2</v>
      </c>
      <c r="BJ14">
        <v>2805.3604837924931</v>
      </c>
    </row>
    <row r="15" spans="1:62" x14ac:dyDescent="0.25">
      <c r="A15" s="1">
        <v>11</v>
      </c>
      <c r="B15">
        <v>55</v>
      </c>
      <c r="C15">
        <v>1.203778587993487E-2</v>
      </c>
      <c r="D15">
        <v>5.3420368188742007E-3</v>
      </c>
      <c r="E15">
        <v>9.768039678976323E-2</v>
      </c>
      <c r="F15">
        <v>1.1698284369835169E-2</v>
      </c>
      <c r="G15">
        <v>1.333443634601743E-2</v>
      </c>
      <c r="H15">
        <v>1.590513741711292E-2</v>
      </c>
      <c r="I15">
        <v>0.18769876823203069</v>
      </c>
      <c r="J15">
        <v>2.3664609644226969E-7</v>
      </c>
      <c r="K15">
        <v>5.4999217806797542E-2</v>
      </c>
      <c r="L15">
        <v>1.7916847021426181</v>
      </c>
      <c r="M15">
        <v>1.78988312574677</v>
      </c>
      <c r="N15">
        <v>0.31140306266462991</v>
      </c>
      <c r="O15">
        <v>0.30812616665823489</v>
      </c>
      <c r="P15">
        <v>2.7941513701896389E-2</v>
      </c>
      <c r="Q15">
        <v>0.10256837937353749</v>
      </c>
      <c r="R15">
        <v>2.9474459607537199E-2</v>
      </c>
      <c r="S15">
        <v>0.41726518825315118</v>
      </c>
      <c r="T15">
        <v>1.173214199570261</v>
      </c>
      <c r="U15">
        <v>0.24486331474099141</v>
      </c>
      <c r="V15">
        <v>0.42936995247500648</v>
      </c>
      <c r="W15">
        <v>0.1364174449774124</v>
      </c>
      <c r="X15">
        <v>0.75828081093363697</v>
      </c>
      <c r="Y15">
        <v>0.31607041925346008</v>
      </c>
      <c r="Z15">
        <v>25.060364516902979</v>
      </c>
      <c r="AA15">
        <v>3.7389619224164047E-2</v>
      </c>
      <c r="AB15">
        <v>1.8694809612092189E-2</v>
      </c>
      <c r="AC15">
        <v>865.92479850877044</v>
      </c>
      <c r="AD15">
        <v>6.4180140124689257E-7</v>
      </c>
      <c r="AE15">
        <v>2.5354626468091598E-2</v>
      </c>
      <c r="AF15">
        <v>1.4067987059127721E-2</v>
      </c>
      <c r="AG15">
        <v>170</v>
      </c>
      <c r="AH15">
        <v>308.15000459179288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1.026843733910953E-5</v>
      </c>
      <c r="AQ15">
        <v>1.6226352428543389</v>
      </c>
      <c r="AR15">
        <v>0.16896637217106519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3.9542302847665793E-2</v>
      </c>
      <c r="BJ15">
        <v>2805.6056182901661</v>
      </c>
    </row>
    <row r="16" spans="1:62" x14ac:dyDescent="0.25">
      <c r="A16" s="1">
        <v>12</v>
      </c>
      <c r="B16">
        <v>60</v>
      </c>
      <c r="C16">
        <v>1.201366588443134E-2</v>
      </c>
      <c r="D16">
        <v>5.3339723886095926E-3</v>
      </c>
      <c r="E16">
        <v>9.7972058606980536E-2</v>
      </c>
      <c r="F16">
        <v>1.1676468217730961E-2</v>
      </c>
      <c r="G16">
        <v>1.33095153838072E-2</v>
      </c>
      <c r="H16">
        <v>1.5869331908281339E-2</v>
      </c>
      <c r="I16">
        <v>0.1901151686434093</v>
      </c>
      <c r="J16">
        <v>2.3644674705668409E-7</v>
      </c>
      <c r="K16">
        <v>5.4999133220957813E-2</v>
      </c>
      <c r="L16">
        <v>1.8007864398168369</v>
      </c>
      <c r="M16">
        <v>1.79747191841813</v>
      </c>
      <c r="N16">
        <v>0.31514480602586248</v>
      </c>
      <c r="O16">
        <v>0.30829616058564258</v>
      </c>
      <c r="P16">
        <v>2.794321952111728E-2</v>
      </c>
      <c r="Q16">
        <v>0.1025700851927587</v>
      </c>
      <c r="R16">
        <v>2.9477018336377881E-2</v>
      </c>
      <c r="S16">
        <v>0.41810713292610407</v>
      </c>
      <c r="T16">
        <v>1.174972071416432</v>
      </c>
      <c r="U16">
        <v>0.244296006502118</v>
      </c>
      <c r="V16">
        <v>0.43012335620369813</v>
      </c>
      <c r="W16">
        <v>0.1366791161469004</v>
      </c>
      <c r="X16">
        <v>0.75892527181948544</v>
      </c>
      <c r="Y16">
        <v>0.31634179172195032</v>
      </c>
      <c r="Z16">
        <v>25.18413631919152</v>
      </c>
      <c r="AA16">
        <v>3.7970654077646403E-2</v>
      </c>
      <c r="AB16">
        <v>1.898532703883132E-2</v>
      </c>
      <c r="AC16">
        <v>879.38127383178914</v>
      </c>
      <c r="AD16">
        <v>6.4125608714943361E-7</v>
      </c>
      <c r="AE16">
        <v>2.535447980526246E-2</v>
      </c>
      <c r="AF16">
        <v>1.4068203402298101E-2</v>
      </c>
      <c r="AG16">
        <v>170</v>
      </c>
      <c r="AH16">
        <v>308.15000459179288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1.0259712640738649E-5</v>
      </c>
      <c r="AQ16">
        <v>1.6226258567852641</v>
      </c>
      <c r="AR16">
        <v>0.16896897060398189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3.9542302847665793E-2</v>
      </c>
      <c r="BJ16">
        <v>2805.7287456685049</v>
      </c>
    </row>
    <row r="17" spans="1:62" x14ac:dyDescent="0.25">
      <c r="A17" s="1">
        <v>13</v>
      </c>
      <c r="B17">
        <v>65</v>
      </c>
      <c r="C17">
        <v>1.1998809714148481E-2</v>
      </c>
      <c r="D17">
        <v>5.3290460915340239E-3</v>
      </c>
      <c r="E17">
        <v>9.8147096603914519E-2</v>
      </c>
      <c r="F17">
        <v>1.166315539043437E-2</v>
      </c>
      <c r="G17">
        <v>1.329430757223767E-2</v>
      </c>
      <c r="H17">
        <v>1.584743701482666E-2</v>
      </c>
      <c r="I17">
        <v>0.19187813563251771</v>
      </c>
      <c r="J17">
        <v>2.3632217074013389E-7</v>
      </c>
      <c r="K17">
        <v>5.4999121439319967E-2</v>
      </c>
      <c r="L17">
        <v>1.807162292485061</v>
      </c>
      <c r="M17">
        <v>1.8028073840180789</v>
      </c>
      <c r="N17">
        <v>0.31780354917331249</v>
      </c>
      <c r="O17">
        <v>0.30839845218680523</v>
      </c>
      <c r="P17">
        <v>2.7944244586099658E-2</v>
      </c>
      <c r="Q17">
        <v>0.1025711102577412</v>
      </c>
      <c r="R17">
        <v>2.9478555933860132E-2</v>
      </c>
      <c r="S17">
        <v>0.41862808896993642</v>
      </c>
      <c r="T17">
        <v>1.176049876947354</v>
      </c>
      <c r="U17">
        <v>0.24395766779017411</v>
      </c>
      <c r="V17">
        <v>0.43058506674292002</v>
      </c>
      <c r="W17">
        <v>0.1368397138095967</v>
      </c>
      <c r="X17">
        <v>0.75932366563021414</v>
      </c>
      <c r="Y17">
        <v>0.31651146379314959</v>
      </c>
      <c r="Z17">
        <v>25.270909352694911</v>
      </c>
      <c r="AA17">
        <v>3.8377646918650588E-2</v>
      </c>
      <c r="AB17">
        <v>1.9188823459335411E-2</v>
      </c>
      <c r="AC17">
        <v>888.80702357610187</v>
      </c>
      <c r="AD17">
        <v>6.4091532011981013E-7</v>
      </c>
      <c r="AE17">
        <v>2.5354407718010629E-2</v>
      </c>
      <c r="AF17">
        <v>1.40683186069293E-2</v>
      </c>
      <c r="AG17">
        <v>170</v>
      </c>
      <c r="AH17">
        <v>308.15000459179282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1.025426057272489E-5</v>
      </c>
      <c r="AQ17">
        <v>1.6226212433741569</v>
      </c>
      <c r="AR17">
        <v>0.16897035429224569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3.9542302847665793E-2</v>
      </c>
      <c r="BJ17">
        <v>2805.7355852572659</v>
      </c>
    </row>
    <row r="18" spans="1:62" x14ac:dyDescent="0.25">
      <c r="A18" s="1">
        <v>14</v>
      </c>
      <c r="B18">
        <v>70</v>
      </c>
      <c r="C18">
        <v>1.198609469791446E-2</v>
      </c>
      <c r="D18">
        <v>5.3248451132574884E-3</v>
      </c>
      <c r="E18">
        <v>9.8295179260150439E-2</v>
      </c>
      <c r="F18">
        <v>1.1651807942223291E-2</v>
      </c>
      <c r="G18">
        <v>1.3281344767598411E-2</v>
      </c>
      <c r="H18">
        <v>1.582875729110227E-2</v>
      </c>
      <c r="I18">
        <v>0.19349007412266231</v>
      </c>
      <c r="J18">
        <v>2.3621487677247261E-7</v>
      </c>
      <c r="K18">
        <v>5.4999126484965473E-2</v>
      </c>
      <c r="L18">
        <v>1.8129081095493931</v>
      </c>
      <c r="M18">
        <v>1.807622036642029</v>
      </c>
      <c r="N18">
        <v>0.32021197776523103</v>
      </c>
      <c r="O18">
        <v>0.30848509570453542</v>
      </c>
      <c r="P18">
        <v>2.7945112307904751E-2</v>
      </c>
      <c r="Q18">
        <v>0.1025719779795464</v>
      </c>
      <c r="R18">
        <v>2.9479857516576301E-2</v>
      </c>
      <c r="S18">
        <v>0.4190748546996706</v>
      </c>
      <c r="T18">
        <v>1.176970498301146</v>
      </c>
      <c r="U18">
        <v>0.24367225095639261</v>
      </c>
      <c r="V18">
        <v>0.43097935804238152</v>
      </c>
      <c r="W18">
        <v>0.1369769502858347</v>
      </c>
      <c r="X18">
        <v>0.75966518579516196</v>
      </c>
      <c r="Y18">
        <v>0.31665762978427509</v>
      </c>
      <c r="Z18">
        <v>25.34913083630402</v>
      </c>
      <c r="AA18">
        <v>3.8744413314227649E-2</v>
      </c>
      <c r="AB18">
        <v>1.937220665712687E-2</v>
      </c>
      <c r="AC18">
        <v>897.30114905214305</v>
      </c>
      <c r="AD18">
        <v>6.4062183018922975E-7</v>
      </c>
      <c r="AE18">
        <v>2.5354352867461311E-2</v>
      </c>
      <c r="AF18">
        <v>1.406841043534306E-2</v>
      </c>
      <c r="AG18">
        <v>170</v>
      </c>
      <c r="AH18">
        <v>308.15000459179282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1.0249564909929561E-5</v>
      </c>
      <c r="AQ18">
        <v>1.6226177330706419</v>
      </c>
      <c r="AR18">
        <v>0.16897145721577489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3.9542302847665793E-2</v>
      </c>
      <c r="BJ18">
        <v>2805.7155471723299</v>
      </c>
    </row>
    <row r="19" spans="1:62" x14ac:dyDescent="0.25">
      <c r="A19" s="1">
        <v>15</v>
      </c>
      <c r="B19">
        <v>75</v>
      </c>
      <c r="C19">
        <v>1.197776908028747E-2</v>
      </c>
      <c r="D19">
        <v>5.32211378304729E-3</v>
      </c>
      <c r="E19">
        <v>9.8389000307422314E-2</v>
      </c>
      <c r="F19">
        <v>1.1644432571056551E-2</v>
      </c>
      <c r="G19">
        <v>1.3272919393526129E-2</v>
      </c>
      <c r="H19">
        <v>1.5816605411849802E-2</v>
      </c>
      <c r="I19">
        <v>0.19467855948597571</v>
      </c>
      <c r="J19">
        <v>2.361438775031903E-7</v>
      </c>
      <c r="K19">
        <v>5.4999090824593387E-2</v>
      </c>
      <c r="L19">
        <v>1.8170576051642029</v>
      </c>
      <c r="M19">
        <v>1.811106172407007</v>
      </c>
      <c r="N19">
        <v>0.32196697953198727</v>
      </c>
      <c r="O19">
        <v>0.30854084798571241</v>
      </c>
      <c r="P19">
        <v>2.7945670173820759E-2</v>
      </c>
      <c r="Q19">
        <v>0.1025725358454625</v>
      </c>
      <c r="R19">
        <v>2.9480694315453158E-2</v>
      </c>
      <c r="S19">
        <v>0.41936730378080422</v>
      </c>
      <c r="T19">
        <v>1.177568927830202</v>
      </c>
      <c r="U19">
        <v>0.24349081644563739</v>
      </c>
      <c r="V19">
        <v>0.43123556448379119</v>
      </c>
      <c r="W19">
        <v>0.1370662275344838</v>
      </c>
      <c r="X19">
        <v>0.75988884154506409</v>
      </c>
      <c r="Y19">
        <v>0.31675405927284378</v>
      </c>
      <c r="Z19">
        <v>25.405628992307761</v>
      </c>
      <c r="AA19">
        <v>3.9009168747749401E-2</v>
      </c>
      <c r="AB19">
        <v>1.950458437388879E-2</v>
      </c>
      <c r="AC19">
        <v>903.43275189229189</v>
      </c>
      <c r="AD19">
        <v>6.4042773609834113E-7</v>
      </c>
      <c r="AE19">
        <v>2.5354301747287668E-2</v>
      </c>
      <c r="AF19">
        <v>1.4068484037546521E-2</v>
      </c>
      <c r="AG19">
        <v>170</v>
      </c>
      <c r="AH19">
        <v>308.15000459179282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1.02464595209318E-5</v>
      </c>
      <c r="AQ19">
        <v>1.6226144615022171</v>
      </c>
      <c r="AR19">
        <v>0.16897234122975999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3.9542302847665793E-2</v>
      </c>
      <c r="BJ19">
        <v>2805.735187021829</v>
      </c>
    </row>
    <row r="20" spans="1:62" x14ac:dyDescent="0.25">
      <c r="A20" s="1">
        <v>16</v>
      </c>
      <c r="B20">
        <v>80</v>
      </c>
      <c r="C20">
        <v>1.197153472335364E-2</v>
      </c>
      <c r="D20">
        <v>5.3200826437992451E-3</v>
      </c>
      <c r="E20">
        <v>9.845696925509384E-2</v>
      </c>
      <c r="F20">
        <v>1.163894963421549E-2</v>
      </c>
      <c r="G20">
        <v>1.3266655807671821E-2</v>
      </c>
      <c r="H20">
        <v>1.5807563622561239E-2</v>
      </c>
      <c r="I20">
        <v>0.19566529719344311</v>
      </c>
      <c r="J20">
        <v>2.3609017027841909E-7</v>
      </c>
      <c r="K20">
        <v>5.4999035770472417E-2</v>
      </c>
      <c r="L20">
        <v>1.820446558253733</v>
      </c>
      <c r="M20">
        <v>1.81395640410952</v>
      </c>
      <c r="N20">
        <v>0.32341066625136189</v>
      </c>
      <c r="O20">
        <v>0.30858188261771902</v>
      </c>
      <c r="P20">
        <v>2.794608041371794E-2</v>
      </c>
      <c r="Q20">
        <v>0.1025729460853597</v>
      </c>
      <c r="R20">
        <v>2.9481309675299071E-2</v>
      </c>
      <c r="S20">
        <v>0.41958623109496912</v>
      </c>
      <c r="T20">
        <v>1.1780138540757661</v>
      </c>
      <c r="U20">
        <v>0.2433589226953364</v>
      </c>
      <c r="V20">
        <v>0.43142598254236808</v>
      </c>
      <c r="W20">
        <v>0.13713265535511071</v>
      </c>
      <c r="X20">
        <v>0.76005634262769273</v>
      </c>
      <c r="Y20">
        <v>0.31682679257837593</v>
      </c>
      <c r="Z20">
        <v>25.451777406760741</v>
      </c>
      <c r="AA20">
        <v>3.9225322645088712E-2</v>
      </c>
      <c r="AB20">
        <v>1.9612661322558581E-2</v>
      </c>
      <c r="AC20">
        <v>908.43876756948555</v>
      </c>
      <c r="AD20">
        <v>6.4028099760926088E-7</v>
      </c>
      <c r="AE20">
        <v>2.5354252404393499E-2</v>
      </c>
      <c r="AF20">
        <v>1.406854895615558E-2</v>
      </c>
      <c r="AG20">
        <v>170</v>
      </c>
      <c r="AH20">
        <v>308.15000459179282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1.024411179314961E-5</v>
      </c>
      <c r="AQ20">
        <v>1.6226113036754131</v>
      </c>
      <c r="AR20">
        <v>0.16897312094769781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3.9542302847665793E-2</v>
      </c>
      <c r="BJ20">
        <v>2805.7737308060368</v>
      </c>
    </row>
    <row r="21" spans="1:62" x14ac:dyDescent="0.25">
      <c r="A21" s="1">
        <v>17</v>
      </c>
      <c r="B21">
        <v>85</v>
      </c>
      <c r="C21">
        <v>1.1966914578262971E-2</v>
      </c>
      <c r="D21">
        <v>5.3185828769290334E-3</v>
      </c>
      <c r="E21">
        <v>9.8506488814585028E-2</v>
      </c>
      <c r="F21">
        <v>1.163489973368953E-2</v>
      </c>
      <c r="G21">
        <v>1.3262029377914019E-2</v>
      </c>
      <c r="H21">
        <v>1.5800881652239539E-2</v>
      </c>
      <c r="I21">
        <v>0.19644853948911931</v>
      </c>
      <c r="J21">
        <v>2.3605035453965791E-7</v>
      </c>
      <c r="K21">
        <v>5.499899637807773E-2</v>
      </c>
      <c r="L21">
        <v>1.8230975411770309</v>
      </c>
      <c r="M21">
        <v>1.816188696292975</v>
      </c>
      <c r="N21">
        <v>0.3245450557508861</v>
      </c>
      <c r="O21">
        <v>0.30861282751568742</v>
      </c>
      <c r="P21">
        <v>2.7946390119141809E-2</v>
      </c>
      <c r="Q21">
        <v>0.1025732557907835</v>
      </c>
      <c r="R21">
        <v>2.9481774233433431E-2</v>
      </c>
      <c r="S21">
        <v>0.41974799614586678</v>
      </c>
      <c r="T21">
        <v>1.1783415466272871</v>
      </c>
      <c r="U21">
        <v>0.24326281162965599</v>
      </c>
      <c r="V21">
        <v>0.43156620482150171</v>
      </c>
      <c r="W21">
        <v>0.13718159897032489</v>
      </c>
      <c r="X21">
        <v>0.76017995947737527</v>
      </c>
      <c r="Y21">
        <v>0.31688072014451341</v>
      </c>
      <c r="Z21">
        <v>25.48788689345108</v>
      </c>
      <c r="AA21">
        <v>3.9394407823937931E-2</v>
      </c>
      <c r="AB21">
        <v>1.9697203911982451E-2</v>
      </c>
      <c r="AC21">
        <v>912.35469537146673</v>
      </c>
      <c r="AD21">
        <v>6.4017220077320437E-7</v>
      </c>
      <c r="AE21">
        <v>2.535421602699232E-2</v>
      </c>
      <c r="AF21">
        <v>1.40685971157243E-2</v>
      </c>
      <c r="AG21">
        <v>169.99999999999989</v>
      </c>
      <c r="AH21">
        <v>308.15000459179282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1.0242371109050811E-5</v>
      </c>
      <c r="AQ21">
        <v>1.622608975609044</v>
      </c>
      <c r="AR21">
        <v>0.1689736993778298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3.9542302847665793E-2</v>
      </c>
      <c r="BJ21">
        <v>2805.7968189230119</v>
      </c>
    </row>
    <row r="22" spans="1:62" x14ac:dyDescent="0.25">
      <c r="A22" s="1">
        <v>18</v>
      </c>
      <c r="B22">
        <v>90</v>
      </c>
      <c r="C22">
        <v>1.19636565315218E-2</v>
      </c>
      <c r="D22">
        <v>5.3175314907604474E-3</v>
      </c>
      <c r="E22">
        <v>9.8540440478638108E-2</v>
      </c>
      <c r="F22">
        <v>1.1632059052639809E-2</v>
      </c>
      <c r="G22">
        <v>1.3258784407241859E-2</v>
      </c>
      <c r="H22">
        <v>1.5796190935750729E-2</v>
      </c>
      <c r="I22">
        <v>0.19706006902869</v>
      </c>
      <c r="J22">
        <v>2.3602226066395081E-7</v>
      </c>
      <c r="K22">
        <v>5.4998970201303822E-2</v>
      </c>
      <c r="L22">
        <v>1.8251258128064869</v>
      </c>
      <c r="M22">
        <v>1.81789956100546</v>
      </c>
      <c r="N22">
        <v>0.32541845519855223</v>
      </c>
      <c r="O22">
        <v>0.30863525853108331</v>
      </c>
      <c r="P22">
        <v>2.7946614991933121E-2</v>
      </c>
      <c r="Q22">
        <v>0.1025734806635748</v>
      </c>
      <c r="R22">
        <v>2.9482111542617619E-2</v>
      </c>
      <c r="S22">
        <v>0.41986152674428018</v>
      </c>
      <c r="T22">
        <v>1.178570315470725</v>
      </c>
      <c r="U22">
        <v>0.243196894578391</v>
      </c>
      <c r="V22">
        <v>0.43166407108112032</v>
      </c>
      <c r="W22">
        <v>0.1372157891271033</v>
      </c>
      <c r="X22">
        <v>0.76026654609368582</v>
      </c>
      <c r="Y22">
        <v>0.31691877912023092</v>
      </c>
      <c r="Z22">
        <v>25.51552536873486</v>
      </c>
      <c r="AA22">
        <v>3.9523775648439272E-2</v>
      </c>
      <c r="AB22">
        <v>1.976188782423165E-2</v>
      </c>
      <c r="AC22">
        <v>915.35078919880345</v>
      </c>
      <c r="AD22">
        <v>6.4009541972440611E-7</v>
      </c>
      <c r="AE22">
        <v>2.535419059008617E-2</v>
      </c>
      <c r="AF22">
        <v>1.406863113374073E-2</v>
      </c>
      <c r="AG22">
        <v>170</v>
      </c>
      <c r="AH22">
        <v>308.15000459179282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1.0241142658338659E-5</v>
      </c>
      <c r="AQ22">
        <v>1.6226073477080989</v>
      </c>
      <c r="AR22">
        <v>0.16897410795801979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3.9542302847665793E-2</v>
      </c>
      <c r="BJ22">
        <v>2805.8068652952388</v>
      </c>
    </row>
    <row r="23" spans="1:62" x14ac:dyDescent="0.25">
      <c r="A23" s="1">
        <v>19</v>
      </c>
      <c r="B23">
        <v>95</v>
      </c>
      <c r="C23">
        <v>1.196102891721164E-2</v>
      </c>
      <c r="D23">
        <v>5.3166855700857267E-3</v>
      </c>
      <c r="E23">
        <v>9.8567297731489867E-2</v>
      </c>
      <c r="F23">
        <v>1.16297726579418E-2</v>
      </c>
      <c r="G23">
        <v>1.325617263025127E-2</v>
      </c>
      <c r="H23">
        <v>1.5792412529422289E-2</v>
      </c>
      <c r="I23">
        <v>0.19757340471807991</v>
      </c>
      <c r="J23">
        <v>2.359996069827021E-7</v>
      </c>
      <c r="K23">
        <v>5.499896689753881E-2</v>
      </c>
      <c r="L23">
        <v>1.8268224017297381</v>
      </c>
      <c r="M23">
        <v>1.8193313298278699</v>
      </c>
      <c r="N23">
        <v>0.3261508179791448</v>
      </c>
      <c r="O23">
        <v>0.30865341227008558</v>
      </c>
      <c r="P23">
        <v>2.7946797043629752E-2</v>
      </c>
      <c r="Q23">
        <v>0.10257366271527139</v>
      </c>
      <c r="R23">
        <v>2.9482384620161659E-2</v>
      </c>
      <c r="S23">
        <v>0.41995281079196278</v>
      </c>
      <c r="T23">
        <v>1.178753878528465</v>
      </c>
      <c r="U23">
        <v>0.24314438102962441</v>
      </c>
      <c r="V23">
        <v>0.43174259152235911</v>
      </c>
      <c r="W23">
        <v>0.13724323074410791</v>
      </c>
      <c r="X23">
        <v>0.76033622266413703</v>
      </c>
      <c r="Y23">
        <v>0.31694944925317159</v>
      </c>
      <c r="Z23">
        <v>25.538642323404861</v>
      </c>
      <c r="AA23">
        <v>3.9631961064234902E-2</v>
      </c>
      <c r="AB23">
        <v>1.9815980532127721E-2</v>
      </c>
      <c r="AC23">
        <v>917.85630908152211</v>
      </c>
      <c r="AD23">
        <v>6.4003348188269009E-7</v>
      </c>
      <c r="AE23">
        <v>2.5354177590989142E-2</v>
      </c>
      <c r="AF23">
        <v>1.406865151728876E-2</v>
      </c>
      <c r="AG23">
        <v>170</v>
      </c>
      <c r="AH23">
        <v>308.15000459179282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1.024015169003391E-5</v>
      </c>
      <c r="AQ23">
        <v>1.6226065157970859</v>
      </c>
      <c r="AR23">
        <v>0.16897435277870021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3.9542302847665793E-2</v>
      </c>
      <c r="BJ23">
        <v>2805.8227277075648</v>
      </c>
    </row>
    <row r="24" spans="1:62" x14ac:dyDescent="0.25">
      <c r="A24" s="1">
        <v>20</v>
      </c>
      <c r="B24">
        <v>100</v>
      </c>
      <c r="C24">
        <v>1.1959318326284069E-2</v>
      </c>
      <c r="D24">
        <v>5.3161385183348123E-3</v>
      </c>
      <c r="E24">
        <v>9.8583835494675254E-2</v>
      </c>
      <c r="F24">
        <v>1.162829252497804E-2</v>
      </c>
      <c r="G24">
        <v>1.325448189314239E-2</v>
      </c>
      <c r="H24">
        <v>1.5789961164197772E-2</v>
      </c>
      <c r="I24">
        <v>0.19794390819863891</v>
      </c>
      <c r="J24">
        <v>2.359848665769748E-7</v>
      </c>
      <c r="K24">
        <v>5.4998996864720803E-2</v>
      </c>
      <c r="L24">
        <v>1.8280365268991901</v>
      </c>
      <c r="M24">
        <v>1.8203571273763011</v>
      </c>
      <c r="N24">
        <v>0.3266780296362487</v>
      </c>
      <c r="O24">
        <v>0.30866534430748532</v>
      </c>
      <c r="P24">
        <v>2.7946916808008749E-2</v>
      </c>
      <c r="Q24">
        <v>0.1025737824796504</v>
      </c>
      <c r="R24">
        <v>2.9482564266731941E-2</v>
      </c>
      <c r="S24">
        <v>0.42001173513510293</v>
      </c>
      <c r="T24">
        <v>1.178871685510736</v>
      </c>
      <c r="U24">
        <v>0.24311136413838191</v>
      </c>
      <c r="V24">
        <v>0.43179297164762381</v>
      </c>
      <c r="W24">
        <v>0.1372608559740322</v>
      </c>
      <c r="X24">
        <v>0.76038130197929088</v>
      </c>
      <c r="Y24">
        <v>0.31696937161797267</v>
      </c>
      <c r="Z24">
        <v>25.555182300236119</v>
      </c>
      <c r="AA24">
        <v>3.9709334670347693E-2</v>
      </c>
      <c r="AB24">
        <v>1.985466733518201E-2</v>
      </c>
      <c r="AC24">
        <v>919.6482429303328</v>
      </c>
      <c r="AD24">
        <v>6.3999313488449202E-7</v>
      </c>
      <c r="AE24">
        <v>2.5354182683857598E-2</v>
      </c>
      <c r="AF24">
        <v>1.406865206821761E-2</v>
      </c>
      <c r="AG24">
        <v>169.99999999999989</v>
      </c>
      <c r="AH24">
        <v>308.15000459179282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1.0239506162270941E-5</v>
      </c>
      <c r="AQ24">
        <v>1.6226068417284449</v>
      </c>
      <c r="AR24">
        <v>0.16897435939574121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3.9542302847665793E-2</v>
      </c>
      <c r="BJ24">
        <v>2805.8470500983158</v>
      </c>
    </row>
    <row r="25" spans="1:62" x14ac:dyDescent="0.25">
      <c r="A25" s="1">
        <v>21</v>
      </c>
      <c r="B25">
        <v>105</v>
      </c>
      <c r="C25">
        <v>1.19578614271294E-2</v>
      </c>
      <c r="D25">
        <v>5.3156743516880088E-3</v>
      </c>
      <c r="E25">
        <v>9.8597523537000603E-2</v>
      </c>
      <c r="F25">
        <v>1.162703590364586E-2</v>
      </c>
      <c r="G25">
        <v>1.3253046444132921E-2</v>
      </c>
      <c r="H25">
        <v>1.5787878111619771E-2</v>
      </c>
      <c r="I25">
        <v>0.1982635808029842</v>
      </c>
      <c r="J25">
        <v>2.359723137300939E-7</v>
      </c>
      <c r="K25">
        <v>5.4999042032490439E-2</v>
      </c>
      <c r="L25">
        <v>1.8291011092525591</v>
      </c>
      <c r="M25">
        <v>1.821255864074792</v>
      </c>
      <c r="N25">
        <v>0.32714063509128338</v>
      </c>
      <c r="O25">
        <v>0.30867538975765141</v>
      </c>
      <c r="P25">
        <v>2.7947017602175939E-2</v>
      </c>
      <c r="Q25">
        <v>0.1025738832738176</v>
      </c>
      <c r="R25">
        <v>2.9482715457984799E-2</v>
      </c>
      <c r="S25">
        <v>0.42006163239991617</v>
      </c>
      <c r="T25">
        <v>1.1789711986948821</v>
      </c>
      <c r="U25">
        <v>0.24308372507554429</v>
      </c>
      <c r="V25">
        <v>0.43183552397072128</v>
      </c>
      <c r="W25">
        <v>0.13727574931428679</v>
      </c>
      <c r="X25">
        <v>0.76041976057222171</v>
      </c>
      <c r="Y25">
        <v>0.316986287621282</v>
      </c>
      <c r="Z25">
        <v>25.569667936943109</v>
      </c>
      <c r="AA25">
        <v>3.9777089371131648E-2</v>
      </c>
      <c r="AB25">
        <v>1.9888544685570341E-2</v>
      </c>
      <c r="AC25">
        <v>921.21740776377362</v>
      </c>
      <c r="AD25">
        <v>6.3995873899584525E-7</v>
      </c>
      <c r="AE25">
        <v>2.535419512055417E-2</v>
      </c>
      <c r="AF25">
        <v>1.406864504375897E-2</v>
      </c>
      <c r="AG25">
        <v>170</v>
      </c>
      <c r="AH25">
        <v>308.15000459179282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1.023895584869013E-5</v>
      </c>
      <c r="AQ25">
        <v>1.622607637647177</v>
      </c>
      <c r="AR25">
        <v>0.1689742750270759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3.9542302847665793E-2</v>
      </c>
      <c r="BJ25">
        <v>2805.8616756616261</v>
      </c>
    </row>
    <row r="26" spans="1:62" x14ac:dyDescent="0.25">
      <c r="A26" s="1">
        <v>22</v>
      </c>
      <c r="B26">
        <v>110</v>
      </c>
      <c r="C26">
        <v>1.195708200224819E-2</v>
      </c>
      <c r="D26">
        <v>5.3154315265732657E-3</v>
      </c>
      <c r="E26">
        <v>9.860360150767454E-2</v>
      </c>
      <c r="F26">
        <v>1.1626376161662479E-2</v>
      </c>
      <c r="G26">
        <v>1.325229273232631E-2</v>
      </c>
      <c r="H26">
        <v>1.578677862401804E-2</v>
      </c>
      <c r="I26">
        <v>0.19844751147712519</v>
      </c>
      <c r="J26">
        <v>2.3596560267627999E-7</v>
      </c>
      <c r="K26">
        <v>5.4999127792853847E-2</v>
      </c>
      <c r="L26">
        <v>1.82976634317806</v>
      </c>
      <c r="M26">
        <v>1.82181528958471</v>
      </c>
      <c r="N26">
        <v>0.32743071213002323</v>
      </c>
      <c r="O26">
        <v>0.30868039714804629</v>
      </c>
      <c r="P26">
        <v>2.7947067737110809E-2</v>
      </c>
      <c r="Q26">
        <v>0.10257393340875259</v>
      </c>
      <c r="R26">
        <v>2.9482790660389949E-2</v>
      </c>
      <c r="S26">
        <v>0.42008742319387021</v>
      </c>
      <c r="T26">
        <v>1.1790218589838359</v>
      </c>
      <c r="U26">
        <v>0.24307044729982941</v>
      </c>
      <c r="V26">
        <v>0.43185717244453331</v>
      </c>
      <c r="W26">
        <v>0.13728334724662189</v>
      </c>
      <c r="X26">
        <v>0.76044053877715123</v>
      </c>
      <c r="Y26">
        <v>0.31699517525006438</v>
      </c>
      <c r="Z26">
        <v>25.5786675361364</v>
      </c>
      <c r="AA26">
        <v>3.9819157149457329E-2</v>
      </c>
      <c r="AB26">
        <v>1.9909578574725459E-2</v>
      </c>
      <c r="AC26">
        <v>922.19167637687769</v>
      </c>
      <c r="AD26">
        <v>6.3994023531991477E-7</v>
      </c>
      <c r="AE26">
        <v>2.535422716866564E-2</v>
      </c>
      <c r="AF26">
        <v>1.406861778951491E-2</v>
      </c>
      <c r="AG26">
        <v>169.99999999999989</v>
      </c>
      <c r="AH26">
        <v>308.15000459179282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1.023865980097745E-5</v>
      </c>
      <c r="AQ26">
        <v>1.6226096886493959</v>
      </c>
      <c r="AR26">
        <v>0.16897394768452681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3.9542302847665793E-2</v>
      </c>
      <c r="BJ26">
        <v>2805.8504062144261</v>
      </c>
    </row>
    <row r="27" spans="1:62" x14ac:dyDescent="0.25">
      <c r="A27" s="1">
        <v>23</v>
      </c>
      <c r="B27">
        <v>115</v>
      </c>
      <c r="C27">
        <v>1.1956302577366981E-2</v>
      </c>
      <c r="D27">
        <v>5.3151887014585234E-3</v>
      </c>
      <c r="E27">
        <v>9.8609679478348505E-2</v>
      </c>
      <c r="F27">
        <v>1.16257164196791E-2</v>
      </c>
      <c r="G27">
        <v>1.3251539020519719E-2</v>
      </c>
      <c r="H27">
        <v>1.5785679136416299E-2</v>
      </c>
      <c r="I27">
        <v>0.1986314421512663</v>
      </c>
      <c r="J27">
        <v>2.359588916224662E-7</v>
      </c>
      <c r="K27">
        <v>5.4999213553217283E-2</v>
      </c>
      <c r="L27">
        <v>1.8304315771035611</v>
      </c>
      <c r="M27">
        <v>1.8223747150946279</v>
      </c>
      <c r="N27">
        <v>0.32772078916876302</v>
      </c>
      <c r="O27">
        <v>0.30868540453844118</v>
      </c>
      <c r="P27">
        <v>2.7947117872045679E-2</v>
      </c>
      <c r="Q27">
        <v>0.10257398354368739</v>
      </c>
      <c r="R27">
        <v>2.9482865862795089E-2</v>
      </c>
      <c r="S27">
        <v>0.42011321398782431</v>
      </c>
      <c r="T27">
        <v>1.17907251927279</v>
      </c>
      <c r="U27">
        <v>0.24305716952411449</v>
      </c>
      <c r="V27">
        <v>0.43187882091834517</v>
      </c>
      <c r="W27">
        <v>0.13729094517895701</v>
      </c>
      <c r="X27">
        <v>0.76046131698208086</v>
      </c>
      <c r="Y27">
        <v>0.31700406287884692</v>
      </c>
      <c r="Z27">
        <v>25.587667135329689</v>
      </c>
      <c r="AA27">
        <v>3.9861224927783018E-2</v>
      </c>
      <c r="AB27">
        <v>1.993061246388057E-2</v>
      </c>
      <c r="AC27">
        <v>923.16594498998188</v>
      </c>
      <c r="AD27">
        <v>6.3992173164398439E-7</v>
      </c>
      <c r="AE27">
        <v>2.5354259216777111E-2</v>
      </c>
      <c r="AF27">
        <v>1.4068590535270859E-2</v>
      </c>
      <c r="AG27">
        <v>169.99999999999989</v>
      </c>
      <c r="AH27">
        <v>308.15000459179282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1.0238363753264761E-5</v>
      </c>
      <c r="AQ27">
        <v>1.6226117396516151</v>
      </c>
      <c r="AR27">
        <v>0.16897362034197769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3.9542302847665793E-2</v>
      </c>
      <c r="BJ27">
        <v>2805.839136767227</v>
      </c>
    </row>
    <row r="28" spans="1:62" x14ac:dyDescent="0.25">
      <c r="A28" s="1">
        <v>24</v>
      </c>
      <c r="B28">
        <v>120</v>
      </c>
      <c r="C28">
        <v>1.195552315248577E-2</v>
      </c>
      <c r="D28">
        <v>5.3149458763437803E-3</v>
      </c>
      <c r="E28">
        <v>9.861575744902247E-2</v>
      </c>
      <c r="F28">
        <v>1.1625056677695729E-2</v>
      </c>
      <c r="G28">
        <v>1.325078530871312E-2</v>
      </c>
      <c r="H28">
        <v>1.5784579648814571E-2</v>
      </c>
      <c r="I28">
        <v>0.1988153728254074</v>
      </c>
      <c r="J28">
        <v>2.359521805686523E-7</v>
      </c>
      <c r="K28">
        <v>5.4999299313580691E-2</v>
      </c>
      <c r="L28">
        <v>1.831096811029062</v>
      </c>
      <c r="M28">
        <v>1.8229341406045469</v>
      </c>
      <c r="N28">
        <v>0.32801086620750292</v>
      </c>
      <c r="O28">
        <v>0.30869041192883612</v>
      </c>
      <c r="P28">
        <v>2.7947168006980539E-2</v>
      </c>
      <c r="Q28">
        <v>0.1025740336786224</v>
      </c>
      <c r="R28">
        <v>2.948294106520024E-2</v>
      </c>
      <c r="S28">
        <v>0.42013900478177829</v>
      </c>
      <c r="T28">
        <v>1.179123179561743</v>
      </c>
      <c r="U28">
        <v>0.24304389174839949</v>
      </c>
      <c r="V28">
        <v>0.4319004693921572</v>
      </c>
      <c r="W28">
        <v>0.13729854311129211</v>
      </c>
      <c r="X28">
        <v>0.76048209518701049</v>
      </c>
      <c r="Y28">
        <v>0.31701295050762929</v>
      </c>
      <c r="Z28">
        <v>25.59666673452298</v>
      </c>
      <c r="AA28">
        <v>3.9903292706108713E-2</v>
      </c>
      <c r="AB28">
        <v>1.9951646353035681E-2</v>
      </c>
      <c r="AC28">
        <v>924.14021360308595</v>
      </c>
      <c r="AD28">
        <v>6.3990322796805401E-7</v>
      </c>
      <c r="AE28">
        <v>2.5354291264888581E-2</v>
      </c>
      <c r="AF28">
        <v>1.406856328102681E-2</v>
      </c>
      <c r="AG28">
        <v>170</v>
      </c>
      <c r="AH28">
        <v>308.15000459179282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1.0238067705552079E-5</v>
      </c>
      <c r="AQ28">
        <v>1.6226137906538329</v>
      </c>
      <c r="AR28">
        <v>0.16897329299942859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3.9542302847665793E-2</v>
      </c>
      <c r="BJ28">
        <v>2805.827867320028</v>
      </c>
    </row>
    <row r="29" spans="1:62" x14ac:dyDescent="0.25">
      <c r="A29" s="1">
        <v>25</v>
      </c>
      <c r="B29">
        <v>125</v>
      </c>
      <c r="C29">
        <v>1.195521696310612E-2</v>
      </c>
      <c r="D29">
        <v>5.314852008041512E-3</v>
      </c>
      <c r="E29">
        <v>9.8618086982690908E-2</v>
      </c>
      <c r="F29">
        <v>1.162480299193663E-2</v>
      </c>
      <c r="G29">
        <v>1.3250495518853621E-2</v>
      </c>
      <c r="H29">
        <v>1.578415591689605E-2</v>
      </c>
      <c r="I29">
        <v>0.1989234471332576</v>
      </c>
      <c r="J29">
        <v>2.3594941377948959E-7</v>
      </c>
      <c r="K29">
        <v>5.4999311308021152E-2</v>
      </c>
      <c r="L29">
        <v>1.8314513214829511</v>
      </c>
      <c r="M29">
        <v>1.823234349528033</v>
      </c>
      <c r="N29">
        <v>0.32816782267695349</v>
      </c>
      <c r="O29">
        <v>0.308692413715214</v>
      </c>
      <c r="P29">
        <v>2.7947188037848271E-2</v>
      </c>
      <c r="Q29">
        <v>0.1025740537094901</v>
      </c>
      <c r="R29">
        <v>2.9482971111502481E-2</v>
      </c>
      <c r="S29">
        <v>0.4201494856231448</v>
      </c>
      <c r="T29">
        <v>1.179143271542169</v>
      </c>
      <c r="U29">
        <v>0.24303911461655359</v>
      </c>
      <c r="V29">
        <v>0.43190904342971692</v>
      </c>
      <c r="W29">
        <v>0.137301564972625</v>
      </c>
      <c r="X29">
        <v>0.76049034874280774</v>
      </c>
      <c r="Y29">
        <v>0.31701664564139342</v>
      </c>
      <c r="Z29">
        <v>25.601484150358921</v>
      </c>
      <c r="AA29">
        <v>3.9925794469382957E-2</v>
      </c>
      <c r="AB29">
        <v>1.9962897234671869E-2</v>
      </c>
      <c r="AC29">
        <v>924.66134313671421</v>
      </c>
      <c r="AD29">
        <v>6.3989564837683849E-7</v>
      </c>
      <c r="AE29">
        <v>2.5354295026163421E-2</v>
      </c>
      <c r="AF29">
        <v>1.4068560658797221E-2</v>
      </c>
      <c r="AG29">
        <v>169.99999999999989</v>
      </c>
      <c r="AH29">
        <v>308.15000459179282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1.023794643664039E-5</v>
      </c>
      <c r="AQ29">
        <v>1.6226140313663959</v>
      </c>
      <c r="AR29">
        <v>0.1689732615046157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3.9542302847665793E-2</v>
      </c>
      <c r="BJ29">
        <v>2805.8249425591698</v>
      </c>
    </row>
    <row r="30" spans="1:62" x14ac:dyDescent="0.25">
      <c r="A30" s="1">
        <v>26</v>
      </c>
      <c r="B30">
        <v>130</v>
      </c>
      <c r="C30">
        <v>1.195506632520793E-2</v>
      </c>
      <c r="D30">
        <v>5.3148071015199586E-3</v>
      </c>
      <c r="E30">
        <v>9.861918441325751E-2</v>
      </c>
      <c r="F30">
        <v>1.162468277597647E-2</v>
      </c>
      <c r="G30">
        <v>1.325035821913045E-2</v>
      </c>
      <c r="H30">
        <v>1.5783954304402811E-2</v>
      </c>
      <c r="I30">
        <v>0.19900658761827381</v>
      </c>
      <c r="J30">
        <v>2.359479434615506E-7</v>
      </c>
      <c r="K30">
        <v>5.4999299055762958E-2</v>
      </c>
      <c r="L30">
        <v>1.831703697806637</v>
      </c>
      <c r="M30">
        <v>1.8234493545225969</v>
      </c>
      <c r="N30">
        <v>0.32828102270442672</v>
      </c>
      <c r="O30">
        <v>0.30869342756607993</v>
      </c>
      <c r="P30">
        <v>2.7947198173574519E-2</v>
      </c>
      <c r="Q30">
        <v>0.1025740638452164</v>
      </c>
      <c r="R30">
        <v>2.9482986315091771E-2</v>
      </c>
      <c r="S30">
        <v>0.42015493411635008</v>
      </c>
      <c r="T30">
        <v>1.179153315785979</v>
      </c>
      <c r="U30">
        <v>0.24303713162788329</v>
      </c>
      <c r="V30">
        <v>0.43191331992847931</v>
      </c>
      <c r="W30">
        <v>0.13730308268935909</v>
      </c>
      <c r="X30">
        <v>0.76049448547363974</v>
      </c>
      <c r="Y30">
        <v>0.31701863401332347</v>
      </c>
      <c r="Z30">
        <v>25.60492689160932</v>
      </c>
      <c r="AA30">
        <v>3.9941864926008687E-2</v>
      </c>
      <c r="AB30">
        <v>1.9970932462986011E-2</v>
      </c>
      <c r="AC30">
        <v>925.03352683917092</v>
      </c>
      <c r="AD30">
        <v>6.3989165950854104E-7</v>
      </c>
      <c r="AE30">
        <v>2.5354289489616499E-2</v>
      </c>
      <c r="AF30">
        <v>1.406856613305728E-2</v>
      </c>
      <c r="AG30">
        <v>169.99999999999989</v>
      </c>
      <c r="AH30">
        <v>308.15000459179282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1.0237882617140949E-5</v>
      </c>
      <c r="AQ30">
        <v>1.6226136770406809</v>
      </c>
      <c r="AR30">
        <v>0.16897332725431111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3.9542302847665793E-2</v>
      </c>
      <c r="BJ30">
        <v>2805.8247606785881</v>
      </c>
    </row>
    <row r="31" spans="1:62" x14ac:dyDescent="0.25">
      <c r="A31" s="1">
        <v>27</v>
      </c>
      <c r="B31">
        <v>135</v>
      </c>
      <c r="C31">
        <v>1.195491568730974E-2</v>
      </c>
      <c r="D31">
        <v>5.3147621949984052E-3</v>
      </c>
      <c r="E31">
        <v>9.8620281843824112E-2</v>
      </c>
      <c r="F31">
        <v>1.162456256001632E-2</v>
      </c>
      <c r="G31">
        <v>1.325022091940729E-2</v>
      </c>
      <c r="H31">
        <v>1.5783752691909569E-2</v>
      </c>
      <c r="I31">
        <v>0.19908972810329001</v>
      </c>
      <c r="J31">
        <v>2.3594647314361151E-7</v>
      </c>
      <c r="K31">
        <v>5.4999286803504757E-2</v>
      </c>
      <c r="L31">
        <v>1.8319560741303229</v>
      </c>
      <c r="M31">
        <v>1.8236643595171611</v>
      </c>
      <c r="N31">
        <v>0.32839422273189989</v>
      </c>
      <c r="O31">
        <v>0.30869444141694569</v>
      </c>
      <c r="P31">
        <v>2.794720830930077E-2</v>
      </c>
      <c r="Q31">
        <v>0.10257407398094261</v>
      </c>
      <c r="R31">
        <v>2.9483001518681069E-2</v>
      </c>
      <c r="S31">
        <v>0.42016038260955529</v>
      </c>
      <c r="T31">
        <v>1.1791633600297891</v>
      </c>
      <c r="U31">
        <v>0.24303514863921299</v>
      </c>
      <c r="V31">
        <v>0.43191759642724159</v>
      </c>
      <c r="W31">
        <v>0.1373046004060931</v>
      </c>
      <c r="X31">
        <v>0.76049862220447162</v>
      </c>
      <c r="Y31">
        <v>0.31702062238525369</v>
      </c>
      <c r="Z31">
        <v>25.60836963285972</v>
      </c>
      <c r="AA31">
        <v>3.995793538263441E-2</v>
      </c>
      <c r="AB31">
        <v>1.997896769130016E-2</v>
      </c>
      <c r="AC31">
        <v>925.40571054162763</v>
      </c>
      <c r="AD31">
        <v>6.3988767064024358E-7</v>
      </c>
      <c r="AE31">
        <v>2.535428395306958E-2</v>
      </c>
      <c r="AF31">
        <v>1.4068571607317341E-2</v>
      </c>
      <c r="AG31">
        <v>170</v>
      </c>
      <c r="AH31">
        <v>308.15000459179282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1.0237818797641511E-5</v>
      </c>
      <c r="AQ31">
        <v>1.6226133227149659</v>
      </c>
      <c r="AR31">
        <v>0.16897339300400641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3.9542302847665793E-2</v>
      </c>
      <c r="BJ31">
        <v>2805.8245787980049</v>
      </c>
    </row>
    <row r="32" spans="1:62" x14ac:dyDescent="0.25">
      <c r="A32" s="1">
        <v>28</v>
      </c>
      <c r="B32">
        <v>140</v>
      </c>
      <c r="C32">
        <v>1.195480064686638E-2</v>
      </c>
      <c r="D32">
        <v>5.3147281728797456E-3</v>
      </c>
      <c r="E32">
        <v>9.8621114518492412E-2</v>
      </c>
      <c r="F32">
        <v>1.162447176023278E-2</v>
      </c>
      <c r="G32">
        <v>1.32501172227315E-2</v>
      </c>
      <c r="H32">
        <v>1.5783600243858789E-2</v>
      </c>
      <c r="I32">
        <v>0.19916148561714059</v>
      </c>
      <c r="J32">
        <v>2.3594532589221109E-7</v>
      </c>
      <c r="K32">
        <v>5.4999273554051167E-2</v>
      </c>
      <c r="L32">
        <v>1.83216932503223</v>
      </c>
      <c r="M32">
        <v>1.8238463213644369</v>
      </c>
      <c r="N32">
        <v>0.32849017055665031</v>
      </c>
      <c r="O32">
        <v>0.30869522667825461</v>
      </c>
      <c r="P32">
        <v>2.794721616028505E-2</v>
      </c>
      <c r="Q32">
        <v>0.1025740818319269</v>
      </c>
      <c r="R32">
        <v>2.9483013295157311E-2</v>
      </c>
      <c r="S32">
        <v>0.42016461202159883</v>
      </c>
      <c r="T32">
        <v>1.179171073283271</v>
      </c>
      <c r="U32">
        <v>0.24303371302182669</v>
      </c>
      <c r="V32">
        <v>0.4319208783521179</v>
      </c>
      <c r="W32">
        <v>0.1373057674328374</v>
      </c>
      <c r="X32">
        <v>0.76050177869377378</v>
      </c>
      <c r="Y32">
        <v>0.31702217972840901</v>
      </c>
      <c r="Z32">
        <v>25.6112818798014</v>
      </c>
      <c r="AA32">
        <v>3.9971527624490667E-2</v>
      </c>
      <c r="AB32">
        <v>1.9985763812229721E-2</v>
      </c>
      <c r="AC32">
        <v>925.7205000349602</v>
      </c>
      <c r="AD32">
        <v>6.3988456488839687E-7</v>
      </c>
      <c r="AE32">
        <v>2.5354278110322311E-2</v>
      </c>
      <c r="AF32">
        <v>1.406857728747425E-2</v>
      </c>
      <c r="AG32">
        <v>169.99999999999989</v>
      </c>
      <c r="AH32">
        <v>308.15000459179282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1.023776910747542E-5</v>
      </c>
      <c r="AQ32">
        <v>1.6226129487931631</v>
      </c>
      <c r="AR32">
        <v>0.16897346122666701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3.9542302847665793E-2</v>
      </c>
      <c r="BJ32">
        <v>2805.8244004857161</v>
      </c>
    </row>
    <row r="33" spans="1:68" x14ac:dyDescent="0.25">
      <c r="A33" s="1">
        <v>29</v>
      </c>
      <c r="B33">
        <v>145</v>
      </c>
      <c r="C33">
        <v>1.1954802926958601E-2</v>
      </c>
      <c r="D33">
        <v>5.3147300231003673E-3</v>
      </c>
      <c r="E33">
        <v>9.8621074622243995E-2</v>
      </c>
      <c r="F33">
        <v>1.16244779089983E-2</v>
      </c>
      <c r="G33">
        <v>1.325012427351039E-2</v>
      </c>
      <c r="H33">
        <v>1.5783609829828418E-2</v>
      </c>
      <c r="I33">
        <v>0.1991957276321932</v>
      </c>
      <c r="J33">
        <v>2.3594524338938649E-7</v>
      </c>
      <c r="K33">
        <v>5.4999257018084599E-2</v>
      </c>
      <c r="L33">
        <v>1.8322536280792749</v>
      </c>
      <c r="M33">
        <v>1.823919381051254</v>
      </c>
      <c r="N33">
        <v>0.32852925932579069</v>
      </c>
      <c r="O33">
        <v>0.30869525856409391</v>
      </c>
      <c r="P33">
        <v>2.7947216481316619E-2</v>
      </c>
      <c r="Q33">
        <v>0.10257408215295841</v>
      </c>
      <c r="R33">
        <v>2.9483013776704141E-2</v>
      </c>
      <c r="S33">
        <v>0.42016482363923741</v>
      </c>
      <c r="T33">
        <v>1.1791711041607229</v>
      </c>
      <c r="U33">
        <v>0.243034081406792</v>
      </c>
      <c r="V33">
        <v>0.43192088240385518</v>
      </c>
      <c r="W33">
        <v>0.13730577867084251</v>
      </c>
      <c r="X33">
        <v>0.76050170454588961</v>
      </c>
      <c r="Y33">
        <v>0.31702231650576901</v>
      </c>
      <c r="Z33">
        <v>25.612445746789259</v>
      </c>
      <c r="AA33">
        <v>3.9976952274436858E-2</v>
      </c>
      <c r="AB33">
        <v>1.9988476137204701E-2</v>
      </c>
      <c r="AC33">
        <v>925.84613220266249</v>
      </c>
      <c r="AD33">
        <v>6.3988436967314582E-7</v>
      </c>
      <c r="AE33">
        <v>2.5354271258413288E-2</v>
      </c>
      <c r="AF33">
        <v>1.4068583646216999E-2</v>
      </c>
      <c r="AG33">
        <v>170</v>
      </c>
      <c r="AH33">
        <v>308.15000459179282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1.023776598414853E-5</v>
      </c>
      <c r="AQ33">
        <v>1.62261251028743</v>
      </c>
      <c r="AR33">
        <v>0.1689735375996185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3.9542302847665793E-2</v>
      </c>
      <c r="BJ33">
        <v>2805.824233933648</v>
      </c>
    </row>
    <row r="34" spans="1:68" x14ac:dyDescent="0.25">
      <c r="A34" s="1">
        <v>30</v>
      </c>
      <c r="B34">
        <v>150</v>
      </c>
      <c r="C34">
        <v>1.195480520705083E-2</v>
      </c>
      <c r="D34">
        <v>5.3147318733209889E-3</v>
      </c>
      <c r="E34">
        <v>9.8621034725995579E-2</v>
      </c>
      <c r="F34">
        <v>1.1624484057763821E-2</v>
      </c>
      <c r="G34">
        <v>1.325013132428929E-2</v>
      </c>
      <c r="H34">
        <v>1.5783619415798041E-2</v>
      </c>
      <c r="I34">
        <v>0.1992299696472459</v>
      </c>
      <c r="J34">
        <v>2.35945160886562E-7</v>
      </c>
      <c r="K34">
        <v>5.4999240482118017E-2</v>
      </c>
      <c r="L34">
        <v>1.832337931126321</v>
      </c>
      <c r="M34">
        <v>1.823992440738071</v>
      </c>
      <c r="N34">
        <v>0.32856834809493107</v>
      </c>
      <c r="O34">
        <v>0.30869529044993321</v>
      </c>
      <c r="P34">
        <v>2.7947216802348199E-2</v>
      </c>
      <c r="Q34">
        <v>0.10257408247399</v>
      </c>
      <c r="R34">
        <v>2.9483014258250961E-2</v>
      </c>
      <c r="S34">
        <v>0.42016503525687587</v>
      </c>
      <c r="T34">
        <v>1.1791711350381759</v>
      </c>
      <c r="U34">
        <v>0.2430344497917572</v>
      </c>
      <c r="V34">
        <v>0.43192088645559251</v>
      </c>
      <c r="W34">
        <v>0.13730578990884751</v>
      </c>
      <c r="X34">
        <v>0.76050163039800545</v>
      </c>
      <c r="Y34">
        <v>0.31702245328312911</v>
      </c>
      <c r="Z34">
        <v>25.613609613777111</v>
      </c>
      <c r="AA34">
        <v>3.9982376924383049E-2</v>
      </c>
      <c r="AB34">
        <v>1.999118846217968E-2</v>
      </c>
      <c r="AC34">
        <v>925.97176437036478</v>
      </c>
      <c r="AD34">
        <v>6.3988417445789477E-7</v>
      </c>
      <c r="AE34">
        <v>2.5354264406504269E-2</v>
      </c>
      <c r="AF34">
        <v>1.406859000495974E-2</v>
      </c>
      <c r="AG34">
        <v>170</v>
      </c>
      <c r="AH34">
        <v>308.15000459179282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1.0237762860821641E-5</v>
      </c>
      <c r="AQ34">
        <v>1.6226120717816981</v>
      </c>
      <c r="AR34">
        <v>0.16897361397256991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3.9542302847665793E-2</v>
      </c>
      <c r="BJ34">
        <v>2805.8240673815808</v>
      </c>
    </row>
    <row r="35" spans="1:68" x14ac:dyDescent="0.25">
      <c r="A35" s="1">
        <v>31</v>
      </c>
      <c r="B35">
        <v>155</v>
      </c>
      <c r="C35">
        <v>1.1954807487143049E-2</v>
      </c>
      <c r="D35">
        <v>5.3147337235416106E-3</v>
      </c>
      <c r="E35">
        <v>9.8620994829747163E-2</v>
      </c>
      <c r="F35">
        <v>1.162449020652935E-2</v>
      </c>
      <c r="G35">
        <v>1.325013837506819E-2</v>
      </c>
      <c r="H35">
        <v>1.578362900176767E-2</v>
      </c>
      <c r="I35">
        <v>0.1992642116622986</v>
      </c>
      <c r="J35">
        <v>2.3594507838373751E-7</v>
      </c>
      <c r="K35">
        <v>5.4999223946151428E-2</v>
      </c>
      <c r="L35">
        <v>1.8324222341733669</v>
      </c>
      <c r="M35">
        <v>1.8240655004248869</v>
      </c>
      <c r="N35">
        <v>0.32860743686407151</v>
      </c>
      <c r="O35">
        <v>0.30869532233577252</v>
      </c>
      <c r="P35">
        <v>2.7947217123379772E-2</v>
      </c>
      <c r="Q35">
        <v>0.1025740827950216</v>
      </c>
      <c r="R35">
        <v>2.9483014739797791E-2</v>
      </c>
      <c r="S35">
        <v>0.42016524687451429</v>
      </c>
      <c r="T35">
        <v>1.1791711659156281</v>
      </c>
      <c r="U35">
        <v>0.24303481817672251</v>
      </c>
      <c r="V35">
        <v>0.43192089050732979</v>
      </c>
      <c r="W35">
        <v>0.13730580114685259</v>
      </c>
      <c r="X35">
        <v>0.76050155625012139</v>
      </c>
      <c r="Y35">
        <v>0.31702259006048911</v>
      </c>
      <c r="Z35">
        <v>25.614773480764971</v>
      </c>
      <c r="AA35">
        <v>3.998780157432924E-2</v>
      </c>
      <c r="AB35">
        <v>1.9993900787154659E-2</v>
      </c>
      <c r="AC35">
        <v>926.09739653806707</v>
      </c>
      <c r="AD35">
        <v>6.3988397924264383E-7</v>
      </c>
      <c r="AE35">
        <v>2.535425755459525E-2</v>
      </c>
      <c r="AF35">
        <v>1.4068596363702481E-2</v>
      </c>
      <c r="AG35">
        <v>169.99999999999989</v>
      </c>
      <c r="AH35">
        <v>308.15000459179282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1.023775973749476E-5</v>
      </c>
      <c r="AQ35">
        <v>1.622611633275965</v>
      </c>
      <c r="AR35">
        <v>0.1689736903455214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3.9542302847665793E-2</v>
      </c>
      <c r="BJ35">
        <v>2805.8239008295131</v>
      </c>
    </row>
    <row r="36" spans="1:68" x14ac:dyDescent="0.25">
      <c r="A36" s="1">
        <v>32</v>
      </c>
      <c r="B36">
        <v>160</v>
      </c>
      <c r="C36">
        <v>1.1954809994493099E-2</v>
      </c>
      <c r="D36">
        <v>5.3147347556286124E-3</v>
      </c>
      <c r="E36">
        <v>9.8621009565371176E-2</v>
      </c>
      <c r="F36">
        <v>1.162449361963979E-2</v>
      </c>
      <c r="G36">
        <v>1.325014228728064E-2</v>
      </c>
      <c r="H36">
        <v>1.5783634681518541E-2</v>
      </c>
      <c r="I36">
        <v>0.19928246847869541</v>
      </c>
      <c r="J36">
        <v>2.35945053635073E-7</v>
      </c>
      <c r="K36">
        <v>5.499920911967944E-2</v>
      </c>
      <c r="L36">
        <v>1.832458061696858</v>
      </c>
      <c r="M36">
        <v>1.8240971903240379</v>
      </c>
      <c r="N36">
        <v>0.32862438394773408</v>
      </c>
      <c r="O36">
        <v>0.30869533128385668</v>
      </c>
      <c r="P36">
        <v>2.7947217214658919E-2</v>
      </c>
      <c r="Q36">
        <v>0.1025740828863007</v>
      </c>
      <c r="R36">
        <v>2.9483014876716219E-2</v>
      </c>
      <c r="S36">
        <v>0.42016533353316582</v>
      </c>
      <c r="T36">
        <v>1.179171197418599</v>
      </c>
      <c r="U36">
        <v>0.24303494375279339</v>
      </c>
      <c r="V36">
        <v>0.43192090050174903</v>
      </c>
      <c r="W36">
        <v>0.13730580812676921</v>
      </c>
      <c r="X36">
        <v>0.76050137789924332</v>
      </c>
      <c r="Y36">
        <v>0.31702264230556099</v>
      </c>
      <c r="Z36">
        <v>25.615278097335981</v>
      </c>
      <c r="AA36">
        <v>3.9990153539913822E-2</v>
      </c>
      <c r="AB36">
        <v>1.9995076769949278E-2</v>
      </c>
      <c r="AC36">
        <v>926.15186687952803</v>
      </c>
      <c r="AD36">
        <v>6.3988393926111186E-7</v>
      </c>
      <c r="AE36">
        <v>2.5354251447804021E-2</v>
      </c>
      <c r="AF36">
        <v>1.4068602006218839E-2</v>
      </c>
      <c r="AG36">
        <v>170</v>
      </c>
      <c r="AH36">
        <v>308.15000459179288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1.023775909781423E-5</v>
      </c>
      <c r="AQ36">
        <v>1.6226112424559831</v>
      </c>
      <c r="AR36">
        <v>0.16897375811609261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3.9542302847665793E-2</v>
      </c>
      <c r="BJ36">
        <v>2805.8248718040541</v>
      </c>
    </row>
    <row r="37" spans="1:68" x14ac:dyDescent="0.25">
      <c r="A37" s="1">
        <v>33</v>
      </c>
      <c r="B37">
        <v>165</v>
      </c>
      <c r="C37">
        <v>1.195481259333824E-2</v>
      </c>
      <c r="D37">
        <v>5.3147354583310729E-3</v>
      </c>
      <c r="E37">
        <v>9.8621046296050424E-2</v>
      </c>
      <c r="F37">
        <v>1.1624495931362311E-2</v>
      </c>
      <c r="G37">
        <v>1.325014493589112E-2</v>
      </c>
      <c r="H37">
        <v>1.5783638788606918E-2</v>
      </c>
      <c r="I37">
        <v>0.19929428957703579</v>
      </c>
      <c r="J37">
        <v>2.3594505213851169E-7</v>
      </c>
      <c r="K37">
        <v>5.4999194981458187E-2</v>
      </c>
      <c r="L37">
        <v>1.832474372740825</v>
      </c>
      <c r="M37">
        <v>1.8241122245471979</v>
      </c>
      <c r="N37">
        <v>0.32863241668206028</v>
      </c>
      <c r="O37">
        <v>0.30869533099709001</v>
      </c>
      <c r="P37">
        <v>2.7947217213438631E-2</v>
      </c>
      <c r="Q37">
        <v>0.10257408288508039</v>
      </c>
      <c r="R37">
        <v>2.9483014874885589E-2</v>
      </c>
      <c r="S37">
        <v>0.42016536988272629</v>
      </c>
      <c r="T37">
        <v>1.1791712291734051</v>
      </c>
      <c r="U37">
        <v>0.2430349715728328</v>
      </c>
      <c r="V37">
        <v>0.43192091288872048</v>
      </c>
      <c r="W37">
        <v>0.13730581339235889</v>
      </c>
      <c r="X37">
        <v>0.76050115759573722</v>
      </c>
      <c r="Y37">
        <v>0.31702266051752592</v>
      </c>
      <c r="Z37">
        <v>25.61551729651039</v>
      </c>
      <c r="AA37">
        <v>3.9991268427958498E-2</v>
      </c>
      <c r="AB37">
        <v>1.9995634213974128E-2</v>
      </c>
      <c r="AC37">
        <v>926.17768712661541</v>
      </c>
      <c r="AD37">
        <v>6.3988396177742352E-7</v>
      </c>
      <c r="AE37">
        <v>2.5354245641000809E-2</v>
      </c>
      <c r="AF37">
        <v>1.4068607360378989E-2</v>
      </c>
      <c r="AG37">
        <v>170</v>
      </c>
      <c r="AH37">
        <v>308.15000459179288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1.0237759458061709E-5</v>
      </c>
      <c r="AQ37">
        <v>1.6226108708345131</v>
      </c>
      <c r="AR37">
        <v>0.168973822423304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3.9542302847665793E-2</v>
      </c>
      <c r="BJ37">
        <v>2805.8263007522928</v>
      </c>
    </row>
    <row r="38" spans="1:68" x14ac:dyDescent="0.25">
      <c r="A38" s="1">
        <v>34</v>
      </c>
      <c r="B38">
        <v>170</v>
      </c>
      <c r="C38">
        <v>1.1954815192183379E-2</v>
      </c>
      <c r="D38">
        <v>5.3147361610335342E-3</v>
      </c>
      <c r="E38">
        <v>9.8621083026729672E-2</v>
      </c>
      <c r="F38">
        <v>1.1624498243084831E-2</v>
      </c>
      <c r="G38">
        <v>1.325014758450159E-2</v>
      </c>
      <c r="H38">
        <v>1.5783642895695289E-2</v>
      </c>
      <c r="I38">
        <v>0.1993061106753761</v>
      </c>
      <c r="J38">
        <v>2.359450506419504E-7</v>
      </c>
      <c r="K38">
        <v>5.4999180843236947E-2</v>
      </c>
      <c r="L38">
        <v>1.8324906837847921</v>
      </c>
      <c r="M38">
        <v>1.824127258770357</v>
      </c>
      <c r="N38">
        <v>0.32864044941638648</v>
      </c>
      <c r="O38">
        <v>0.30869533071032329</v>
      </c>
      <c r="P38">
        <v>2.794721721221834E-2</v>
      </c>
      <c r="Q38">
        <v>0.1025740828838602</v>
      </c>
      <c r="R38">
        <v>2.948301487305496E-2</v>
      </c>
      <c r="S38">
        <v>0.42016540623228688</v>
      </c>
      <c r="T38">
        <v>1.1791712609282119</v>
      </c>
      <c r="U38">
        <v>0.2430349993928721</v>
      </c>
      <c r="V38">
        <v>0.43192092527569192</v>
      </c>
      <c r="W38">
        <v>0.13730581865794861</v>
      </c>
      <c r="X38">
        <v>0.76050093729223101</v>
      </c>
      <c r="Y38">
        <v>0.31702267872949091</v>
      </c>
      <c r="Z38">
        <v>25.615756495684799</v>
      </c>
      <c r="AA38">
        <v>3.9992383316003188E-2</v>
      </c>
      <c r="AB38">
        <v>1.9996191657998989E-2</v>
      </c>
      <c r="AC38">
        <v>926.20350737370268</v>
      </c>
      <c r="AD38">
        <v>6.3988398429373518E-7</v>
      </c>
      <c r="AE38">
        <v>2.5354239834197601E-2</v>
      </c>
      <c r="AF38">
        <v>1.406861271453915E-2</v>
      </c>
      <c r="AG38">
        <v>170</v>
      </c>
      <c r="AH38">
        <v>308.15000459179282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1.0237759818309189E-5</v>
      </c>
      <c r="AQ38">
        <v>1.6226104992130439</v>
      </c>
      <c r="AR38">
        <v>0.16897388673051539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3.9542302847665793E-2</v>
      </c>
      <c r="BJ38">
        <v>2805.8277297005311</v>
      </c>
    </row>
    <row r="39" spans="1:68" x14ac:dyDescent="0.25">
      <c r="A39" s="1">
        <v>35</v>
      </c>
      <c r="B39">
        <v>175</v>
      </c>
      <c r="C39">
        <v>1.195481779102852E-2</v>
      </c>
      <c r="D39">
        <v>5.3147368637359964E-3</v>
      </c>
      <c r="E39">
        <v>9.8621119757408934E-2</v>
      </c>
      <c r="F39">
        <v>1.1624500554807351E-2</v>
      </c>
      <c r="G39">
        <v>1.325015023311207E-2</v>
      </c>
      <c r="H39">
        <v>1.578364700278366E-2</v>
      </c>
      <c r="I39">
        <v>0.19931793177371651</v>
      </c>
      <c r="J39">
        <v>2.3594504914538911E-7</v>
      </c>
      <c r="K39">
        <v>5.4999166705015701E-2</v>
      </c>
      <c r="L39">
        <v>1.83250699482876</v>
      </c>
      <c r="M39">
        <v>1.8241422929935169</v>
      </c>
      <c r="N39">
        <v>0.32864848215071268</v>
      </c>
      <c r="O39">
        <v>0.30869533042355662</v>
      </c>
      <c r="P39">
        <v>2.7947217210998049E-2</v>
      </c>
      <c r="Q39">
        <v>0.1025740828826399</v>
      </c>
      <c r="R39">
        <v>2.948301487122432E-2</v>
      </c>
      <c r="S39">
        <v>0.42016544258184751</v>
      </c>
      <c r="T39">
        <v>1.1791712926830189</v>
      </c>
      <c r="U39">
        <v>0.24303502721291151</v>
      </c>
      <c r="V39">
        <v>0.43192093766266348</v>
      </c>
      <c r="W39">
        <v>0.13730582392353821</v>
      </c>
      <c r="X39">
        <v>0.7605007169887249</v>
      </c>
      <c r="Y39">
        <v>0.31702269694145579</v>
      </c>
      <c r="Z39">
        <v>25.615995694859201</v>
      </c>
      <c r="AA39">
        <v>3.9993498204047878E-2</v>
      </c>
      <c r="AB39">
        <v>1.9996749102023838E-2</v>
      </c>
      <c r="AC39">
        <v>926.22932762079006</v>
      </c>
      <c r="AD39">
        <v>6.3988400681004684E-7</v>
      </c>
      <c r="AE39">
        <v>2.5354234027394389E-2</v>
      </c>
      <c r="AF39">
        <v>1.406861806869931E-2</v>
      </c>
      <c r="AG39">
        <v>170</v>
      </c>
      <c r="AH39">
        <v>308.15000459179282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1.0237760178556661E-5</v>
      </c>
      <c r="AQ39">
        <v>1.622610127591575</v>
      </c>
      <c r="AR39">
        <v>0.16897395103772681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3.9542302847665793E-2</v>
      </c>
      <c r="BJ39">
        <v>2805.829158648769</v>
      </c>
    </row>
    <row r="40" spans="1:68" x14ac:dyDescent="0.25">
      <c r="A40" s="1">
        <v>36</v>
      </c>
      <c r="B40">
        <v>180</v>
      </c>
      <c r="C40">
        <v>1.1954820389873661E-2</v>
      </c>
      <c r="D40">
        <v>5.314737566438456E-3</v>
      </c>
      <c r="E40">
        <v>9.8621156488088169E-2</v>
      </c>
      <c r="F40">
        <v>1.1624502866529871E-2</v>
      </c>
      <c r="G40">
        <v>1.325015288172254E-2</v>
      </c>
      <c r="H40">
        <v>1.5783651109872031E-2</v>
      </c>
      <c r="I40">
        <v>0.1993297528720569</v>
      </c>
      <c r="J40">
        <v>2.3594504764882779E-7</v>
      </c>
      <c r="K40">
        <v>5.4999152566794447E-2</v>
      </c>
      <c r="L40">
        <v>1.832523305872727</v>
      </c>
      <c r="M40">
        <v>1.824157327216676</v>
      </c>
      <c r="N40">
        <v>0.32865651488503878</v>
      </c>
      <c r="O40">
        <v>0.30869533013678979</v>
      </c>
      <c r="P40">
        <v>2.7947217209777761E-2</v>
      </c>
      <c r="Q40">
        <v>0.1025740828814196</v>
      </c>
      <c r="R40">
        <v>2.9483014869393691E-2</v>
      </c>
      <c r="S40">
        <v>0.4201654789314081</v>
      </c>
      <c r="T40">
        <v>1.1791713244378259</v>
      </c>
      <c r="U40">
        <v>0.24303505503295081</v>
      </c>
      <c r="V40">
        <v>0.43192095004963488</v>
      </c>
      <c r="W40">
        <v>0.1373058291891279</v>
      </c>
      <c r="X40">
        <v>0.76050049668521869</v>
      </c>
      <c r="Y40">
        <v>0.31702271515342068</v>
      </c>
      <c r="Z40">
        <v>25.61623489403361</v>
      </c>
      <c r="AA40">
        <v>3.9994613092092547E-2</v>
      </c>
      <c r="AB40">
        <v>1.9997306546048688E-2</v>
      </c>
      <c r="AC40">
        <v>926.25514786787733</v>
      </c>
      <c r="AD40">
        <v>6.3988402932635839E-7</v>
      </c>
      <c r="AE40">
        <v>2.535422822059118E-2</v>
      </c>
      <c r="AF40">
        <v>1.406862342285947E-2</v>
      </c>
      <c r="AG40">
        <v>170</v>
      </c>
      <c r="AH40">
        <v>308.15000459179282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1.023776053880414E-5</v>
      </c>
      <c r="AQ40">
        <v>1.622609755970106</v>
      </c>
      <c r="AR40">
        <v>0.16897401534493819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3.9542302847665793E-2</v>
      </c>
      <c r="BJ40">
        <v>2805.8305875970082</v>
      </c>
    </row>
    <row r="41" spans="1:68" x14ac:dyDescent="0.25">
      <c r="A41" s="1">
        <v>37</v>
      </c>
      <c r="B41">
        <v>185</v>
      </c>
      <c r="C41">
        <v>1.19548229887188E-2</v>
      </c>
      <c r="D41">
        <v>5.3147382691409173E-3</v>
      </c>
      <c r="E41">
        <v>9.8621193218767431E-2</v>
      </c>
      <c r="F41">
        <v>1.1624505178252391E-2</v>
      </c>
      <c r="G41">
        <v>1.325015553033302E-2</v>
      </c>
      <c r="H41">
        <v>1.5783655216960402E-2</v>
      </c>
      <c r="I41">
        <v>0.1993415739703972</v>
      </c>
      <c r="J41">
        <v>2.3594504615226661E-7</v>
      </c>
      <c r="K41">
        <v>5.4999138428573187E-2</v>
      </c>
      <c r="L41">
        <v>1.832539616916695</v>
      </c>
      <c r="M41">
        <v>1.824172361439836</v>
      </c>
      <c r="N41">
        <v>0.32866454761936498</v>
      </c>
      <c r="O41">
        <v>0.30869532985002313</v>
      </c>
      <c r="P41">
        <v>2.794721720855747E-2</v>
      </c>
      <c r="Q41">
        <v>0.1025740828801993</v>
      </c>
      <c r="R41">
        <v>2.9483014867563061E-2</v>
      </c>
      <c r="S41">
        <v>0.42016551528096868</v>
      </c>
      <c r="T41">
        <v>1.1791713561926329</v>
      </c>
      <c r="U41">
        <v>0.24303508285299011</v>
      </c>
      <c r="V41">
        <v>0.43192096243660638</v>
      </c>
      <c r="W41">
        <v>0.1373058344547175</v>
      </c>
      <c r="X41">
        <v>0.76050027638171258</v>
      </c>
      <c r="Y41">
        <v>0.31702273336538572</v>
      </c>
      <c r="Z41">
        <v>25.616474093208019</v>
      </c>
      <c r="AA41">
        <v>3.9995727980137237E-2</v>
      </c>
      <c r="AB41">
        <v>1.9997863990073549E-2</v>
      </c>
      <c r="AC41">
        <v>926.28096811496459</v>
      </c>
      <c r="AD41">
        <v>6.3988405184267005E-7</v>
      </c>
      <c r="AE41">
        <v>2.5354222413787968E-2</v>
      </c>
      <c r="AF41">
        <v>1.4068628777019631E-2</v>
      </c>
      <c r="AG41">
        <v>170</v>
      </c>
      <c r="AH41">
        <v>308.15000459179282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1.023776089905161E-5</v>
      </c>
      <c r="AQ41">
        <v>1.6226093843486371</v>
      </c>
      <c r="AR41">
        <v>0.16897407965214969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3.9542302847665793E-2</v>
      </c>
      <c r="BJ41">
        <v>2805.832016545246</v>
      </c>
    </row>
    <row r="42" spans="1:68" x14ac:dyDescent="0.25">
      <c r="A42" s="1">
        <v>38</v>
      </c>
      <c r="B42">
        <v>190</v>
      </c>
      <c r="C42">
        <v>1.1954825587563941E-2</v>
      </c>
      <c r="D42">
        <v>5.3147389718433777E-3</v>
      </c>
      <c r="E42">
        <v>9.8621229949446679E-2</v>
      </c>
      <c r="F42">
        <v>1.1624507489974911E-2</v>
      </c>
      <c r="G42">
        <v>1.325015817894349E-2</v>
      </c>
      <c r="H42">
        <v>1.5783659324048769E-2</v>
      </c>
      <c r="I42">
        <v>0.19935339506873759</v>
      </c>
      <c r="J42">
        <v>2.3594504465570529E-7</v>
      </c>
      <c r="K42">
        <v>5.4999124290351947E-2</v>
      </c>
      <c r="L42">
        <v>1.832555927960662</v>
      </c>
      <c r="M42">
        <v>1.8241873956629959</v>
      </c>
      <c r="N42">
        <v>0.32867258035369118</v>
      </c>
      <c r="O42">
        <v>0.3086953295632564</v>
      </c>
      <c r="P42">
        <v>2.7947217207337179E-2</v>
      </c>
      <c r="Q42">
        <v>0.102574082878979</v>
      </c>
      <c r="R42">
        <v>2.9483014865732429E-2</v>
      </c>
      <c r="S42">
        <v>0.42016555163052932</v>
      </c>
      <c r="T42">
        <v>1.1791713879474399</v>
      </c>
      <c r="U42">
        <v>0.24303511067302949</v>
      </c>
      <c r="V42">
        <v>0.43192097482357789</v>
      </c>
      <c r="W42">
        <v>0.13730583972030719</v>
      </c>
      <c r="X42">
        <v>0.76050005607820648</v>
      </c>
      <c r="Y42">
        <v>0.31702275157735071</v>
      </c>
      <c r="Z42">
        <v>25.616713292382421</v>
      </c>
      <c r="AA42">
        <v>3.9996842868181927E-2</v>
      </c>
      <c r="AB42">
        <v>1.9998421434098398E-2</v>
      </c>
      <c r="AC42">
        <v>926.30678836205198</v>
      </c>
      <c r="AD42">
        <v>6.3988407435898171E-7</v>
      </c>
      <c r="AE42">
        <v>2.535421660698476E-2</v>
      </c>
      <c r="AF42">
        <v>1.4068634131179789E-2</v>
      </c>
      <c r="AG42">
        <v>170</v>
      </c>
      <c r="AH42">
        <v>308.15000459179282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1.023776125929909E-5</v>
      </c>
      <c r="AQ42">
        <v>1.622609012727168</v>
      </c>
      <c r="AR42">
        <v>0.16897414395936111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3.9542302847665793E-2</v>
      </c>
      <c r="BJ42">
        <v>2805.8334454934839</v>
      </c>
    </row>
    <row r="43" spans="1:68" x14ac:dyDescent="0.25">
      <c r="A43" s="1">
        <v>39</v>
      </c>
      <c r="B43">
        <v>195</v>
      </c>
      <c r="C43">
        <v>1.195482818640908E-2</v>
      </c>
      <c r="D43">
        <v>5.3147396745458391E-3</v>
      </c>
      <c r="E43">
        <v>9.8621266680125927E-2</v>
      </c>
      <c r="F43">
        <v>1.1624509801697431E-2</v>
      </c>
      <c r="G43">
        <v>1.325016082755397E-2</v>
      </c>
      <c r="H43">
        <v>1.578366343113714E-2</v>
      </c>
      <c r="I43">
        <v>0.199365216167078</v>
      </c>
      <c r="J43">
        <v>2.35945043159144E-7</v>
      </c>
      <c r="K43">
        <v>5.4999110152130701E-2</v>
      </c>
      <c r="L43">
        <v>1.8325722390046291</v>
      </c>
      <c r="M43">
        <v>1.824202429886155</v>
      </c>
      <c r="N43">
        <v>0.32868061308801738</v>
      </c>
      <c r="O43">
        <v>0.30869532927648968</v>
      </c>
      <c r="P43">
        <v>2.7947217206116891E-2</v>
      </c>
      <c r="Q43">
        <v>0.1025740828777587</v>
      </c>
      <c r="R43">
        <v>2.9483014863901799E-2</v>
      </c>
      <c r="S43">
        <v>0.42016558798008991</v>
      </c>
      <c r="T43">
        <v>1.179171419702246</v>
      </c>
      <c r="U43">
        <v>0.24303513849306879</v>
      </c>
      <c r="V43">
        <v>0.43192098721054939</v>
      </c>
      <c r="W43">
        <v>0.13730584498589679</v>
      </c>
      <c r="X43">
        <v>0.76049983577470037</v>
      </c>
      <c r="Y43">
        <v>0.31702276978931559</v>
      </c>
      <c r="Z43">
        <v>25.61695249155683</v>
      </c>
      <c r="AA43">
        <v>3.9997957756226617E-2</v>
      </c>
      <c r="AB43">
        <v>1.9998978878123259E-2</v>
      </c>
      <c r="AC43">
        <v>926.33260860913924</v>
      </c>
      <c r="AD43">
        <v>6.3988409687529337E-7</v>
      </c>
      <c r="AE43">
        <v>2.5354210800181541E-2</v>
      </c>
      <c r="AF43">
        <v>1.4068639485339939E-2</v>
      </c>
      <c r="AG43">
        <v>170</v>
      </c>
      <c r="AH43">
        <v>308.15000459179282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1.0237761619546569E-5</v>
      </c>
      <c r="AQ43">
        <v>1.622608641105699</v>
      </c>
      <c r="AR43">
        <v>0.1689742082665725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3.9542302847665793E-2</v>
      </c>
      <c r="BJ43">
        <v>2805.8348744417231</v>
      </c>
    </row>
    <row r="44" spans="1:68" x14ac:dyDescent="0.25">
      <c r="A44" s="1">
        <v>40</v>
      </c>
      <c r="B44">
        <v>200</v>
      </c>
      <c r="C44">
        <v>1.1954828911704929E-2</v>
      </c>
      <c r="D44">
        <v>5.3147400459922873E-3</v>
      </c>
      <c r="E44">
        <v>9.8621340103971097E-2</v>
      </c>
      <c r="F44">
        <v>1.162451112679329E-2</v>
      </c>
      <c r="G44">
        <v>1.325016235328025E-2</v>
      </c>
      <c r="H44">
        <v>1.578366563606801E-2</v>
      </c>
      <c r="I44">
        <v>0.19935268588573141</v>
      </c>
      <c r="J44">
        <v>2.359450318742898E-7</v>
      </c>
      <c r="K44">
        <v>5.4999156647808321E-2</v>
      </c>
      <c r="L44">
        <v>1.8325900304513789</v>
      </c>
      <c r="M44">
        <v>1.8242144844535531</v>
      </c>
      <c r="N44">
        <v>0.32868711328527361</v>
      </c>
      <c r="O44">
        <v>0.30869535836660361</v>
      </c>
      <c r="P44">
        <v>2.7947217495059701E-2</v>
      </c>
      <c r="Q44">
        <v>0.1025740831667015</v>
      </c>
      <c r="R44">
        <v>2.948301529731592E-2</v>
      </c>
      <c r="S44">
        <v>0.4201656190204377</v>
      </c>
      <c r="T44">
        <v>1.1791714530547099</v>
      </c>
      <c r="U44">
        <v>0.24303515156173031</v>
      </c>
      <c r="V44">
        <v>0.43192100075594231</v>
      </c>
      <c r="W44">
        <v>0.13730585042628149</v>
      </c>
      <c r="X44">
        <v>0.76050055714732268</v>
      </c>
      <c r="Y44">
        <v>0.31702278356966901</v>
      </c>
      <c r="Z44">
        <v>25.617145541250832</v>
      </c>
      <c r="AA44">
        <v>3.9998857373239952E-2</v>
      </c>
      <c r="AB44">
        <v>1.9999428686619979E-2</v>
      </c>
      <c r="AC44">
        <v>926.35344328709448</v>
      </c>
      <c r="AD44">
        <v>6.398839305302052E-7</v>
      </c>
      <c r="AE44">
        <v>2.535422848099737E-2</v>
      </c>
      <c r="AF44">
        <v>1.40686241650201E-2</v>
      </c>
      <c r="AG44">
        <v>170</v>
      </c>
      <c r="AH44">
        <v>308.15000459179282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1.0237758958124959E-5</v>
      </c>
      <c r="AQ44">
        <v>1.6226097726354769</v>
      </c>
      <c r="AR44">
        <v>0.16897402425880689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3.9542302847665793E-2</v>
      </c>
      <c r="BJ44">
        <v>2805.834737840275</v>
      </c>
    </row>
    <row r="46" spans="1:68" x14ac:dyDescent="0.25">
      <c r="A46" t="s">
        <v>66</v>
      </c>
      <c r="B46">
        <v>0</v>
      </c>
      <c r="C46">
        <v>1.1954829716999999E-2</v>
      </c>
      <c r="D46">
        <v>5.3147401715999999E-3</v>
      </c>
      <c r="E46">
        <v>9.8621400930800004E-2</v>
      </c>
      <c r="F46">
        <v>1.16250064639E-2</v>
      </c>
      <c r="G46">
        <v>1.3250729666300001E-2</v>
      </c>
      <c r="H46">
        <v>1.5783666284500002E-2</v>
      </c>
      <c r="I46">
        <v>0.19762971693750001</v>
      </c>
      <c r="J46">
        <v>2.359451E-7</v>
      </c>
      <c r="K46">
        <v>5.5088776446E-2</v>
      </c>
      <c r="L46">
        <f>0.1526778706263*12</f>
        <v>1.8321344475156001</v>
      </c>
      <c r="M46">
        <f>0.1302298158037*14</f>
        <v>1.8232174212518</v>
      </c>
      <c r="N46">
        <v>0.3286976637215</v>
      </c>
      <c r="O46">
        <v>0.30869766372149998</v>
      </c>
      <c r="P46">
        <v>2.7947240434999999E-2</v>
      </c>
      <c r="Q46">
        <v>0.10257410610669999</v>
      </c>
      <c r="R46">
        <v>2.9483049707300001E-2</v>
      </c>
      <c r="S46">
        <v>0.42016598245460002</v>
      </c>
      <c r="T46">
        <v>1.1791717989237001</v>
      </c>
      <c r="U46">
        <v>0.2430353447194</v>
      </c>
      <c r="V46">
        <v>0.431921105636</v>
      </c>
      <c r="W46">
        <v>0.13730590893399999</v>
      </c>
      <c r="X46">
        <v>0.76056265831320002</v>
      </c>
      <c r="Y46">
        <v>0.31702295336129999</v>
      </c>
      <c r="Z46">
        <v>25.617395327442999</v>
      </c>
      <c r="AA46">
        <v>0.04</v>
      </c>
      <c r="AB46">
        <v>0.02</v>
      </c>
      <c r="AD46" s="3">
        <f>AP46/16</f>
        <v>6.4006472499999996E-7</v>
      </c>
      <c r="AE46">
        <f>AQ46/64</f>
        <v>2.5400112655959376E-2</v>
      </c>
      <c r="AF46">
        <v>1.41505346784E-2</v>
      </c>
      <c r="AP46">
        <v>1.0241035599999999E-5</v>
      </c>
      <c r="AQ46">
        <v>1.6256072099814001</v>
      </c>
      <c r="AR46">
        <f>AF46*12</f>
        <v>0.1698064161408</v>
      </c>
      <c r="BJ46">
        <f>2955.70345419378*308.15/273.15</f>
        <v>3334.4317020311673</v>
      </c>
      <c r="BK46" s="3">
        <f>AD46*$BJ46*2</f>
        <v>4.2685042207837223E-3</v>
      </c>
      <c r="BL46">
        <f>AE46*$BJ46*16</f>
        <v>1355.1190540031043</v>
      </c>
      <c r="BM46">
        <f>AF46*$BJ46*(12+32)</f>
        <v>2076.0956230233282</v>
      </c>
      <c r="BN46">
        <v>1.6399182600000001E-5</v>
      </c>
      <c r="BO46">
        <v>0.65077963282319995</v>
      </c>
      <c r="BP46">
        <v>0.36255271332810002</v>
      </c>
    </row>
    <row r="48" spans="1:68" x14ac:dyDescent="0.25">
      <c r="A48" t="s">
        <v>67</v>
      </c>
      <c r="C48" s="4">
        <f>C44/C46-1</f>
        <v>-6.7361483946370981E-8</v>
      </c>
      <c r="D48" s="4">
        <f t="shared" ref="D48:AF48" si="0">D44/D46-1</f>
        <v>-2.3633838774905769E-8</v>
      </c>
      <c r="E48" s="4">
        <f t="shared" si="0"/>
        <v>-6.1677108953439586E-7</v>
      </c>
      <c r="F48" s="4">
        <f t="shared" si="0"/>
        <v>-4.2609619895550566E-5</v>
      </c>
      <c r="G48" s="4">
        <f t="shared" si="0"/>
        <v>-4.2813719246970194E-5</v>
      </c>
      <c r="H48" s="4">
        <f t="shared" si="0"/>
        <v>-4.1082469759423645E-8</v>
      </c>
      <c r="I48" s="4">
        <f t="shared" si="0"/>
        <v>8.7181673633438539E-3</v>
      </c>
      <c r="J48" s="4">
        <f t="shared" si="0"/>
        <v>-2.8873543123086876E-7</v>
      </c>
      <c r="K48" s="4">
        <f t="shared" si="0"/>
        <v>-1.6268249900145415E-3</v>
      </c>
      <c r="L48" s="4">
        <f t="shared" si="0"/>
        <v>2.4866239287013592E-4</v>
      </c>
      <c r="M48" s="4">
        <f t="shared" si="0"/>
        <v>5.4687015938470473E-4</v>
      </c>
      <c r="N48" s="4">
        <f t="shared" si="0"/>
        <v>-3.209769155931852E-5</v>
      </c>
      <c r="O48" s="4">
        <f t="shared" si="0"/>
        <v>-7.4680024091389186E-6</v>
      </c>
      <c r="P48" s="4">
        <f t="shared" si="0"/>
        <v>-8.2083024799395332E-7</v>
      </c>
      <c r="Q48" s="4">
        <f t="shared" si="0"/>
        <v>-2.2364317242562493E-7</v>
      </c>
      <c r="R48" s="4">
        <f t="shared" si="0"/>
        <v>-1.1671107440491824E-6</v>
      </c>
      <c r="S48" s="4">
        <f t="shared" si="0"/>
        <v>-8.6497759810288954E-7</v>
      </c>
      <c r="T48" s="4">
        <f t="shared" si="0"/>
        <v>-2.933151813655499E-7</v>
      </c>
      <c r="U48" s="4">
        <f t="shared" si="0"/>
        <v>-7.9477192882482228E-7</v>
      </c>
      <c r="V48" s="4">
        <f t="shared" si="0"/>
        <v>-2.428222569683669E-7</v>
      </c>
      <c r="W48" s="4">
        <f t="shared" si="0"/>
        <v>-4.2611216777288519E-7</v>
      </c>
      <c r="X48" s="4">
        <f t="shared" si="0"/>
        <v>-8.1651610420951926E-5</v>
      </c>
      <c r="Y48" s="4">
        <f t="shared" si="0"/>
        <v>-5.3558150658883363E-7</v>
      </c>
      <c r="Z48" s="4">
        <f t="shared" si="0"/>
        <v>-9.7506475180697549E-6</v>
      </c>
      <c r="AA48" s="4">
        <f t="shared" si="0"/>
        <v>-2.8565669001223704E-5</v>
      </c>
      <c r="AB48" s="4">
        <f t="shared" si="0"/>
        <v>-2.8565669001112681E-5</v>
      </c>
      <c r="AC48" s="4"/>
      <c r="AD48" s="4">
        <f t="shared" si="0"/>
        <v>-2.8246279279764419E-4</v>
      </c>
      <c r="AE48" s="4">
        <f t="shared" si="0"/>
        <v>-1.8064555690558981E-3</v>
      </c>
      <c r="AF48" s="4">
        <f t="shared" si="0"/>
        <v>-5.7885101334673728E-3</v>
      </c>
      <c r="AG48" s="4"/>
      <c r="AH48" s="4"/>
      <c r="AP48" s="4">
        <f>AP44/AP46-1</f>
        <v>-3.1995220044345185E-4</v>
      </c>
      <c r="AQ48" s="4">
        <f t="shared" ref="AQ48:AR48" si="1">AQ44/AQ46-1</f>
        <v>-1.8438878269723125E-3</v>
      </c>
      <c r="AR48" s="4">
        <f t="shared" si="1"/>
        <v>-4.9020048883364753E-3</v>
      </c>
      <c r="AS48" s="4"/>
      <c r="BJ48" s="4">
        <f>BJ44/BJ46-1</f>
        <v>-0.15852685297734481</v>
      </c>
    </row>
  </sheetData>
  <mergeCells count="2">
    <mergeCell ref="C1:AH1"/>
    <mergeCell ref="AI1:B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 Cheung</cp:lastModifiedBy>
  <dcterms:created xsi:type="dcterms:W3CDTF">2022-07-04T21:37:58Z</dcterms:created>
  <dcterms:modified xsi:type="dcterms:W3CDTF">2022-07-05T21:02:56Z</dcterms:modified>
</cp:coreProperties>
</file>