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es/exposan/reclaimer/data/"/>
    </mc:Choice>
  </mc:AlternateContent>
  <xr:revisionPtr revIDLastSave="0" documentId="13_ncr:1_{F2F6653B-761D-FB4A-8BCC-CC765EB762E7}" xr6:coauthVersionLast="47" xr6:coauthVersionMax="47" xr10:uidLastSave="{00000000-0000-0000-0000-000000000000}"/>
  <bookViews>
    <workbookView xWindow="0" yWindow="500" windowWidth="38400" windowHeight="19620" activeTab="4" xr2:uid="{BD97E243-0BB4-3F42-9EBC-00D49E7EE019}"/>
  </bookViews>
  <sheets>
    <sheet name="info" sheetId="2" r:id="rId1"/>
    <sheet name="GWP" sheetId="1" r:id="rId2"/>
    <sheet name="H_Ecosystems" sheetId="4" r:id="rId3"/>
    <sheet name="H_Health" sheetId="5" r:id="rId4"/>
    <sheet name="H_Resources" sheetId="3" r:id="rId5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D16" i="3"/>
  <c r="E16" i="5"/>
  <c r="D16" i="5"/>
  <c r="E16" i="4"/>
  <c r="D16" i="4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E2" i="4"/>
  <c r="D2" i="4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25" i="1"/>
  <c r="D25" i="1"/>
  <c r="E24" i="1"/>
  <c r="D24" i="1"/>
  <c r="D23" i="1"/>
  <c r="E23" i="1"/>
  <c r="D22" i="1"/>
  <c r="E22" i="1"/>
  <c r="E21" i="1"/>
  <c r="D21" i="1"/>
  <c r="E20" i="1"/>
  <c r="D20" i="1"/>
  <c r="D19" i="1"/>
  <c r="E19" i="1"/>
  <c r="E18" i="1"/>
  <c r="D18" i="1"/>
  <c r="E17" i="1"/>
  <c r="D17" i="1"/>
  <c r="E14" i="1"/>
  <c r="D14" i="1"/>
  <c r="E10" i="1"/>
  <c r="D10" i="1"/>
  <c r="C10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<sst xmlns="http://schemas.openxmlformats.org/spreadsheetml/2006/main" count="418" uniqueCount="46">
  <si>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</si>
  <si>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</si>
  <si>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</si>
  <si>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</si>
  <si>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</si>
  <si>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</si>
  <si>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</si>
  <si>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</si>
  <si>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</si>
  <si>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</si>
  <si>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</si>
  <si>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</si>
  <si>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</si>
  <si>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</si>
  <si>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</si>
  <si>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</si>
  <si>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</si>
  <si>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</si>
  <si>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</si>
  <si>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</si>
  <si>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</si>
  <si>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</si>
  <si>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</si>
  <si>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</si>
  <si>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</si>
  <si>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</si>
  <si>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</si>
  <si>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</si>
  <si>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</si>
  <si>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</si>
  <si>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</si>
  <si>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</si>
  <si>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</si>
  <si>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</si>
  <si>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</si>
  <si>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</si>
  <si>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</si>
  <si>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</si>
  <si>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</si>
  <si>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</si>
  <si>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</si>
  <si>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</si>
  <si>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</si>
  <si>
    <t>points</t>
  </si>
  <si>
    <t>HydronicHeatExchanger</t>
  </si>
  <si>
    <t>copied from biogenic_refinery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</si>
</sst>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C25"/>
  <sheetViews>
    <sheetView workbookViewId="0">
      <selection activeCell="C16" sqref="C16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3" x14ac:dyDescent="0.2">
      <c r="A1" s="2" t="s">
        <v>19</v>
      </c>
      <c r="B1" s="2" t="s">
        <v>14</v>
      </c>
    </row>
    <row r="2" spans="1:3" x14ac:dyDescent="0.2">
      <c r="A2" t="s">
        <v>7</v>
      </c>
      <c r="B2" t="s">
        <v>16</v>
      </c>
    </row>
    <row r="3" spans="1:3" x14ac:dyDescent="0.2">
      <c r="A3" t="s">
        <v>23</v>
      </c>
      <c r="B3" s="1" t="s">
        <v>15</v>
      </c>
    </row>
    <row r="4" spans="1:3" x14ac:dyDescent="0.2">
      <c r="A4" t="s">
        <v>3</v>
      </c>
      <c r="B4" s="1" t="s">
        <v>15</v>
      </c>
    </row>
    <row r="5" spans="1:3" x14ac:dyDescent="0.2">
      <c r="A5" t="s">
        <v>20</v>
      </c>
      <c r="B5" t="s">
        <v>16</v>
      </c>
    </row>
    <row r="6" spans="1:3" x14ac:dyDescent="0.2">
      <c r="A6" t="s">
        <v>5</v>
      </c>
      <c r="B6" t="s">
        <v>15</v>
      </c>
    </row>
    <row r="7" spans="1:3" x14ac:dyDescent="0.2">
      <c r="A7" t="s">
        <v>6</v>
      </c>
      <c r="B7" t="s">
        <v>15</v>
      </c>
    </row>
    <row r="8" spans="1:3" x14ac:dyDescent="0.2">
      <c r="A8" t="s">
        <v>4</v>
      </c>
      <c r="B8" t="s">
        <v>15</v>
      </c>
    </row>
    <row r="9" spans="1:3" x14ac:dyDescent="0.2">
      <c r="A9" t="s">
        <v>17</v>
      </c>
      <c r="B9" t="s">
        <v>15</v>
      </c>
    </row>
    <row r="10" spans="1:3" x14ac:dyDescent="0.2">
      <c r="A10" t="s">
        <v>18</v>
      </c>
      <c r="B10" t="s">
        <v>15</v>
      </c>
    </row>
    <row r="11" spans="1:3" x14ac:dyDescent="0.2">
      <c r="A11" t="s">
        <v>8</v>
      </c>
      <c r="B11" t="s">
        <v>15</v>
      </c>
    </row>
    <row r="12" spans="1:3" x14ac:dyDescent="0.2">
      <c r="A12" t="s">
        <v>2</v>
      </c>
      <c r="B12" t="s">
        <v>16</v>
      </c>
    </row>
    <row r="13" spans="1:3" x14ac:dyDescent="0.2">
      <c r="A13" t="s">
        <v>26</v>
      </c>
      <c r="B13" t="s">
        <v>24</v>
      </c>
    </row>
    <row r="14" spans="1:3" x14ac:dyDescent="0.2">
      <c r="A14" t="s">
        <v>40</v>
      </c>
      <c r="B14" t="s">
        <v>15</v>
      </c>
    </row>
    <row r="15" spans="1:3" x14ac:dyDescent="0.2">
      <c r="A15" t="s">
        <v>29</v>
      </c>
      <c r="B15" t="s">
        <v>31</v>
      </c>
    </row>
    <row r="16" spans="1:3" x14ac:dyDescent="0.2">
      <c r="A16" t="s">
        <v>44</v>
      </c>
      <c r="B16" t="s">
        <v>31</v>
      </c>
      <c r="C16" t="s">
        <v>45</v>
      </c>
    </row>
    <row r="17" spans="1:2" x14ac:dyDescent="0.2">
      <c r="A17" t="s">
        <v>30</v>
      </c>
      <c r="B17" t="s">
        <v>32</v>
      </c>
    </row>
    <row r="18" spans="1:2" x14ac:dyDescent="0.2">
      <c r="A18" t="s">
        <v>33</v>
      </c>
      <c r="B18" t="s">
        <v>15</v>
      </c>
    </row>
    <row r="19" spans="1:2" x14ac:dyDescent="0.2">
      <c r="A19" t="s">
        <v>35</v>
      </c>
      <c r="B19" t="s">
        <v>15</v>
      </c>
    </row>
    <row r="20" spans="1:2" x14ac:dyDescent="0.2">
      <c r="A20" t="s">
        <v>37</v>
      </c>
      <c r="B20" t="s">
        <v>15</v>
      </c>
    </row>
    <row r="21" spans="1:2" x14ac:dyDescent="0.2">
      <c r="A21" t="s">
        <v>27</v>
      </c>
      <c r="B21" t="s">
        <v>15</v>
      </c>
    </row>
    <row r="22" spans="1:2" x14ac:dyDescent="0.2">
      <c r="A22" t="s">
        <v>38</v>
      </c>
      <c r="B22" t="s">
        <v>15</v>
      </c>
    </row>
    <row r="23" spans="1:2" x14ac:dyDescent="0.2">
      <c r="A23" t="s">
        <v>39</v>
      </c>
      <c r="B23" t="s">
        <v>15</v>
      </c>
    </row>
    <row r="24" spans="1:2" x14ac:dyDescent="0.2">
      <c r="A24" t="s">
        <v>41</v>
      </c>
      <c r="B24" t="s">
        <v>15</v>
      </c>
    </row>
    <row r="25" spans="1:2" x14ac:dyDescent="0.2">
      <c r="A25" t="s">
        <v>42</v>
      </c>
      <c r="B2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H25"/>
  <sheetViews>
    <sheetView workbookViewId="0">
      <selection activeCell="H16" sqref="H16"/>
    </sheetView>
  </sheetViews>
  <sheetFormatPr baseColWidth="10" defaultColWidth="10.6640625" defaultRowHeight="16" x14ac:dyDescent="0.2"/>
  <cols>
    <col min="1" max="1" width="26.6640625" style="5" bestFit="1" customWidth="1"/>
    <col min="2" max="2" width="9.5" style="5" bestFit="1" customWidth="1"/>
    <col min="3" max="16384" width="10.6640625" style="5"/>
  </cols>
  <sheetData>
    <row r="1" spans="1:8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2">
      <c r="A2" s="5" t="str">
        <f>info!A2</f>
        <v>Excavation</v>
      </c>
      <c r="B2" s="5" t="s">
        <v>22</v>
      </c>
      <c r="C2" s="5">
        <v>0.53</v>
      </c>
      <c r="D2" s="5">
        <v>0.51</v>
      </c>
      <c r="E2" s="5">
        <v>0.55000000000000004</v>
      </c>
      <c r="F2" s="5" t="s">
        <v>1</v>
      </c>
      <c r="G2" s="5" t="s">
        <v>0</v>
      </c>
    </row>
    <row r="3" spans="1:8" x14ac:dyDescent="0.2">
      <c r="A3" s="5" t="str">
        <f>info!A3</f>
        <v>Brick</v>
      </c>
      <c r="B3" s="5" t="s">
        <v>22</v>
      </c>
      <c r="C3" s="1">
        <v>0.28000000000000003</v>
      </c>
      <c r="D3" s="1">
        <v>0.25</v>
      </c>
      <c r="E3" s="1">
        <v>0.31</v>
      </c>
      <c r="F3" s="1" t="s">
        <v>1</v>
      </c>
      <c r="G3" s="1" t="s">
        <v>0</v>
      </c>
    </row>
    <row r="4" spans="1:8" x14ac:dyDescent="0.2">
      <c r="A4" s="5" t="str">
        <f>info!A4</f>
        <v>Cement</v>
      </c>
      <c r="B4" s="5" t="s">
        <v>22</v>
      </c>
      <c r="C4" s="1">
        <v>1.08</v>
      </c>
      <c r="D4" s="1">
        <v>0.97</v>
      </c>
      <c r="E4" s="1">
        <v>1.19</v>
      </c>
      <c r="F4" s="1" t="s">
        <v>1</v>
      </c>
      <c r="G4" s="1" t="s">
        <v>0</v>
      </c>
    </row>
    <row r="5" spans="1:8" x14ac:dyDescent="0.2">
      <c r="A5" s="5" t="str">
        <f>info!A5</f>
        <v>Concrete</v>
      </c>
      <c r="B5" s="5" t="s">
        <v>22</v>
      </c>
      <c r="C5" s="5">
        <v>300</v>
      </c>
      <c r="D5" s="5">
        <v>218</v>
      </c>
      <c r="E5" s="5">
        <v>385</v>
      </c>
      <c r="F5" s="5" t="s">
        <v>1</v>
      </c>
      <c r="G5" s="5" t="s">
        <v>0</v>
      </c>
    </row>
    <row r="6" spans="1:8" x14ac:dyDescent="0.2">
      <c r="A6" s="5" t="str">
        <f>info!A6</f>
        <v>Gravel</v>
      </c>
      <c r="B6" s="5" t="s">
        <v>22</v>
      </c>
      <c r="C6" s="5">
        <v>1.4999999999999999E-2</v>
      </c>
      <c r="D6" s="5">
        <v>1.2E-2</v>
      </c>
      <c r="E6" s="5">
        <v>1.7999999999999999E-2</v>
      </c>
      <c r="F6" s="5" t="s">
        <v>1</v>
      </c>
      <c r="G6" s="5" t="s">
        <v>0</v>
      </c>
    </row>
    <row r="7" spans="1:8" x14ac:dyDescent="0.2">
      <c r="A7" s="5" t="str">
        <f>info!A7</f>
        <v>Plastic</v>
      </c>
      <c r="B7" s="5" t="s">
        <v>22</v>
      </c>
      <c r="C7" s="5">
        <v>1.97</v>
      </c>
      <c r="D7" s="5">
        <v>1.93</v>
      </c>
      <c r="E7" s="5">
        <v>2.0099999999999998</v>
      </c>
      <c r="F7" s="5" t="s">
        <v>1</v>
      </c>
      <c r="G7" s="5" t="s">
        <v>0</v>
      </c>
    </row>
    <row r="8" spans="1:8" x14ac:dyDescent="0.2">
      <c r="A8" s="5" t="str">
        <f>info!A8</f>
        <v>Sand</v>
      </c>
      <c r="B8" s="5" t="s">
        <v>22</v>
      </c>
      <c r="C8" s="5">
        <v>1.2E-2</v>
      </c>
      <c r="D8" s="5">
        <v>1.0999999999999999E-2</v>
      </c>
      <c r="E8" s="5">
        <v>1.2999999999999999E-2</v>
      </c>
      <c r="F8" s="5" t="s">
        <v>1</v>
      </c>
      <c r="G8" s="5" t="s">
        <v>0</v>
      </c>
    </row>
    <row r="9" spans="1:8" x14ac:dyDescent="0.2">
      <c r="A9" s="5" t="str">
        <f>info!A9</f>
        <v>StainlessSteel</v>
      </c>
      <c r="B9" s="5" t="s">
        <v>22</v>
      </c>
      <c r="C9" s="5">
        <v>4.33</v>
      </c>
      <c r="D9" s="5">
        <v>3.07</v>
      </c>
      <c r="E9" s="5">
        <v>5.5</v>
      </c>
      <c r="F9" s="5" t="s">
        <v>1</v>
      </c>
      <c r="G9" s="5" t="s">
        <v>0</v>
      </c>
    </row>
    <row r="10" spans="1:8" x14ac:dyDescent="0.2">
      <c r="A10" s="5" t="str">
        <f>info!A10</f>
        <v>StainlessSteelSheet</v>
      </c>
      <c r="B10" s="5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5" t="s">
        <v>1</v>
      </c>
      <c r="G10" s="5" t="s">
        <v>0</v>
      </c>
    </row>
    <row r="11" spans="1:8" x14ac:dyDescent="0.2">
      <c r="A11" s="5" t="str">
        <f>info!A11</f>
        <v>Steel</v>
      </c>
      <c r="B11" s="5" t="s">
        <v>22</v>
      </c>
      <c r="C11" s="5">
        <v>2.5499999999999998</v>
      </c>
      <c r="D11" s="5">
        <v>2.13</v>
      </c>
      <c r="E11" s="5">
        <v>3.15</v>
      </c>
      <c r="F11" s="5" t="s">
        <v>1</v>
      </c>
      <c r="G11" s="5" t="s">
        <v>0</v>
      </c>
    </row>
    <row r="12" spans="1:8" x14ac:dyDescent="0.2">
      <c r="A12" s="5" t="str">
        <f>info!A12</f>
        <v>Wood</v>
      </c>
      <c r="B12" s="5" t="s">
        <v>22</v>
      </c>
      <c r="C12" s="5">
        <v>197</v>
      </c>
      <c r="D12" s="5">
        <v>186</v>
      </c>
      <c r="E12" s="5">
        <v>208</v>
      </c>
      <c r="F12" s="1" t="s">
        <v>1</v>
      </c>
      <c r="G12" s="1" t="s">
        <v>0</v>
      </c>
    </row>
    <row r="13" spans="1:8" x14ac:dyDescent="0.2">
      <c r="A13" s="5" t="str">
        <f>info!A13</f>
        <v>Trucking</v>
      </c>
      <c r="B13" s="5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s="5" t="s">
        <v>25</v>
      </c>
    </row>
    <row r="14" spans="1:8" x14ac:dyDescent="0.2">
      <c r="A14" s="5" t="s">
        <v>40</v>
      </c>
      <c r="B14" s="5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s="5" t="s">
        <v>28</v>
      </c>
    </row>
    <row r="15" spans="1:8" x14ac:dyDescent="0.2">
      <c r="A15" s="5" t="s">
        <v>29</v>
      </c>
      <c r="B15" s="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s="5" t="s">
        <v>0</v>
      </c>
    </row>
    <row r="16" spans="1:8" x14ac:dyDescent="0.2">
      <c r="A16" s="5" t="s">
        <v>44</v>
      </c>
      <c r="B16" s="5" t="s">
        <v>22</v>
      </c>
      <c r="C16" s="6">
        <v>324.96867299992499</v>
      </c>
      <c r="D16" s="6">
        <v>292.47180569993247</v>
      </c>
      <c r="E16" s="6">
        <v>357.46554029991751</v>
      </c>
      <c r="F16" s="6" t="s">
        <v>1</v>
      </c>
      <c r="G16" s="5" t="s">
        <v>0</v>
      </c>
      <c r="H16" s="5" t="s">
        <v>45</v>
      </c>
    </row>
    <row r="17" spans="1:7" x14ac:dyDescent="0.2">
      <c r="A17" s="5" t="s">
        <v>30</v>
      </c>
      <c r="B17" s="5" t="s">
        <v>22</v>
      </c>
      <c r="C17" s="5">
        <v>268.396240539242</v>
      </c>
      <c r="D17" s="5">
        <f>C17-(C17*0.25)</f>
        <v>201.29718040443151</v>
      </c>
      <c r="E17" s="5">
        <f>C17+(C17*0.25)</f>
        <v>335.49530067405249</v>
      </c>
      <c r="F17" s="5" t="s">
        <v>1</v>
      </c>
      <c r="G17" s="5" t="s">
        <v>34</v>
      </c>
    </row>
    <row r="18" spans="1:7" x14ac:dyDescent="0.2">
      <c r="A18" s="5" t="s">
        <v>33</v>
      </c>
      <c r="B18" s="5" t="s">
        <v>22</v>
      </c>
      <c r="C18" s="5">
        <v>13.937562</v>
      </c>
      <c r="D18" s="5">
        <f>C18-(C18*0.25)</f>
        <v>10.4531715</v>
      </c>
      <c r="E18" s="5">
        <f>C18+(C18*0.25)</f>
        <v>17.4219525</v>
      </c>
      <c r="F18" s="5" t="s">
        <v>1</v>
      </c>
      <c r="G18" s="5" t="s">
        <v>34</v>
      </c>
    </row>
    <row r="19" spans="1:7" x14ac:dyDescent="0.2">
      <c r="A19" s="5" t="s">
        <v>35</v>
      </c>
      <c r="B19" s="5" t="s">
        <v>22</v>
      </c>
      <c r="C19" s="1">
        <v>6.5440120000000004</v>
      </c>
      <c r="D19" s="5">
        <f>C19-(C19*0.25)</f>
        <v>4.9080089999999998</v>
      </c>
      <c r="E19" s="5">
        <f>C19+(C19*0.25)</f>
        <v>8.1800150000000009</v>
      </c>
      <c r="F19" s="5" t="s">
        <v>1</v>
      </c>
      <c r="G19" s="5" t="s">
        <v>36</v>
      </c>
    </row>
    <row r="20" spans="1:7" x14ac:dyDescent="0.2">
      <c r="A20" s="5" t="s">
        <v>37</v>
      </c>
      <c r="B20" s="5" t="s">
        <v>22</v>
      </c>
      <c r="C20" s="5">
        <v>1.844173711</v>
      </c>
      <c r="D20" s="5">
        <f>C20*0.9</f>
        <v>1.6597563399000002</v>
      </c>
      <c r="E20" s="5">
        <f>C20*1.1</f>
        <v>2.0285910821000002</v>
      </c>
      <c r="F20" s="5" t="s">
        <v>1</v>
      </c>
      <c r="G20" s="5" t="s">
        <v>0</v>
      </c>
    </row>
    <row r="21" spans="1:7" x14ac:dyDescent="0.2">
      <c r="A21" s="5" t="s">
        <v>27</v>
      </c>
      <c r="B21" s="5" t="s">
        <v>22</v>
      </c>
      <c r="C21" s="1">
        <v>8.779946528</v>
      </c>
      <c r="D21" s="5">
        <f>C21*0.9</f>
        <v>7.9019518752</v>
      </c>
      <c r="E21" s="5">
        <f>C21*1.1</f>
        <v>9.6579411808</v>
      </c>
      <c r="F21" s="5" t="s">
        <v>1</v>
      </c>
      <c r="G21" s="5" t="s">
        <v>34</v>
      </c>
    </row>
    <row r="22" spans="1:7" ht="19" x14ac:dyDescent="0.25">
      <c r="A22" s="3" t="s">
        <v>38</v>
      </c>
      <c r="B22" s="5" t="s">
        <v>22</v>
      </c>
      <c r="C22" s="5">
        <v>0.26669555337978518</v>
      </c>
      <c r="D22" s="5">
        <f>C22*0.9</f>
        <v>0.24002599804180666</v>
      </c>
      <c r="E22" s="5">
        <f>C22*1.1</f>
        <v>0.29336510871776372</v>
      </c>
      <c r="F22" s="5" t="s">
        <v>1</v>
      </c>
      <c r="G22" s="5" t="s">
        <v>28</v>
      </c>
    </row>
    <row r="23" spans="1:7" x14ac:dyDescent="0.2">
      <c r="A23" s="5" t="s">
        <v>39</v>
      </c>
      <c r="B23" s="5" t="s">
        <v>22</v>
      </c>
      <c r="C23" s="5">
        <v>9.9703471211247301</v>
      </c>
      <c r="D23" s="5">
        <f>C23*0.9</f>
        <v>8.9733124090122569</v>
      </c>
      <c r="E23" s="5">
        <f>C23*1.1</f>
        <v>10.967381833237203</v>
      </c>
      <c r="F23" s="5" t="s">
        <v>1</v>
      </c>
    </row>
    <row r="24" spans="1:7" x14ac:dyDescent="0.2">
      <c r="A24" s="5" t="s">
        <v>41</v>
      </c>
      <c r="B24" s="5" t="s">
        <v>22</v>
      </c>
      <c r="C24" s="1">
        <v>6.0350950799999996</v>
      </c>
      <c r="D24" s="5">
        <f>C24-(C24*0.1)</f>
        <v>5.4315855719999995</v>
      </c>
      <c r="E24" s="5">
        <f>C24+(C24*0.1)</f>
        <v>6.6386045879999998</v>
      </c>
      <c r="F24" s="5" t="s">
        <v>1</v>
      </c>
      <c r="G24" s="5" t="s">
        <v>0</v>
      </c>
    </row>
    <row r="25" spans="1:7" x14ac:dyDescent="0.2">
      <c r="A25" s="5" t="s">
        <v>42</v>
      </c>
      <c r="B25" s="5" t="s">
        <v>22</v>
      </c>
      <c r="C25" s="1">
        <v>2.0673798630000002</v>
      </c>
      <c r="D25" s="5">
        <f>C25-(C25*0.1)</f>
        <v>1.8606418767000001</v>
      </c>
      <c r="E25" s="5">
        <f>C25+(C25*0.1)</f>
        <v>2.2741178493</v>
      </c>
      <c r="F25" s="5" t="s">
        <v>1</v>
      </c>
      <c r="G25" s="5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8981-D26B-4178-BC6F-F6695E64CDAD}">
  <dimension ref="A1:H25"/>
  <sheetViews>
    <sheetView workbookViewId="0">
      <selection activeCell="H16" sqref="H1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8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2">
      <c r="A2" t="str">
        <f>info!A2</f>
        <v>Excavation</v>
      </c>
      <c r="B2" t="s">
        <v>43</v>
      </c>
      <c r="C2">
        <v>2.0826975162783804E-3</v>
      </c>
      <c r="D2">
        <f>C2*0.9</f>
        <v>1.8744277646505424E-3</v>
      </c>
      <c r="E2">
        <f>C2*1.1</f>
        <v>2.2909672679062186E-3</v>
      </c>
      <c r="F2" t="s">
        <v>1</v>
      </c>
      <c r="G2" t="s">
        <v>0</v>
      </c>
    </row>
    <row r="3" spans="1:8" x14ac:dyDescent="0.2">
      <c r="A3" t="str">
        <f>info!A3</f>
        <v>Brick</v>
      </c>
      <c r="B3" t="s">
        <v>43</v>
      </c>
      <c r="C3">
        <v>1.25782963589889E-3</v>
      </c>
      <c r="D3">
        <f t="shared" ref="D3:D25" si="0">C3*0.9</f>
        <v>1.1320466723090011E-3</v>
      </c>
      <c r="E3">
        <f t="shared" ref="E3:E25" si="1">C3*1.1</f>
        <v>1.3836125994887791E-3</v>
      </c>
      <c r="F3" s="1" t="s">
        <v>1</v>
      </c>
      <c r="G3" s="1" t="s">
        <v>0</v>
      </c>
    </row>
    <row r="4" spans="1:8" x14ac:dyDescent="0.2">
      <c r="A4" t="str">
        <f>info!A4</f>
        <v>Cement</v>
      </c>
      <c r="B4" t="s">
        <v>43</v>
      </c>
      <c r="C4">
        <v>4.2652715832030398E-3</v>
      </c>
      <c r="D4">
        <f t="shared" si="0"/>
        <v>3.838744424882736E-3</v>
      </c>
      <c r="E4">
        <f t="shared" si="1"/>
        <v>4.6917987415233441E-3</v>
      </c>
      <c r="F4" s="1" t="s">
        <v>1</v>
      </c>
      <c r="G4" s="1" t="s">
        <v>0</v>
      </c>
    </row>
    <row r="5" spans="1:8" x14ac:dyDescent="0.2">
      <c r="A5" t="str">
        <f>info!A5</f>
        <v>Concrete</v>
      </c>
      <c r="B5" t="s">
        <v>43</v>
      </c>
      <c r="C5">
        <v>1.5021122298140999</v>
      </c>
      <c r="D5">
        <f t="shared" si="0"/>
        <v>1.35190100683269</v>
      </c>
      <c r="E5">
        <f t="shared" si="1"/>
        <v>1.65232345279551</v>
      </c>
      <c r="F5" t="s">
        <v>1</v>
      </c>
      <c r="G5" t="s">
        <v>0</v>
      </c>
    </row>
    <row r="6" spans="1:8" x14ac:dyDescent="0.2">
      <c r="A6" t="str">
        <f>info!A6</f>
        <v>Gravel</v>
      </c>
      <c r="B6" t="s">
        <v>43</v>
      </c>
      <c r="C6">
        <v>8.9239665301849803E-5</v>
      </c>
      <c r="D6">
        <f t="shared" si="0"/>
        <v>8.0315698771664818E-5</v>
      </c>
      <c r="E6">
        <f t="shared" si="1"/>
        <v>9.8163631832034787E-5</v>
      </c>
      <c r="F6" t="s">
        <v>1</v>
      </c>
      <c r="G6" t="s">
        <v>0</v>
      </c>
    </row>
    <row r="7" spans="1:8" x14ac:dyDescent="0.2">
      <c r="A7" t="str">
        <f>info!A7</f>
        <v>Plastic</v>
      </c>
      <c r="B7" t="s">
        <v>43</v>
      </c>
      <c r="C7">
        <v>7.0545200988693093E-3</v>
      </c>
      <c r="D7">
        <f t="shared" si="0"/>
        <v>6.3490680889823781E-3</v>
      </c>
      <c r="E7">
        <f t="shared" si="1"/>
        <v>7.7599721087562405E-3</v>
      </c>
      <c r="F7" t="s">
        <v>1</v>
      </c>
      <c r="G7" t="s">
        <v>0</v>
      </c>
    </row>
    <row r="8" spans="1:8" x14ac:dyDescent="0.2">
      <c r="A8" t="str">
        <f>info!A8</f>
        <v>Sand</v>
      </c>
      <c r="B8" t="s">
        <v>43</v>
      </c>
      <c r="C8">
        <v>5.9466265249932603E-5</v>
      </c>
      <c r="D8">
        <f t="shared" si="0"/>
        <v>5.3519638724939347E-5</v>
      </c>
      <c r="E8">
        <f t="shared" si="1"/>
        <v>6.5412891774925866E-5</v>
      </c>
      <c r="F8" t="s">
        <v>1</v>
      </c>
      <c r="G8" t="s">
        <v>0</v>
      </c>
    </row>
    <row r="9" spans="1:8" x14ac:dyDescent="0.2">
      <c r="A9" t="str">
        <f>info!A9</f>
        <v>StainlessSteel</v>
      </c>
      <c r="B9" t="s">
        <v>43</v>
      </c>
      <c r="C9">
        <v>1.8428491258600899E-2</v>
      </c>
      <c r="D9">
        <f t="shared" si="0"/>
        <v>1.6585642132740809E-2</v>
      </c>
      <c r="E9">
        <f t="shared" si="1"/>
        <v>2.027134038446099E-2</v>
      </c>
      <c r="F9" t="s">
        <v>1</v>
      </c>
      <c r="G9" s="1" t="s">
        <v>0</v>
      </c>
    </row>
    <row r="10" spans="1:8" x14ac:dyDescent="0.2">
      <c r="A10" t="str">
        <f>info!A10</f>
        <v>StainlessSteelSheet</v>
      </c>
      <c r="B10" t="s">
        <v>43</v>
      </c>
      <c r="C10">
        <v>2.6293695623320597E-3</v>
      </c>
      <c r="D10">
        <f t="shared" si="0"/>
        <v>2.3664326060988537E-3</v>
      </c>
      <c r="E10">
        <f t="shared" si="1"/>
        <v>2.8923065185652661E-3</v>
      </c>
      <c r="F10" t="s">
        <v>1</v>
      </c>
      <c r="G10" s="1" t="s">
        <v>0</v>
      </c>
    </row>
    <row r="11" spans="1:8" x14ac:dyDescent="0.2">
      <c r="A11" t="str">
        <f>info!A11</f>
        <v>Steel</v>
      </c>
      <c r="B11" t="s">
        <v>43</v>
      </c>
      <c r="C11">
        <v>8.0947185701723701E-3</v>
      </c>
      <c r="D11">
        <f t="shared" si="0"/>
        <v>7.2852467131551335E-3</v>
      </c>
      <c r="E11">
        <f t="shared" si="1"/>
        <v>8.9041904271896077E-3</v>
      </c>
      <c r="F11" t="s">
        <v>1</v>
      </c>
      <c r="G11" t="s">
        <v>0</v>
      </c>
    </row>
    <row r="12" spans="1:8" x14ac:dyDescent="0.2">
      <c r="A12" t="str">
        <f>info!A12</f>
        <v>Wood</v>
      </c>
      <c r="B12" t="s">
        <v>43</v>
      </c>
      <c r="C12">
        <v>12.8660077276833</v>
      </c>
      <c r="D12">
        <f t="shared" si="0"/>
        <v>11.579406954914971</v>
      </c>
      <c r="E12">
        <f t="shared" si="1"/>
        <v>14.152608500451631</v>
      </c>
      <c r="F12" s="1" t="s">
        <v>1</v>
      </c>
      <c r="G12" t="s">
        <v>0</v>
      </c>
    </row>
    <row r="13" spans="1:8" x14ac:dyDescent="0.2">
      <c r="A13" t="str">
        <f>info!A13</f>
        <v>Trucking</v>
      </c>
      <c r="B13" t="s">
        <v>43</v>
      </c>
      <c r="C13">
        <v>7.3491891263938202E-4</v>
      </c>
      <c r="D13">
        <f t="shared" si="0"/>
        <v>6.6142702137544386E-4</v>
      </c>
      <c r="E13">
        <f t="shared" si="1"/>
        <v>8.0841080390332029E-4</v>
      </c>
      <c r="F13" t="s">
        <v>1</v>
      </c>
      <c r="G13" t="s">
        <v>0</v>
      </c>
    </row>
    <row r="14" spans="1:8" x14ac:dyDescent="0.2">
      <c r="A14" t="s">
        <v>40</v>
      </c>
      <c r="B14" t="s">
        <v>43</v>
      </c>
      <c r="C14">
        <v>8.0947185701723701E-3</v>
      </c>
      <c r="D14">
        <f t="shared" si="0"/>
        <v>7.2852467131551335E-3</v>
      </c>
      <c r="E14">
        <f t="shared" si="1"/>
        <v>8.9041904271896077E-3</v>
      </c>
      <c r="F14" t="s">
        <v>1</v>
      </c>
      <c r="G14" t="s">
        <v>0</v>
      </c>
    </row>
    <row r="15" spans="1:8" x14ac:dyDescent="0.2">
      <c r="A15" t="s">
        <v>29</v>
      </c>
      <c r="B15" t="s">
        <v>43</v>
      </c>
      <c r="C15">
        <v>3.7768807078021105E-2</v>
      </c>
      <c r="D15">
        <f t="shared" si="0"/>
        <v>3.3991926370218993E-2</v>
      </c>
      <c r="E15">
        <f t="shared" si="1"/>
        <v>4.1545687785823217E-2</v>
      </c>
      <c r="F15" t="s">
        <v>1</v>
      </c>
      <c r="G15" s="1" t="s">
        <v>0</v>
      </c>
    </row>
    <row r="16" spans="1:8" x14ac:dyDescent="0.2">
      <c r="A16" t="s">
        <v>44</v>
      </c>
      <c r="B16" t="s">
        <v>43</v>
      </c>
      <c r="C16" s="4">
        <v>1.29272635054464</v>
      </c>
      <c r="D16" s="4">
        <f t="shared" si="0"/>
        <v>1.1634537154901761</v>
      </c>
      <c r="E16" s="4">
        <f t="shared" si="1"/>
        <v>1.4219989855991042</v>
      </c>
      <c r="F16" s="4" t="s">
        <v>1</v>
      </c>
      <c r="G16" t="s">
        <v>0</v>
      </c>
      <c r="H16" s="5" t="s">
        <v>45</v>
      </c>
    </row>
    <row r="17" spans="1:7" x14ac:dyDescent="0.2">
      <c r="A17" t="s">
        <v>30</v>
      </c>
      <c r="B17" t="s">
        <v>43</v>
      </c>
      <c r="C17">
        <v>1.1374107377821401</v>
      </c>
      <c r="D17">
        <f t="shared" si="0"/>
        <v>1.023669664003926</v>
      </c>
      <c r="E17">
        <f t="shared" si="1"/>
        <v>1.2511518115603542</v>
      </c>
      <c r="F17" t="s">
        <v>1</v>
      </c>
      <c r="G17" s="1" t="s">
        <v>0</v>
      </c>
    </row>
    <row r="18" spans="1:7" x14ac:dyDescent="0.2">
      <c r="A18" t="s">
        <v>33</v>
      </c>
      <c r="B18" t="s">
        <v>43</v>
      </c>
      <c r="C18">
        <v>5.8742658263712E-2</v>
      </c>
      <c r="D18">
        <f t="shared" si="0"/>
        <v>5.2868392437340803E-2</v>
      </c>
      <c r="E18">
        <f t="shared" si="1"/>
        <v>6.4616924090083211E-2</v>
      </c>
      <c r="F18" t="s">
        <v>1</v>
      </c>
      <c r="G18" t="s">
        <v>0</v>
      </c>
    </row>
    <row r="19" spans="1:7" x14ac:dyDescent="0.2">
      <c r="A19" t="s">
        <v>35</v>
      </c>
      <c r="B19" t="s">
        <v>43</v>
      </c>
      <c r="C19">
        <v>2.50035291316336E-2</v>
      </c>
      <c r="D19">
        <f t="shared" si="0"/>
        <v>2.2503176218470242E-2</v>
      </c>
      <c r="E19">
        <f t="shared" si="1"/>
        <v>2.7503882044796962E-2</v>
      </c>
      <c r="F19" t="s">
        <v>1</v>
      </c>
      <c r="G19" t="s">
        <v>0</v>
      </c>
    </row>
    <row r="20" spans="1:7" x14ac:dyDescent="0.2">
      <c r="A20" t="s">
        <v>37</v>
      </c>
      <c r="B20" t="s">
        <v>43</v>
      </c>
      <c r="C20">
        <v>6.9001159923848896E-3</v>
      </c>
      <c r="D20">
        <f t="shared" si="0"/>
        <v>6.210104393146401E-3</v>
      </c>
      <c r="E20">
        <f t="shared" si="1"/>
        <v>7.5901275916233791E-3</v>
      </c>
      <c r="F20" t="s">
        <v>1</v>
      </c>
      <c r="G20" t="s">
        <v>0</v>
      </c>
    </row>
    <row r="21" spans="1:7" x14ac:dyDescent="0.2">
      <c r="A21" t="s">
        <v>27</v>
      </c>
      <c r="B21" t="s">
        <v>43</v>
      </c>
      <c r="C21">
        <v>3.29976524974534E-2</v>
      </c>
      <c r="D21">
        <f t="shared" si="0"/>
        <v>2.9697887247708062E-2</v>
      </c>
      <c r="E21">
        <f t="shared" si="1"/>
        <v>3.6297417747198746E-2</v>
      </c>
      <c r="F21" t="s">
        <v>1</v>
      </c>
      <c r="G21" t="s">
        <v>0</v>
      </c>
    </row>
    <row r="22" spans="1:7" ht="19" x14ac:dyDescent="0.25">
      <c r="A22" s="3" t="s">
        <v>38</v>
      </c>
      <c r="B22" t="s">
        <v>43</v>
      </c>
      <c r="C22">
        <v>1.1667768690451299E-3</v>
      </c>
      <c r="D22">
        <f t="shared" si="0"/>
        <v>1.0500991821406169E-3</v>
      </c>
      <c r="E22">
        <f t="shared" si="1"/>
        <v>1.2834545559496429E-3</v>
      </c>
      <c r="F22" t="s">
        <v>1</v>
      </c>
      <c r="G22" s="1" t="s">
        <v>0</v>
      </c>
    </row>
    <row r="23" spans="1:7" x14ac:dyDescent="0.2">
      <c r="A23" t="s">
        <v>39</v>
      </c>
      <c r="B23" t="s">
        <v>43</v>
      </c>
      <c r="C23">
        <v>4.2304494809591503E-2</v>
      </c>
      <c r="D23">
        <f t="shared" si="0"/>
        <v>3.8074045328632351E-2</v>
      </c>
      <c r="E23">
        <f t="shared" si="1"/>
        <v>4.6534944290550655E-2</v>
      </c>
      <c r="F23" t="s">
        <v>1</v>
      </c>
      <c r="G23" t="s">
        <v>0</v>
      </c>
    </row>
    <row r="24" spans="1:7" x14ac:dyDescent="0.2">
      <c r="A24" t="s">
        <v>41</v>
      </c>
      <c r="B24" t="s">
        <v>43</v>
      </c>
      <c r="C24">
        <v>2.4966793751907298E-2</v>
      </c>
      <c r="D24">
        <f t="shared" si="0"/>
        <v>2.2470114376716567E-2</v>
      </c>
      <c r="E24">
        <f t="shared" si="1"/>
        <v>2.7463473127098029E-2</v>
      </c>
      <c r="F24" t="s">
        <v>1</v>
      </c>
      <c r="G24" s="1" t="s">
        <v>0</v>
      </c>
    </row>
    <row r="25" spans="1:7" x14ac:dyDescent="0.2">
      <c r="A25" t="s">
        <v>42</v>
      </c>
      <c r="B25" t="s">
        <v>43</v>
      </c>
      <c r="C25">
        <v>7.6122321142258198E-3</v>
      </c>
      <c r="D25">
        <f t="shared" si="0"/>
        <v>6.851008902803238E-3</v>
      </c>
      <c r="E25">
        <f t="shared" si="1"/>
        <v>8.3734553256484025E-3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7BE-370B-47C4-B674-B33F530F0890}">
  <dimension ref="A1:H25"/>
  <sheetViews>
    <sheetView workbookViewId="0">
      <selection activeCell="H16" sqref="H1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8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2">
      <c r="A2" t="str">
        <f>info!A2</f>
        <v>Excavation</v>
      </c>
      <c r="B2" t="s">
        <v>43</v>
      </c>
      <c r="C2">
        <v>4.0225262172174196E-2</v>
      </c>
      <c r="D2">
        <f>C2*0.9</f>
        <v>3.620273595495678E-2</v>
      </c>
      <c r="E2">
        <f>C2*1.1</f>
        <v>4.4247788389391619E-2</v>
      </c>
      <c r="F2" t="s">
        <v>1</v>
      </c>
      <c r="G2" t="s">
        <v>0</v>
      </c>
    </row>
    <row r="3" spans="1:8" x14ac:dyDescent="0.2">
      <c r="A3" t="str">
        <f>info!A3</f>
        <v>Brick</v>
      </c>
      <c r="B3" t="s">
        <v>43</v>
      </c>
      <c r="C3">
        <v>1.7417474967301703E-2</v>
      </c>
      <c r="D3">
        <f t="shared" ref="D3:D25" si="0">C3*0.9</f>
        <v>1.5675727470571534E-2</v>
      </c>
      <c r="E3">
        <f t="shared" ref="E3:E25" si="1">C3*1.1</f>
        <v>1.9159222464031875E-2</v>
      </c>
      <c r="F3" s="1" t="s">
        <v>1</v>
      </c>
      <c r="G3" s="1" t="s">
        <v>0</v>
      </c>
    </row>
    <row r="4" spans="1:8" x14ac:dyDescent="0.2">
      <c r="A4" t="str">
        <f>info!A4</f>
        <v>Cement</v>
      </c>
      <c r="B4" t="s">
        <v>43</v>
      </c>
      <c r="C4">
        <v>5.88741014799046E-2</v>
      </c>
      <c r="D4">
        <f t="shared" si="0"/>
        <v>5.2986691331914144E-2</v>
      </c>
      <c r="E4">
        <f t="shared" si="1"/>
        <v>6.4761511627895063E-2</v>
      </c>
      <c r="F4" s="1" t="s">
        <v>1</v>
      </c>
      <c r="G4" s="1" t="s">
        <v>0</v>
      </c>
    </row>
    <row r="5" spans="1:8" x14ac:dyDescent="0.2">
      <c r="A5" t="str">
        <f>info!A5</f>
        <v>Concrete</v>
      </c>
      <c r="B5" t="s">
        <v>43</v>
      </c>
      <c r="C5">
        <v>18.103860435431102</v>
      </c>
      <c r="D5">
        <f t="shared" si="0"/>
        <v>16.293474391887994</v>
      </c>
      <c r="E5">
        <f t="shared" si="1"/>
        <v>19.914246478974214</v>
      </c>
      <c r="F5" t="s">
        <v>1</v>
      </c>
      <c r="G5" t="s">
        <v>0</v>
      </c>
    </row>
    <row r="6" spans="1:8" x14ac:dyDescent="0.2">
      <c r="A6" t="str">
        <f>info!A6</f>
        <v>Gravel</v>
      </c>
      <c r="B6" t="s">
        <v>43</v>
      </c>
      <c r="C6">
        <v>1.25249603636373E-3</v>
      </c>
      <c r="D6">
        <f t="shared" si="0"/>
        <v>1.1272464327273571E-3</v>
      </c>
      <c r="E6">
        <f t="shared" si="1"/>
        <v>1.3777456400001031E-3</v>
      </c>
      <c r="F6" t="s">
        <v>1</v>
      </c>
      <c r="G6" t="s">
        <v>0</v>
      </c>
    </row>
    <row r="7" spans="1:8" x14ac:dyDescent="0.2">
      <c r="A7" t="str">
        <f>info!A7</f>
        <v>Plastic</v>
      </c>
      <c r="B7" t="s">
        <v>43</v>
      </c>
      <c r="C7">
        <v>0.10059794190115701</v>
      </c>
      <c r="D7">
        <f t="shared" si="0"/>
        <v>9.0538147711041309E-2</v>
      </c>
      <c r="E7">
        <f t="shared" si="1"/>
        <v>0.11065773609127272</v>
      </c>
      <c r="F7" t="s">
        <v>1</v>
      </c>
      <c r="G7" t="s">
        <v>0</v>
      </c>
    </row>
    <row r="8" spans="1:8" x14ac:dyDescent="0.2">
      <c r="A8" t="str">
        <f>info!A8</f>
        <v>Sand</v>
      </c>
      <c r="B8" t="s">
        <v>43</v>
      </c>
      <c r="C8">
        <v>8.4207973296428001E-4</v>
      </c>
      <c r="D8">
        <f t="shared" si="0"/>
        <v>7.5787175966785197E-4</v>
      </c>
      <c r="E8">
        <f t="shared" si="1"/>
        <v>9.2628770626070804E-4</v>
      </c>
      <c r="F8" t="s">
        <v>1</v>
      </c>
      <c r="G8" s="1" t="s">
        <v>0</v>
      </c>
    </row>
    <row r="9" spans="1:8" x14ac:dyDescent="0.2">
      <c r="A9" t="str">
        <f>info!A9</f>
        <v>StainlessSteel</v>
      </c>
      <c r="B9" t="s">
        <v>43</v>
      </c>
      <c r="C9">
        <v>0.41384633078614003</v>
      </c>
      <c r="D9">
        <f t="shared" si="0"/>
        <v>0.37246169770752602</v>
      </c>
      <c r="E9">
        <f t="shared" si="1"/>
        <v>0.45523096386475409</v>
      </c>
      <c r="F9" t="s">
        <v>1</v>
      </c>
      <c r="G9" s="1" t="s">
        <v>0</v>
      </c>
    </row>
    <row r="10" spans="1:8" x14ac:dyDescent="0.2">
      <c r="A10" t="str">
        <f>info!A10</f>
        <v>StainlessSteelSheet</v>
      </c>
      <c r="B10" t="s">
        <v>43</v>
      </c>
      <c r="C10">
        <v>4.9445240467444598E-2</v>
      </c>
      <c r="D10">
        <f t="shared" si="0"/>
        <v>4.4500716420700137E-2</v>
      </c>
      <c r="E10">
        <f t="shared" si="1"/>
        <v>5.438976451418906E-2</v>
      </c>
      <c r="F10" t="s">
        <v>1</v>
      </c>
      <c r="G10" t="s">
        <v>0</v>
      </c>
    </row>
    <row r="11" spans="1:8" x14ac:dyDescent="0.2">
      <c r="A11" t="str">
        <f>info!A11</f>
        <v>Steel</v>
      </c>
      <c r="B11" t="s">
        <v>43</v>
      </c>
      <c r="C11">
        <v>0.15404761894371499</v>
      </c>
      <c r="D11">
        <f t="shared" si="0"/>
        <v>0.13864285704934351</v>
      </c>
      <c r="E11">
        <f t="shared" si="1"/>
        <v>0.1694523808380865</v>
      </c>
      <c r="F11" t="s">
        <v>1</v>
      </c>
      <c r="G11" t="s">
        <v>0</v>
      </c>
    </row>
    <row r="12" spans="1:8" x14ac:dyDescent="0.2">
      <c r="A12" t="str">
        <f>info!A12</f>
        <v>Wood</v>
      </c>
      <c r="B12" t="s">
        <v>43</v>
      </c>
      <c r="C12">
        <v>7.35373225297442</v>
      </c>
      <c r="D12">
        <f t="shared" si="0"/>
        <v>6.6183590276769779</v>
      </c>
      <c r="E12">
        <f t="shared" si="1"/>
        <v>8.089105478271863</v>
      </c>
      <c r="F12" s="1" t="s">
        <v>1</v>
      </c>
      <c r="G12" t="s">
        <v>0</v>
      </c>
    </row>
    <row r="13" spans="1:8" x14ac:dyDescent="0.2">
      <c r="A13" t="str">
        <f>info!A13</f>
        <v>Trucking</v>
      </c>
      <c r="B13" t="s">
        <v>43</v>
      </c>
      <c r="C13">
        <v>1.11416240905451E-2</v>
      </c>
      <c r="D13">
        <f t="shared" si="0"/>
        <v>1.0027461681490591E-2</v>
      </c>
      <c r="E13">
        <f t="shared" si="1"/>
        <v>1.2255786499599611E-2</v>
      </c>
      <c r="F13" t="s">
        <v>1</v>
      </c>
      <c r="G13" s="1" t="s">
        <v>0</v>
      </c>
    </row>
    <row r="14" spans="1:8" x14ac:dyDescent="0.2">
      <c r="A14" t="s">
        <v>40</v>
      </c>
      <c r="B14" t="s">
        <v>43</v>
      </c>
      <c r="C14">
        <v>0.15404761894371499</v>
      </c>
      <c r="D14">
        <f t="shared" si="0"/>
        <v>0.13864285704934351</v>
      </c>
      <c r="E14">
        <f t="shared" si="1"/>
        <v>0.1694523808380865</v>
      </c>
      <c r="F14" t="s">
        <v>1</v>
      </c>
      <c r="G14" s="1" t="s">
        <v>0</v>
      </c>
    </row>
    <row r="15" spans="1:8" x14ac:dyDescent="0.2">
      <c r="A15" t="s">
        <v>29</v>
      </c>
      <c r="B15" t="s">
        <v>43</v>
      </c>
      <c r="C15">
        <v>1.7685792692325302</v>
      </c>
      <c r="D15">
        <f t="shared" si="0"/>
        <v>1.5917213423092771</v>
      </c>
      <c r="E15">
        <f t="shared" si="1"/>
        <v>1.9454371961557833</v>
      </c>
      <c r="F15" t="s">
        <v>1</v>
      </c>
      <c r="G15" t="s">
        <v>0</v>
      </c>
    </row>
    <row r="16" spans="1:8" x14ac:dyDescent="0.2">
      <c r="A16" t="s">
        <v>44</v>
      </c>
      <c r="B16" t="s">
        <v>43</v>
      </c>
      <c r="C16" s="4">
        <v>28.560560635650297</v>
      </c>
      <c r="D16" s="4">
        <f t="shared" si="0"/>
        <v>25.70450457208527</v>
      </c>
      <c r="E16" s="4">
        <f t="shared" si="1"/>
        <v>31.416616699215329</v>
      </c>
      <c r="F16" s="4" t="s">
        <v>1</v>
      </c>
      <c r="G16" t="s">
        <v>0</v>
      </c>
      <c r="H16" s="5" t="s">
        <v>45</v>
      </c>
    </row>
    <row r="17" spans="1:7" x14ac:dyDescent="0.2">
      <c r="A17" t="s">
        <v>30</v>
      </c>
      <c r="B17" t="s">
        <v>43</v>
      </c>
      <c r="C17">
        <v>19.661164093733099</v>
      </c>
      <c r="D17">
        <f t="shared" si="0"/>
        <v>17.695047684359789</v>
      </c>
      <c r="E17">
        <f t="shared" si="1"/>
        <v>21.627280503106409</v>
      </c>
      <c r="F17" t="s">
        <v>1</v>
      </c>
      <c r="G17" t="s">
        <v>0</v>
      </c>
    </row>
    <row r="18" spans="1:7" x14ac:dyDescent="0.2">
      <c r="A18" t="s">
        <v>33</v>
      </c>
      <c r="B18" t="s">
        <v>43</v>
      </c>
      <c r="C18">
        <v>1.88032079219059</v>
      </c>
      <c r="D18">
        <f t="shared" si="0"/>
        <v>1.6922887129715309</v>
      </c>
      <c r="E18">
        <f t="shared" si="1"/>
        <v>2.0683528714096493</v>
      </c>
      <c r="F18" t="s">
        <v>1</v>
      </c>
      <c r="G18" t="s">
        <v>0</v>
      </c>
    </row>
    <row r="19" spans="1:7" x14ac:dyDescent="0.2">
      <c r="A19" t="s">
        <v>35</v>
      </c>
      <c r="B19" t="s">
        <v>43</v>
      </c>
      <c r="C19">
        <v>1.08010771409159</v>
      </c>
      <c r="D19">
        <f t="shared" si="0"/>
        <v>0.97209694268243108</v>
      </c>
      <c r="E19">
        <f t="shared" si="1"/>
        <v>1.1881184855007492</v>
      </c>
      <c r="F19" t="s">
        <v>1</v>
      </c>
      <c r="G19" s="1" t="s">
        <v>0</v>
      </c>
    </row>
    <row r="20" spans="1:7" x14ac:dyDescent="0.2">
      <c r="A20" t="s">
        <v>37</v>
      </c>
      <c r="B20" t="s">
        <v>43</v>
      </c>
      <c r="C20">
        <v>0.16964282534316702</v>
      </c>
      <c r="D20">
        <f t="shared" si="0"/>
        <v>0.15267854280885032</v>
      </c>
      <c r="E20">
        <f t="shared" si="1"/>
        <v>0.18660710787748375</v>
      </c>
      <c r="F20" t="s">
        <v>1</v>
      </c>
      <c r="G20" s="1" t="s">
        <v>0</v>
      </c>
    </row>
    <row r="21" spans="1:7" x14ac:dyDescent="0.2">
      <c r="A21" t="s">
        <v>27</v>
      </c>
      <c r="B21" t="s">
        <v>43</v>
      </c>
      <c r="C21">
        <v>0.473687922040397</v>
      </c>
      <c r="D21">
        <f t="shared" si="0"/>
        <v>0.42631912983635734</v>
      </c>
      <c r="E21">
        <f t="shared" si="1"/>
        <v>0.52105671424443678</v>
      </c>
      <c r="F21" t="s">
        <v>1</v>
      </c>
      <c r="G21" t="s">
        <v>0</v>
      </c>
    </row>
    <row r="22" spans="1:7" ht="19" x14ac:dyDescent="0.25">
      <c r="A22" s="3" t="s">
        <v>38</v>
      </c>
      <c r="B22" t="s">
        <v>43</v>
      </c>
      <c r="C22">
        <v>2.0900452448853399E-2</v>
      </c>
      <c r="D22">
        <f t="shared" si="0"/>
        <v>1.8810407203968059E-2</v>
      </c>
      <c r="E22">
        <f t="shared" si="1"/>
        <v>2.2990497693738742E-2</v>
      </c>
      <c r="F22" t="s">
        <v>1</v>
      </c>
      <c r="G22" t="s">
        <v>0</v>
      </c>
    </row>
    <row r="23" spans="1:7" x14ac:dyDescent="0.2">
      <c r="A23" t="s">
        <v>39</v>
      </c>
      <c r="B23" t="s">
        <v>43</v>
      </c>
      <c r="C23">
        <v>1.4536547592948701</v>
      </c>
      <c r="D23">
        <f t="shared" si="0"/>
        <v>1.3082892833653832</v>
      </c>
      <c r="E23">
        <f t="shared" si="1"/>
        <v>1.5990202352243572</v>
      </c>
      <c r="F23" t="s">
        <v>1</v>
      </c>
      <c r="G23" t="s">
        <v>0</v>
      </c>
    </row>
    <row r="24" spans="1:7" x14ac:dyDescent="0.2">
      <c r="A24" t="s">
        <v>41</v>
      </c>
      <c r="B24" t="s">
        <v>43</v>
      </c>
      <c r="C24">
        <v>0.71618389116063097</v>
      </c>
      <c r="D24">
        <f t="shared" si="0"/>
        <v>0.64456550204456786</v>
      </c>
      <c r="E24">
        <f t="shared" si="1"/>
        <v>0.78780228027669408</v>
      </c>
      <c r="F24" t="s">
        <v>1</v>
      </c>
      <c r="G24" s="1" t="s">
        <v>0</v>
      </c>
    </row>
    <row r="25" spans="1:7" x14ac:dyDescent="0.2">
      <c r="A25" t="s">
        <v>42</v>
      </c>
      <c r="B25" t="s">
        <v>43</v>
      </c>
      <c r="C25">
        <v>0.11048229451496501</v>
      </c>
      <c r="D25">
        <f t="shared" si="0"/>
        <v>9.943406506346851E-2</v>
      </c>
      <c r="E25">
        <f t="shared" si="1"/>
        <v>0.12153052396646152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997-0177-425E-A8CE-E78E62ED5BBD}">
  <dimension ref="A1:H25"/>
  <sheetViews>
    <sheetView tabSelected="1" workbookViewId="0">
      <selection activeCell="H16" sqref="H1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8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2">
      <c r="A2" t="str">
        <f>info!A2</f>
        <v>Excavation</v>
      </c>
      <c r="B2" t="s">
        <v>43</v>
      </c>
      <c r="C2">
        <v>2.73188377175855E-2</v>
      </c>
      <c r="D2">
        <f>C2*0.9</f>
        <v>2.458695394582695E-2</v>
      </c>
      <c r="E2">
        <f>C2*1.1</f>
        <v>3.0050721489344054E-2</v>
      </c>
      <c r="F2" t="s">
        <v>1</v>
      </c>
      <c r="G2" t="s">
        <v>0</v>
      </c>
    </row>
    <row r="3" spans="1:8" x14ac:dyDescent="0.2">
      <c r="A3" t="str">
        <f>info!A3</f>
        <v>Brick</v>
      </c>
      <c r="B3" t="s">
        <v>43</v>
      </c>
      <c r="C3">
        <v>1.10687485072802E-2</v>
      </c>
      <c r="D3">
        <f t="shared" ref="D3:D25" si="0">C3*0.9</f>
        <v>9.9618736565521802E-3</v>
      </c>
      <c r="E3">
        <f t="shared" ref="E3:E25" si="1">C3*1.1</f>
        <v>1.2175623358008222E-2</v>
      </c>
      <c r="F3" s="1" t="s">
        <v>1</v>
      </c>
      <c r="G3" s="1" t="s">
        <v>0</v>
      </c>
    </row>
    <row r="4" spans="1:8" x14ac:dyDescent="0.2">
      <c r="A4" t="str">
        <f>info!A4</f>
        <v>Cement</v>
      </c>
      <c r="B4" t="s">
        <v>43</v>
      </c>
      <c r="C4">
        <v>1.5272926695142202E-2</v>
      </c>
      <c r="D4">
        <f t="shared" si="0"/>
        <v>1.3745634025627982E-2</v>
      </c>
      <c r="E4">
        <f t="shared" si="1"/>
        <v>1.6800219364656425E-2</v>
      </c>
      <c r="F4" s="1" t="s">
        <v>1</v>
      </c>
      <c r="G4" s="1" t="s">
        <v>0</v>
      </c>
    </row>
    <row r="5" spans="1:8" x14ac:dyDescent="0.2">
      <c r="A5" t="str">
        <f>info!A5</f>
        <v>Concrete</v>
      </c>
      <c r="B5" t="s">
        <v>43</v>
      </c>
      <c r="C5">
        <v>6.9886923389555697</v>
      </c>
      <c r="D5">
        <f t="shared" si="0"/>
        <v>6.2898231050600133</v>
      </c>
      <c r="E5">
        <f t="shared" si="1"/>
        <v>7.6875615728511271</v>
      </c>
      <c r="F5" t="s">
        <v>1</v>
      </c>
      <c r="G5" t="s">
        <v>0</v>
      </c>
    </row>
    <row r="6" spans="1:8" x14ac:dyDescent="0.2">
      <c r="A6" t="str">
        <f>info!A6</f>
        <v>Gravel</v>
      </c>
      <c r="B6" t="s">
        <v>43</v>
      </c>
      <c r="C6">
        <v>8.3282261971689704E-4</v>
      </c>
      <c r="D6">
        <f t="shared" si="0"/>
        <v>7.495403577452073E-4</v>
      </c>
      <c r="E6">
        <f t="shared" si="1"/>
        <v>9.1610488168858677E-4</v>
      </c>
      <c r="F6" t="s">
        <v>1</v>
      </c>
      <c r="G6" s="1" t="s">
        <v>0</v>
      </c>
    </row>
    <row r="7" spans="1:8" x14ac:dyDescent="0.2">
      <c r="A7" t="str">
        <f>info!A7</f>
        <v>Plastic</v>
      </c>
      <c r="B7" t="s">
        <v>43</v>
      </c>
      <c r="C7">
        <v>0.21881932904488599</v>
      </c>
      <c r="D7">
        <f t="shared" si="0"/>
        <v>0.1969373961403974</v>
      </c>
      <c r="E7">
        <f t="shared" si="1"/>
        <v>0.24070126194937461</v>
      </c>
      <c r="F7" t="s">
        <v>1</v>
      </c>
      <c r="G7" s="1" t="s">
        <v>0</v>
      </c>
    </row>
    <row r="8" spans="1:8" x14ac:dyDescent="0.2">
      <c r="A8" t="str">
        <f>info!A8</f>
        <v>Sand</v>
      </c>
      <c r="B8" t="s">
        <v>43</v>
      </c>
      <c r="C8">
        <v>5.8128590587309102E-4</v>
      </c>
      <c r="D8">
        <f t="shared" si="0"/>
        <v>5.2315731528578197E-4</v>
      </c>
      <c r="E8">
        <f t="shared" si="1"/>
        <v>6.3941449646040018E-4</v>
      </c>
      <c r="F8" t="s">
        <v>1</v>
      </c>
      <c r="G8" t="s">
        <v>0</v>
      </c>
    </row>
    <row r="9" spans="1:8" x14ac:dyDescent="0.2">
      <c r="A9" t="str">
        <f>info!A9</f>
        <v>StainlessSteel</v>
      </c>
      <c r="B9" t="s">
        <v>43</v>
      </c>
      <c r="C9">
        <v>0.93270074871298803</v>
      </c>
      <c r="D9">
        <f t="shared" si="0"/>
        <v>0.83943067384168923</v>
      </c>
      <c r="E9">
        <f t="shared" si="1"/>
        <v>1.0259708235842868</v>
      </c>
      <c r="F9" t="s">
        <v>1</v>
      </c>
      <c r="G9" s="1" t="s">
        <v>0</v>
      </c>
    </row>
    <row r="10" spans="1:8" x14ac:dyDescent="0.2">
      <c r="A10" t="str">
        <f>info!A10</f>
        <v>StainlessSteelSheet</v>
      </c>
      <c r="B10" t="s">
        <v>43</v>
      </c>
      <c r="C10">
        <v>6.4849012917126497E-2</v>
      </c>
      <c r="D10">
        <f t="shared" si="0"/>
        <v>5.8364111625413849E-2</v>
      </c>
      <c r="E10">
        <f t="shared" si="1"/>
        <v>7.1333914208839153E-2</v>
      </c>
      <c r="F10" t="s">
        <v>1</v>
      </c>
      <c r="G10" s="1" t="s">
        <v>0</v>
      </c>
    </row>
    <row r="11" spans="1:8" x14ac:dyDescent="0.2">
      <c r="A11" t="str">
        <f>info!A11</f>
        <v>Steel</v>
      </c>
      <c r="B11" t="s">
        <v>43</v>
      </c>
      <c r="C11">
        <v>0.12487359988130201</v>
      </c>
      <c r="D11">
        <f t="shared" si="0"/>
        <v>0.11238623989317181</v>
      </c>
      <c r="E11">
        <f t="shared" si="1"/>
        <v>0.13736095986943223</v>
      </c>
      <c r="F11" t="s">
        <v>1</v>
      </c>
      <c r="G11" t="s">
        <v>0</v>
      </c>
    </row>
    <row r="12" spans="1:8" x14ac:dyDescent="0.2">
      <c r="A12" t="str">
        <f>info!A12</f>
        <v>Wood</v>
      </c>
      <c r="B12" t="s">
        <v>43</v>
      </c>
      <c r="C12">
        <v>5.3991983552999194</v>
      </c>
      <c r="D12">
        <f t="shared" si="0"/>
        <v>4.8592785197699273</v>
      </c>
      <c r="E12">
        <f t="shared" si="1"/>
        <v>5.9391181908299115</v>
      </c>
      <c r="F12" s="1" t="s">
        <v>1</v>
      </c>
      <c r="G12" s="1" t="s">
        <v>0</v>
      </c>
    </row>
    <row r="13" spans="1:8" x14ac:dyDescent="0.2">
      <c r="A13" t="str">
        <f>info!A13</f>
        <v>Trucking</v>
      </c>
      <c r="B13" t="s">
        <v>43</v>
      </c>
      <c r="C13">
        <v>8.5846487710015597E-3</v>
      </c>
      <c r="D13">
        <f t="shared" si="0"/>
        <v>7.7261838939014036E-3</v>
      </c>
      <c r="E13">
        <f t="shared" si="1"/>
        <v>9.4431136481017159E-3</v>
      </c>
      <c r="F13" t="s">
        <v>1</v>
      </c>
      <c r="G13" s="1" t="s">
        <v>0</v>
      </c>
    </row>
    <row r="14" spans="1:8" x14ac:dyDescent="0.2">
      <c r="A14" t="s">
        <v>40</v>
      </c>
      <c r="B14" t="s">
        <v>43</v>
      </c>
      <c r="C14">
        <v>0.12487359988130201</v>
      </c>
      <c r="D14">
        <f t="shared" si="0"/>
        <v>0.11238623989317181</v>
      </c>
      <c r="E14">
        <f t="shared" si="1"/>
        <v>0.13736095986943223</v>
      </c>
      <c r="F14" t="s">
        <v>1</v>
      </c>
      <c r="G14" t="s">
        <v>0</v>
      </c>
    </row>
    <row r="15" spans="1:8" x14ac:dyDescent="0.2">
      <c r="A15" t="s">
        <v>29</v>
      </c>
      <c r="B15" t="s">
        <v>43</v>
      </c>
      <c r="C15">
        <v>1.8125326309897301</v>
      </c>
      <c r="D15">
        <f t="shared" si="0"/>
        <v>1.6312793678907571</v>
      </c>
      <c r="E15">
        <f t="shared" si="1"/>
        <v>1.9937858940887032</v>
      </c>
      <c r="F15" t="s">
        <v>1</v>
      </c>
      <c r="G15" s="1" t="s">
        <v>0</v>
      </c>
    </row>
    <row r="16" spans="1:8" x14ac:dyDescent="0.2">
      <c r="A16" t="s">
        <v>44</v>
      </c>
      <c r="B16" t="s">
        <v>43</v>
      </c>
      <c r="C16" s="4">
        <v>19.2437545752842</v>
      </c>
      <c r="D16" s="4">
        <f t="shared" si="0"/>
        <v>17.31937911775578</v>
      </c>
      <c r="E16" s="4">
        <f t="shared" si="1"/>
        <v>21.16813003281262</v>
      </c>
      <c r="F16" s="4" t="s">
        <v>1</v>
      </c>
      <c r="G16" t="s">
        <v>0</v>
      </c>
      <c r="H16" s="5" t="s">
        <v>45</v>
      </c>
    </row>
    <row r="17" spans="1:7" x14ac:dyDescent="0.2">
      <c r="A17" t="s">
        <v>30</v>
      </c>
      <c r="B17" t="s">
        <v>43</v>
      </c>
      <c r="C17">
        <v>12.2640088136837</v>
      </c>
      <c r="D17">
        <f t="shared" si="0"/>
        <v>11.03760793231533</v>
      </c>
      <c r="E17">
        <f t="shared" si="1"/>
        <v>13.490409695052072</v>
      </c>
      <c r="F17" t="s">
        <v>1</v>
      </c>
      <c r="G17" s="1" t="s">
        <v>0</v>
      </c>
    </row>
    <row r="18" spans="1:7" x14ac:dyDescent="0.2">
      <c r="A18" t="s">
        <v>33</v>
      </c>
      <c r="B18" t="s">
        <v>43</v>
      </c>
      <c r="C18">
        <v>1.9012293748498701</v>
      </c>
      <c r="D18">
        <f t="shared" si="0"/>
        <v>1.7111064373648832</v>
      </c>
      <c r="E18">
        <f t="shared" si="1"/>
        <v>2.0913523123348572</v>
      </c>
      <c r="F18" t="s">
        <v>1</v>
      </c>
      <c r="G18" t="s">
        <v>0</v>
      </c>
    </row>
    <row r="19" spans="1:7" x14ac:dyDescent="0.2">
      <c r="A19" t="s">
        <v>35</v>
      </c>
      <c r="B19" t="s">
        <v>43</v>
      </c>
      <c r="C19">
        <v>1.1964417886707701</v>
      </c>
      <c r="D19">
        <f t="shared" si="0"/>
        <v>1.0767976098036931</v>
      </c>
      <c r="E19">
        <f t="shared" si="1"/>
        <v>1.3160859675378471</v>
      </c>
      <c r="F19" t="s">
        <v>1</v>
      </c>
      <c r="G19" s="1" t="s">
        <v>0</v>
      </c>
    </row>
    <row r="20" spans="1:7" x14ac:dyDescent="0.2">
      <c r="A20" t="s">
        <v>37</v>
      </c>
      <c r="B20" t="s">
        <v>43</v>
      </c>
      <c r="C20">
        <v>7.7577446363450597E-2</v>
      </c>
      <c r="D20">
        <f t="shared" si="0"/>
        <v>6.981970172710554E-2</v>
      </c>
      <c r="E20">
        <f t="shared" si="1"/>
        <v>8.5335190999795668E-2</v>
      </c>
      <c r="F20" t="s">
        <v>1</v>
      </c>
      <c r="G20" s="1" t="s">
        <v>0</v>
      </c>
    </row>
    <row r="21" spans="1:7" x14ac:dyDescent="0.2">
      <c r="A21" t="s">
        <v>27</v>
      </c>
      <c r="B21" t="s">
        <v>43</v>
      </c>
      <c r="C21">
        <v>0.38749813948829598</v>
      </c>
      <c r="D21">
        <f t="shared" si="0"/>
        <v>0.34874832553946639</v>
      </c>
      <c r="E21">
        <f t="shared" si="1"/>
        <v>0.42624795343712563</v>
      </c>
      <c r="F21" t="s">
        <v>1</v>
      </c>
      <c r="G21" t="s">
        <v>0</v>
      </c>
    </row>
    <row r="22" spans="1:7" ht="19" x14ac:dyDescent="0.25">
      <c r="A22" s="3" t="s">
        <v>38</v>
      </c>
      <c r="B22" t="s">
        <v>43</v>
      </c>
      <c r="C22">
        <v>1.3404933903985601E-2</v>
      </c>
      <c r="D22">
        <f t="shared" si="0"/>
        <v>1.206444051358704E-2</v>
      </c>
      <c r="E22">
        <f t="shared" si="1"/>
        <v>1.4745427294384161E-2</v>
      </c>
      <c r="F22" t="s">
        <v>1</v>
      </c>
      <c r="G22" s="1" t="s">
        <v>0</v>
      </c>
    </row>
    <row r="23" spans="1:7" x14ac:dyDescent="0.2">
      <c r="A23" t="s">
        <v>39</v>
      </c>
      <c r="B23" t="s">
        <v>43</v>
      </c>
      <c r="C23">
        <v>1.0780209562568799</v>
      </c>
      <c r="D23">
        <f t="shared" si="0"/>
        <v>0.97021886063119189</v>
      </c>
      <c r="E23">
        <f t="shared" si="1"/>
        <v>1.1858230518825679</v>
      </c>
      <c r="F23" t="s">
        <v>1</v>
      </c>
      <c r="G23" s="1" t="s">
        <v>0</v>
      </c>
    </row>
    <row r="24" spans="1:7" x14ac:dyDescent="0.2">
      <c r="A24" t="s">
        <v>41</v>
      </c>
      <c r="B24" t="s">
        <v>43</v>
      </c>
      <c r="C24">
        <v>0.43741736897375899</v>
      </c>
      <c r="D24">
        <f t="shared" si="0"/>
        <v>0.39367563207638312</v>
      </c>
      <c r="E24">
        <f t="shared" si="1"/>
        <v>0.48115910587113492</v>
      </c>
      <c r="F24" t="s">
        <v>1</v>
      </c>
      <c r="G24" t="s">
        <v>0</v>
      </c>
    </row>
    <row r="25" spans="1:7" x14ac:dyDescent="0.2">
      <c r="A25" t="s">
        <v>42</v>
      </c>
      <c r="B25" t="s">
        <v>43</v>
      </c>
      <c r="C25">
        <v>0.150807596748742</v>
      </c>
      <c r="D25">
        <f t="shared" si="0"/>
        <v>0.13572683707386782</v>
      </c>
      <c r="E25">
        <f t="shared" si="1"/>
        <v>0.16588835642361621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2022-09-11T20:17:24Z</dcterms:modified>
</cp:coreProperties>
</file>