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damsn\Box\Kuroda Lab\CFR02 (RO1MH118139)\CFR02-calendars\CFR02-Confirmed-Kuroda-Calendars\"/>
    </mc:Choice>
  </mc:AlternateContent>
  <xr:revisionPtr revIDLastSave="0" documentId="8_{B512BCFC-5527-466D-BC71-440C6E869BBA}" xr6:coauthVersionLast="47" xr6:coauthVersionMax="47" xr10:uidLastSave="{00000000-0000-0000-0000-000000000000}"/>
  <bookViews>
    <workbookView xWindow="28680" yWindow="-120" windowWidth="29040" windowHeight="17640" xr2:uid="{2E6115E6-F72C-46C1-B6CE-2885C3CA09B2}"/>
  </bookViews>
  <sheets>
    <sheet name="Group D (baseline-Post_INF)" sheetId="1" r:id="rId1"/>
    <sheet name="CFR02-Grp-D(Chronic-to-TRX+NX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F24" i="1"/>
  <c r="F25" i="1"/>
  <c r="F26" i="1"/>
  <c r="F27" i="1"/>
  <c r="F28" i="1"/>
  <c r="F29" i="1"/>
  <c r="F30" i="1"/>
  <c r="F31" i="1"/>
  <c r="D33" i="1"/>
  <c r="B33" i="1"/>
  <c r="B22" i="1"/>
  <c r="E31" i="4"/>
  <c r="D31" i="4"/>
  <c r="B31" i="4"/>
  <c r="E30" i="4"/>
  <c r="D30" i="4"/>
  <c r="B30" i="4"/>
  <c r="E29" i="4"/>
  <c r="D29" i="4"/>
  <c r="B29" i="4"/>
  <c r="E28" i="4"/>
  <c r="D28" i="4"/>
  <c r="B28" i="4"/>
  <c r="E27" i="4"/>
  <c r="D27" i="4"/>
  <c r="B27" i="4"/>
  <c r="E26" i="4"/>
  <c r="D26" i="4"/>
  <c r="B26" i="4"/>
  <c r="E25" i="4"/>
  <c r="D25" i="4"/>
  <c r="B25" i="4"/>
  <c r="E24" i="4"/>
  <c r="D24" i="4"/>
  <c r="B24" i="4"/>
  <c r="E23" i="4"/>
  <c r="D23" i="4"/>
  <c r="B23" i="4"/>
  <c r="E22" i="4"/>
  <c r="D22" i="4"/>
  <c r="B22" i="4"/>
  <c r="E21" i="4"/>
  <c r="D21" i="4"/>
  <c r="B21" i="4"/>
  <c r="E20" i="4"/>
  <c r="D20" i="4"/>
  <c r="B20" i="4"/>
  <c r="E18" i="4"/>
  <c r="D18" i="4"/>
  <c r="B18" i="4"/>
  <c r="D17" i="4"/>
  <c r="B17" i="4"/>
  <c r="D15" i="4"/>
  <c r="B15" i="4"/>
  <c r="D14" i="4"/>
  <c r="B14" i="4"/>
  <c r="D13" i="4"/>
  <c r="B13" i="4"/>
  <c r="D12" i="4"/>
  <c r="B12" i="4"/>
  <c r="D10" i="4"/>
  <c r="B10" i="4"/>
  <c r="D9" i="4"/>
  <c r="B9" i="4"/>
  <c r="D8" i="4"/>
  <c r="B8" i="4"/>
  <c r="D7" i="4"/>
  <c r="B7" i="4"/>
  <c r="F32" i="1"/>
  <c r="F23" i="1"/>
  <c r="D35" i="1"/>
  <c r="D36" i="1"/>
  <c r="D37" i="1"/>
  <c r="D34" i="1"/>
  <c r="B36" i="1"/>
  <c r="B37" i="1"/>
  <c r="B29" i="1"/>
  <c r="B30" i="1"/>
  <c r="B31" i="1"/>
  <c r="B32" i="1"/>
  <c r="B34" i="1"/>
  <c r="B35" i="1"/>
  <c r="B28" i="1" l="1"/>
  <c r="B27" i="1"/>
  <c r="B25" i="1"/>
  <c r="B24" i="1"/>
  <c r="B23" i="1"/>
  <c r="B20" i="1"/>
  <c r="B19" i="1"/>
  <c r="B14" i="1"/>
  <c r="B13" i="1"/>
  <c r="B12" i="1"/>
  <c r="B11" i="1"/>
  <c r="B10" i="1"/>
  <c r="B8" i="1"/>
</calcChain>
</file>

<file path=xl/sharedStrings.xml><?xml version="1.0" encoding="utf-8"?>
<sst xmlns="http://schemas.openxmlformats.org/spreadsheetml/2006/main" count="234" uniqueCount="110">
  <si>
    <r>
      <rPr>
        <b/>
        <sz val="12"/>
        <rFont val="Times New Roman"/>
        <family val="1"/>
      </rPr>
      <t>Project CFR02</t>
    </r>
    <r>
      <rPr>
        <sz val="12"/>
        <rFont val="Times New Roman"/>
        <family val="1"/>
      </rPr>
      <t xml:space="preserve">: (AIM-2) SIVmac251 infected macaques + </t>
    </r>
    <r>
      <rPr>
        <b/>
        <sz val="12"/>
        <rFont val="Times New Roman"/>
        <family val="1"/>
      </rPr>
      <t>BLZ945</t>
    </r>
  </si>
  <si>
    <t>PID= Post Infection Day</t>
  </si>
  <si>
    <t>Time points</t>
  </si>
  <si>
    <t xml:space="preserve">Blood volumes </t>
  </si>
  <si>
    <t>PID</t>
  </si>
  <si>
    <t>DATE</t>
  </si>
  <si>
    <t>Injections</t>
  </si>
  <si>
    <t>Procedures</t>
  </si>
  <si>
    <t>EDTA (Kuroda)</t>
  </si>
  <si>
    <t>CBC</t>
  </si>
  <si>
    <t>CHEM20</t>
  </si>
  <si>
    <t>Chem12 (PP3)</t>
  </si>
  <si>
    <t>Sera tube</t>
  </si>
  <si>
    <t>Blood vol Totals</t>
  </si>
  <si>
    <t>x</t>
  </si>
  <si>
    <t>(Chris Royer)</t>
  </si>
  <si>
    <t>AEROSOL: Dextran</t>
  </si>
  <si>
    <t>fasted PE (BCS)</t>
  </si>
  <si>
    <t xml:space="preserve"> IV and IT: Dextran</t>
  </si>
  <si>
    <t>CSF 1-2 mL</t>
  </si>
  <si>
    <t>D0</t>
  </si>
  <si>
    <t>IV: BrdU</t>
  </si>
  <si>
    <t/>
  </si>
  <si>
    <t>D1-T24</t>
  </si>
  <si>
    <t>D4</t>
  </si>
  <si>
    <t>Bx</t>
  </si>
  <si>
    <t>LN (peripheral)</t>
  </si>
  <si>
    <t>Fat (SubQ)</t>
  </si>
  <si>
    <t>D7</t>
  </si>
  <si>
    <t>IV: SIVmac251</t>
  </si>
  <si>
    <t>SQ: CD8 depletion</t>
  </si>
  <si>
    <t>IV: CD8 depletion</t>
  </si>
  <si>
    <t>D14</t>
  </si>
  <si>
    <t>Notes</t>
  </si>
  <si>
    <t>Administer ART, POST-blood collection</t>
  </si>
  <si>
    <t>ART Start</t>
  </si>
  <si>
    <t>ART</t>
  </si>
  <si>
    <t>Post-ART</t>
  </si>
  <si>
    <t>--</t>
  </si>
  <si>
    <t>BM (1mL)</t>
  </si>
  <si>
    <r>
      <t>BAL 2x20 mL (</t>
    </r>
    <r>
      <rPr>
        <b/>
        <sz val="12"/>
        <color rgb="FFFF0000"/>
        <rFont val="Times New Roman"/>
        <family val="1"/>
      </rPr>
      <t>LEFT</t>
    </r>
    <r>
      <rPr>
        <sz val="12"/>
        <color theme="1"/>
        <rFont val="Times New Roman"/>
        <family val="1"/>
      </rPr>
      <t>)</t>
    </r>
  </si>
  <si>
    <t xml:space="preserve"> Dextran (Aero, IV)</t>
  </si>
  <si>
    <t>DEX-IT (RO)</t>
  </si>
  <si>
    <t>Notatation for the order of the Dextran administration.</t>
  </si>
  <si>
    <t>1.-</t>
  </si>
  <si>
    <t>IT/IC (to ensure the deepest sedation)</t>
  </si>
  <si>
    <t>2.-</t>
  </si>
  <si>
    <t>3.-</t>
  </si>
  <si>
    <t>IV (reduce manipulation of  injection site post-procedure)</t>
  </si>
  <si>
    <r>
      <t xml:space="preserve"> ------&gt; &gt; xxx</t>
    </r>
    <r>
      <rPr>
        <b/>
        <i/>
        <u/>
        <sz val="12"/>
        <rFont val="Times New Roman"/>
        <family val="1"/>
      </rPr>
      <t xml:space="preserve"> days post-Dextran; Begin BLZ945 for 4 weeks; REPOPULATION; then Nx</t>
    </r>
    <r>
      <rPr>
        <b/>
        <sz val="12"/>
        <rFont val="Times New Roman"/>
        <family val="1"/>
      </rPr>
      <t xml:space="preserve">  &lt; &lt; -------------</t>
    </r>
  </si>
  <si>
    <t>Project CFR02: (AIM-2) SIVmac251 infected macaques + BLZ945</t>
  </si>
  <si>
    <t xml:space="preserve">SIV infected: </t>
  </si>
  <si>
    <t>post-ART (days)</t>
  </si>
  <si>
    <r>
      <t>EDTA</t>
    </r>
    <r>
      <rPr>
        <b/>
        <sz val="9"/>
        <rFont val="Times New Roman"/>
        <family val="1"/>
      </rPr>
      <t xml:space="preserve"> (Kuroda)</t>
    </r>
  </si>
  <si>
    <t>Chem 20</t>
  </si>
  <si>
    <t>To Nx</t>
  </si>
  <si>
    <t>Work order#</t>
  </si>
  <si>
    <t>Group  E (n=5)</t>
  </si>
  <si>
    <t>BLZ945 TRX- Late</t>
  </si>
  <si>
    <t>Revised: 10/09/2023-la</t>
  </si>
  <si>
    <t>= ART initiated</t>
  </si>
  <si>
    <t>Group D:</t>
  </si>
  <si>
    <t>n=4 (45309; 46286; 46383; 46430)</t>
  </si>
  <si>
    <t>= BLZ945 initiated</t>
  </si>
  <si>
    <t>post-BLZ945 (days)</t>
  </si>
  <si>
    <t>45309; 46286</t>
  </si>
  <si>
    <t>46430; 46383</t>
  </si>
  <si>
    <r>
      <t xml:space="preserve"> ------&gt; &gt;    </t>
    </r>
    <r>
      <rPr>
        <b/>
        <i/>
        <u/>
        <sz val="12"/>
        <rFont val="Times New Roman"/>
        <family val="1"/>
      </rPr>
      <t>30-60 days post-Dextran, Begin BLZ945, then Nx</t>
    </r>
    <r>
      <rPr>
        <b/>
        <sz val="12"/>
        <rFont val="Times New Roman"/>
        <family val="1"/>
      </rPr>
      <t xml:space="preserve">  &lt; &lt; -------------</t>
    </r>
  </si>
  <si>
    <r>
      <t xml:space="preserve">LN (peripheral) </t>
    </r>
    <r>
      <rPr>
        <b/>
        <sz val="11"/>
        <rFont val="Times New Roman"/>
        <family val="1"/>
      </rPr>
      <t>with FAT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(SubQ) attached</t>
    </r>
  </si>
  <si>
    <t>Picture of Tatoo</t>
  </si>
  <si>
    <t>Begin EDU drinking solution (7-day dose)</t>
  </si>
  <si>
    <t xml:space="preserve"> (45309)</t>
  </si>
  <si>
    <t>IV: BrdU (45309)</t>
  </si>
  <si>
    <t>(46286)</t>
  </si>
  <si>
    <t>IV: BrdU  (46286)</t>
  </si>
  <si>
    <t>Nx</t>
  </si>
  <si>
    <t>Nx#1 (45309)</t>
  </si>
  <si>
    <t xml:space="preserve"> (46430)</t>
  </si>
  <si>
    <t>IV: BrdU  (46430)</t>
  </si>
  <si>
    <t xml:space="preserve"> (46286)</t>
  </si>
  <si>
    <t>Nx#2 (46286)</t>
  </si>
  <si>
    <t xml:space="preserve"> (46383)</t>
  </si>
  <si>
    <t>IV: BrdU  (46383)</t>
  </si>
  <si>
    <t>Nx#3 (46430)</t>
  </si>
  <si>
    <t>Nx#4 (46383)</t>
  </si>
  <si>
    <t>Notatation for the order of the Bx + BAL collection</t>
  </si>
  <si>
    <t>blood</t>
  </si>
  <si>
    <t>BAL</t>
  </si>
  <si>
    <t>Group  E (46168)</t>
  </si>
  <si>
    <t>411v3</t>
  </si>
  <si>
    <r>
      <t>BAL 2x20 mL (</t>
    </r>
    <r>
      <rPr>
        <b/>
        <sz val="12"/>
        <color rgb="FFFF0000"/>
        <rFont val="Times New Roman"/>
        <family val="1"/>
      </rPr>
      <t>RIGHT</t>
    </r>
    <r>
      <rPr>
        <sz val="12"/>
        <color theme="1"/>
        <rFont val="Times New Roman"/>
        <family val="1"/>
      </rPr>
      <t>)</t>
    </r>
  </si>
  <si>
    <t>Gut pinch</t>
  </si>
  <si>
    <t>Muscle</t>
  </si>
  <si>
    <t>4576v2</t>
  </si>
  <si>
    <t>5029v3</t>
  </si>
  <si>
    <t>5038v3</t>
  </si>
  <si>
    <t>5054v2</t>
  </si>
  <si>
    <t>Emergency Nx: 45374, 46168</t>
  </si>
  <si>
    <t>E.Nx--&gt; (n=2): 45374; 46168</t>
  </si>
  <si>
    <t>1832v3</t>
  </si>
  <si>
    <t>Group D (n=6) Total in group</t>
  </si>
  <si>
    <r>
      <t xml:space="preserve">mmu # (n=5): 45309; </t>
    </r>
    <r>
      <rPr>
        <b/>
        <sz val="12"/>
        <color rgb="FFC00000"/>
        <rFont val="Times New Roman"/>
        <family val="1"/>
      </rPr>
      <t>45374</t>
    </r>
    <r>
      <rPr>
        <sz val="12"/>
        <rFont val="Times New Roman"/>
        <family val="1"/>
      </rPr>
      <t>;46286; 46383; 46430</t>
    </r>
  </si>
  <si>
    <r>
      <t xml:space="preserve">mmu # (n=1) </t>
    </r>
    <r>
      <rPr>
        <b/>
        <sz val="12"/>
        <color rgb="FFC00000"/>
        <rFont val="Times New Roman"/>
        <family val="1"/>
      </rPr>
      <t>46168</t>
    </r>
  </si>
  <si>
    <t>Note (-n=2) change</t>
  </si>
  <si>
    <t>4047v2</t>
  </si>
  <si>
    <t>4091v3</t>
  </si>
  <si>
    <t>4241v2</t>
  </si>
  <si>
    <t>4149v2</t>
  </si>
  <si>
    <t>BLZ945-Begin (4 wk dose) to Nx</t>
  </si>
  <si>
    <t>Updated: 2023-10-09-la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</si>
</sst>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mm/dd/yy;@"/>
  </numFmts>
  <fonts count="28" x14ac:knownFonts="1"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rgb="FF7030A0"/>
      <name val="Times New Roman"/>
      <family val="1"/>
    </font>
    <font>
      <b/>
      <sz val="12"/>
      <color theme="5" tint="-0.2499465926084170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u val="double"/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i/>
      <u/>
      <sz val="12"/>
      <name val="Times New Roman"/>
      <family val="1"/>
    </font>
    <font>
      <u/>
      <sz val="12"/>
      <name val="Times New Roman"/>
      <family val="1"/>
    </font>
    <font>
      <i/>
      <sz val="11"/>
      <name val="Times New Roman"/>
      <family val="1"/>
    </font>
    <font>
      <b/>
      <sz val="9"/>
      <name val="Times New Roman"/>
      <family val="1"/>
    </font>
    <font>
      <b/>
      <i/>
      <sz val="12"/>
      <color theme="1"/>
      <name val="Times New Roman"/>
      <family val="1"/>
    </font>
    <font>
      <sz val="12"/>
      <color rgb="FF7030A0"/>
      <name val="Times New Roman"/>
      <family val="1"/>
    </font>
    <font>
      <b/>
      <sz val="11"/>
      <color rgb="FF7030A0"/>
      <name val="Times New Roman"/>
      <family val="1"/>
    </font>
    <font>
      <b/>
      <sz val="12"/>
      <color rgb="FFC00000"/>
      <name val="Times New Roman"/>
      <family val="1"/>
    </font>
    <font>
      <b/>
      <i/>
      <sz val="12"/>
      <color rgb="FFC0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gray0625">
        <bgColor theme="2"/>
      </patternFill>
    </fill>
    <fill>
      <patternFill patternType="solid">
        <fgColor theme="9" tint="0.79998168889431442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1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center" vertical="center"/>
    </xf>
    <xf numFmtId="164" fontId="2" fillId="2" borderId="0" xfId="0" quotePrefix="1" applyNumberFormat="1" applyFont="1" applyFill="1" applyAlignment="1">
      <alignment horizontal="center" vertical="center"/>
    </xf>
    <xf numFmtId="164" fontId="2" fillId="2" borderId="0" xfId="0" quotePrefix="1" applyNumberFormat="1" applyFont="1" applyFill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166" fontId="3" fillId="0" borderId="1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/>
    </xf>
    <xf numFmtId="0" fontId="8" fillId="0" borderId="8" xfId="0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8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/>
    </xf>
    <xf numFmtId="166" fontId="8" fillId="0" borderId="7" xfId="0" applyNumberFormat="1" applyFont="1" applyBorder="1" applyAlignment="1">
      <alignment horizontal="right" vertical="center"/>
    </xf>
    <xf numFmtId="0" fontId="2" fillId="4" borderId="7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/>
    </xf>
    <xf numFmtId="164" fontId="2" fillId="2" borderId="7" xfId="0" applyNumberFormat="1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vertical="center"/>
    </xf>
    <xf numFmtId="166" fontId="8" fillId="2" borderId="7" xfId="0" applyNumberFormat="1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18" xfId="0" applyNumberFormat="1" applyFont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right" wrapText="1"/>
    </xf>
    <xf numFmtId="0" fontId="2" fillId="6" borderId="7" xfId="0" applyFont="1" applyFill="1" applyBorder="1"/>
    <xf numFmtId="0" fontId="8" fillId="6" borderId="7" xfId="0" applyFont="1" applyFill="1" applyBorder="1" applyAlignment="1">
      <alignment horizontal="center" vertical="center"/>
    </xf>
    <xf numFmtId="166" fontId="8" fillId="6" borderId="7" xfId="0" applyNumberFormat="1" applyFont="1" applyFill="1" applyBorder="1" applyAlignment="1">
      <alignment horizontal="right" vertical="center"/>
    </xf>
    <xf numFmtId="0" fontId="9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164" fontId="9" fillId="6" borderId="7" xfId="0" applyNumberFormat="1" applyFont="1" applyFill="1" applyBorder="1" applyAlignment="1">
      <alignment horizontal="center" vertical="center"/>
    </xf>
    <xf numFmtId="164" fontId="9" fillId="6" borderId="18" xfId="0" applyNumberFormat="1" applyFont="1" applyFill="1" applyBorder="1" applyAlignment="1">
      <alignment horizontal="center" vertical="center"/>
    </xf>
    <xf numFmtId="164" fontId="2" fillId="6" borderId="18" xfId="0" applyNumberFormat="1" applyFont="1" applyFill="1" applyBorder="1" applyAlignment="1">
      <alignment horizontal="center"/>
    </xf>
    <xf numFmtId="0" fontId="2" fillId="0" borderId="24" xfId="0" applyFont="1" applyBorder="1"/>
    <xf numFmtId="0" fontId="8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64" fontId="2" fillId="2" borderId="16" xfId="0" applyNumberFormat="1" applyFont="1" applyFill="1" applyBorder="1" applyAlignment="1">
      <alignment horizontal="right" wrapText="1"/>
    </xf>
    <xf numFmtId="0" fontId="8" fillId="7" borderId="2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/>
    <xf numFmtId="0" fontId="2" fillId="0" borderId="28" xfId="0" applyFont="1" applyBorder="1" applyAlignment="1">
      <alignment horizontal="center"/>
    </xf>
    <xf numFmtId="164" fontId="2" fillId="2" borderId="7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5" xfId="0" quotePrefix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1" xfId="0" applyFont="1" applyBorder="1"/>
    <xf numFmtId="0" fontId="11" fillId="0" borderId="31" xfId="0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 vertical="center"/>
    </xf>
    <xf numFmtId="1" fontId="8" fillId="2" borderId="7" xfId="0" applyNumberFormat="1" applyFont="1" applyFill="1" applyBorder="1" applyAlignment="1">
      <alignment horizontal="center" vertical="center"/>
    </xf>
    <xf numFmtId="1" fontId="8" fillId="0" borderId="24" xfId="0" applyNumberFormat="1" applyFont="1" applyBorder="1" applyAlignment="1">
      <alignment horizontal="center" vertical="center"/>
    </xf>
    <xf numFmtId="1" fontId="8" fillId="6" borderId="7" xfId="0" applyNumberFormat="1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8" fillId="0" borderId="9" xfId="0" quotePrefix="1" applyNumberFormat="1" applyFont="1" applyBorder="1" applyAlignment="1">
      <alignment horizontal="center" vertical="center"/>
    </xf>
    <xf numFmtId="1" fontId="3" fillId="8" borderId="7" xfId="0" applyNumberFormat="1" applyFont="1" applyFill="1" applyBorder="1" applyAlignment="1">
      <alignment horizontal="center"/>
    </xf>
    <xf numFmtId="164" fontId="9" fillId="0" borderId="25" xfId="0" applyNumberFormat="1" applyFont="1" applyBorder="1" applyAlignment="1">
      <alignment horizontal="center" vertical="center"/>
    </xf>
    <xf numFmtId="164" fontId="9" fillId="0" borderId="37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14" fontId="14" fillId="2" borderId="9" xfId="0" applyNumberFormat="1" applyFont="1" applyFill="1" applyBorder="1" applyAlignment="1">
      <alignment horizontal="right"/>
    </xf>
    <xf numFmtId="164" fontId="9" fillId="0" borderId="21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 vertical="center"/>
    </xf>
    <xf numFmtId="164" fontId="9" fillId="0" borderId="22" xfId="0" applyNumberFormat="1" applyFont="1" applyBorder="1" applyAlignment="1">
      <alignment horizontal="center" vertical="center"/>
    </xf>
    <xf numFmtId="166" fontId="8" fillId="8" borderId="7" xfId="0" applyNumberFormat="1" applyFont="1" applyFill="1" applyBorder="1" applyAlignment="1">
      <alignment horizontal="right" vertical="center"/>
    </xf>
    <xf numFmtId="0" fontId="2" fillId="0" borderId="0" xfId="0" quotePrefix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3" fillId="0" borderId="21" xfId="0" applyFont="1" applyBorder="1" applyAlignment="1">
      <alignment horizontal="center" wrapText="1"/>
    </xf>
    <xf numFmtId="0" fontId="3" fillId="0" borderId="43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11" fillId="0" borderId="13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4" fontId="2" fillId="0" borderId="44" xfId="0" applyNumberFormat="1" applyFont="1" applyBorder="1" applyAlignment="1">
      <alignment horizontal="center"/>
    </xf>
    <xf numFmtId="164" fontId="2" fillId="0" borderId="32" xfId="0" applyNumberFormat="1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/>
    </xf>
    <xf numFmtId="164" fontId="3" fillId="10" borderId="1" xfId="0" quotePrefix="1" applyNumberFormat="1" applyFont="1" applyFill="1" applyBorder="1" applyAlignment="1">
      <alignment horizontal="center" wrapText="1"/>
    </xf>
    <xf numFmtId="164" fontId="3" fillId="10" borderId="4" xfId="0" applyNumberFormat="1" applyFont="1" applyFill="1" applyBorder="1" applyAlignment="1">
      <alignment horizontal="center" wrapText="1"/>
    </xf>
    <xf numFmtId="164" fontId="3" fillId="10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9" borderId="0" xfId="0" applyFont="1" applyFill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8" fillId="8" borderId="18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2" borderId="0" xfId="0" quotePrefix="1" applyNumberFormat="1" applyFont="1" applyFill="1" applyAlignment="1">
      <alignment horizontal="center" vertical="center"/>
    </xf>
    <xf numFmtId="166" fontId="4" fillId="0" borderId="0" xfId="0" quotePrefix="1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20" fillId="2" borderId="0" xfId="0" quotePrefix="1" applyNumberFormat="1" applyFont="1" applyFill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1" fontId="3" fillId="8" borderId="31" xfId="0" applyNumberFormat="1" applyFont="1" applyFill="1" applyBorder="1" applyAlignment="1">
      <alignment horizontal="center"/>
    </xf>
    <xf numFmtId="1" fontId="3" fillId="8" borderId="19" xfId="0" applyNumberFormat="1" applyFont="1" applyFill="1" applyBorder="1" applyAlignment="1">
      <alignment horizontal="center"/>
    </xf>
    <xf numFmtId="14" fontId="8" fillId="6" borderId="7" xfId="0" applyNumberFormat="1" applyFont="1" applyFill="1" applyBorder="1" applyAlignment="1">
      <alignment horizontal="right" vertical="center"/>
    </xf>
    <xf numFmtId="14" fontId="3" fillId="8" borderId="7" xfId="0" applyNumberFormat="1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6" fontId="24" fillId="0" borderId="0" xfId="0" applyNumberFormat="1" applyFont="1" applyAlignment="1">
      <alignment horizontal="center" vertical="center"/>
    </xf>
    <xf numFmtId="0" fontId="10" fillId="0" borderId="47" xfId="0" applyFont="1" applyBorder="1" applyAlignment="1">
      <alignment horizontal="center" vertical="center" wrapText="1"/>
    </xf>
    <xf numFmtId="1" fontId="9" fillId="0" borderId="31" xfId="0" applyNumberFormat="1" applyFont="1" applyBorder="1" applyAlignment="1">
      <alignment horizontal="center" vertical="center"/>
    </xf>
    <xf numFmtId="1" fontId="9" fillId="0" borderId="36" xfId="0" applyNumberFormat="1" applyFont="1" applyBorder="1" applyAlignment="1">
      <alignment horizontal="center" vertical="center"/>
    </xf>
    <xf numFmtId="1" fontId="9" fillId="6" borderId="31" xfId="0" applyNumberFormat="1" applyFont="1" applyFill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/>
    </xf>
    <xf numFmtId="1" fontId="2" fillId="0" borderId="31" xfId="0" applyNumberFormat="1" applyFont="1" applyFill="1" applyBorder="1" applyAlignment="1">
      <alignment horizontal="center"/>
    </xf>
    <xf numFmtId="14" fontId="8" fillId="0" borderId="24" xfId="0" applyNumberFormat="1" applyFont="1" applyBorder="1" applyAlignment="1">
      <alignment horizontal="center" vertical="center"/>
    </xf>
    <xf numFmtId="166" fontId="16" fillId="0" borderId="5" xfId="1" applyNumberFormat="1" applyFont="1" applyBorder="1" applyAlignment="1">
      <alignment horizontal="center"/>
    </xf>
    <xf numFmtId="166" fontId="22" fillId="0" borderId="0" xfId="0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right"/>
    </xf>
    <xf numFmtId="166" fontId="25" fillId="0" borderId="0" xfId="0" applyNumberFormat="1" applyFont="1" applyAlignment="1">
      <alignment horizontal="right" vertical="center"/>
    </xf>
    <xf numFmtId="0" fontId="2" fillId="0" borderId="42" xfId="0" applyFont="1" applyBorder="1" applyAlignment="1">
      <alignment wrapText="1"/>
    </xf>
    <xf numFmtId="166" fontId="3" fillId="2" borderId="6" xfId="0" applyNumberFormat="1" applyFont="1" applyFill="1" applyBorder="1" applyAlignment="1">
      <alignment horizontal="center" wrapText="1"/>
    </xf>
    <xf numFmtId="166" fontId="3" fillId="0" borderId="6" xfId="0" applyNumberFormat="1" applyFont="1" applyBorder="1" applyAlignment="1">
      <alignment horizontal="center" wrapText="1"/>
    </xf>
    <xf numFmtId="0" fontId="22" fillId="0" borderId="5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64" fontId="2" fillId="0" borderId="50" xfId="0" applyNumberFormat="1" applyFont="1" applyBorder="1" applyAlignment="1">
      <alignment horizontal="right" wrapText="1"/>
    </xf>
    <xf numFmtId="0" fontId="8" fillId="2" borderId="10" xfId="0" applyFont="1" applyFill="1" applyBorder="1" applyAlignment="1">
      <alignment horizontal="center" vertical="center"/>
    </xf>
    <xf numFmtId="166" fontId="14" fillId="0" borderId="10" xfId="0" applyNumberFormat="1" applyFont="1" applyBorder="1" applyAlignment="1">
      <alignment vertical="center"/>
    </xf>
    <xf numFmtId="0" fontId="9" fillId="0" borderId="10" xfId="0" applyFont="1" applyBorder="1" applyAlignment="1">
      <alignment horizontal="center"/>
    </xf>
    <xf numFmtId="0" fontId="2" fillId="0" borderId="10" xfId="0" applyFont="1" applyBorder="1"/>
    <xf numFmtId="0" fontId="11" fillId="0" borderId="10" xfId="0" applyFont="1" applyBorder="1" applyAlignment="1">
      <alignment horizontal="center" vertical="center"/>
    </xf>
    <xf numFmtId="164" fontId="9" fillId="0" borderId="54" xfId="0" applyNumberFormat="1" applyFont="1" applyBorder="1" applyAlignment="1">
      <alignment horizontal="center" vertical="center"/>
    </xf>
    <xf numFmtId="166" fontId="15" fillId="0" borderId="7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14" fontId="14" fillId="0" borderId="7" xfId="0" applyNumberFormat="1" applyFont="1" applyBorder="1" applyAlignment="1">
      <alignment horizontal="right"/>
    </xf>
    <xf numFmtId="0" fontId="3" fillId="9" borderId="34" xfId="0" applyFont="1" applyFill="1" applyBorder="1" applyAlignment="1">
      <alignment horizontal="center" vertical="center"/>
    </xf>
    <xf numFmtId="14" fontId="14" fillId="2" borderId="7" xfId="0" applyNumberFormat="1" applyFont="1" applyFill="1" applyBorder="1" applyAlignment="1">
      <alignment horizontal="right"/>
    </xf>
    <xf numFmtId="0" fontId="9" fillId="3" borderId="55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14" fontId="14" fillId="2" borderId="16" xfId="0" applyNumberFormat="1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left" vertical="center"/>
    </xf>
    <xf numFmtId="164" fontId="9" fillId="0" borderId="16" xfId="0" applyNumberFormat="1" applyFont="1" applyBorder="1" applyAlignment="1">
      <alignment horizontal="center" vertical="center"/>
    </xf>
    <xf numFmtId="0" fontId="2" fillId="2" borderId="21" xfId="0" applyFont="1" applyFill="1" applyBorder="1" applyAlignment="1">
      <alignment horizontal="right"/>
    </xf>
    <xf numFmtId="0" fontId="2" fillId="2" borderId="43" xfId="0" applyFont="1" applyFill="1" applyBorder="1" applyAlignment="1">
      <alignment horizontal="center"/>
    </xf>
    <xf numFmtId="14" fontId="14" fillId="2" borderId="43" xfId="0" applyNumberFormat="1" applyFont="1" applyFill="1" applyBorder="1" applyAlignment="1">
      <alignment horizontal="right"/>
    </xf>
    <xf numFmtId="0" fontId="2" fillId="2" borderId="50" xfId="0" applyFont="1" applyFill="1" applyBorder="1" applyAlignment="1">
      <alignment horizontal="center"/>
    </xf>
    <xf numFmtId="0" fontId="8" fillId="0" borderId="54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right"/>
    </xf>
    <xf numFmtId="0" fontId="2" fillId="2" borderId="37" xfId="0" applyFont="1" applyFill="1" applyBorder="1" applyAlignment="1">
      <alignment horizontal="center"/>
    </xf>
    <xf numFmtId="14" fontId="14" fillId="2" borderId="37" xfId="0" applyNumberFormat="1" applyFont="1" applyFill="1" applyBorder="1" applyAlignment="1">
      <alignment horizontal="right"/>
    </xf>
    <xf numFmtId="0" fontId="8" fillId="0" borderId="56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3" fillId="5" borderId="34" xfId="0" applyFont="1" applyFill="1" applyBorder="1" applyAlignment="1">
      <alignment horizontal="center" vertical="center"/>
    </xf>
    <xf numFmtId="0" fontId="23" fillId="12" borderId="34" xfId="0" applyFont="1" applyFill="1" applyBorder="1" applyAlignment="1">
      <alignment horizontal="center" vertical="center"/>
    </xf>
    <xf numFmtId="164" fontId="2" fillId="13" borderId="18" xfId="0" applyNumberFormat="1" applyFont="1" applyFill="1" applyBorder="1" applyAlignment="1">
      <alignment horizontal="right" wrapText="1"/>
    </xf>
    <xf numFmtId="0" fontId="2" fillId="13" borderId="23" xfId="0" applyFont="1" applyFill="1" applyBorder="1" applyAlignment="1">
      <alignment horizontal="center"/>
    </xf>
    <xf numFmtId="14" fontId="14" fillId="13" borderId="23" xfId="0" applyNumberFormat="1" applyFont="1" applyFill="1" applyBorder="1" applyAlignment="1">
      <alignment horizontal="right"/>
    </xf>
    <xf numFmtId="0" fontId="23" fillId="13" borderId="23" xfId="0" applyFont="1" applyFill="1" applyBorder="1" applyAlignment="1">
      <alignment horizontal="center" vertical="center"/>
    </xf>
    <xf numFmtId="164" fontId="2" fillId="14" borderId="23" xfId="0" applyNumberFormat="1" applyFont="1" applyFill="1" applyBorder="1" applyAlignment="1">
      <alignment horizontal="center"/>
    </xf>
    <xf numFmtId="164" fontId="2" fillId="14" borderId="34" xfId="0" applyNumberFormat="1" applyFont="1" applyFill="1" applyBorder="1" applyAlignment="1">
      <alignment horizontal="center"/>
    </xf>
    <xf numFmtId="0" fontId="2" fillId="7" borderId="28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45" xfId="0" quotePrefix="1" applyFont="1" applyFill="1" applyBorder="1" applyAlignment="1">
      <alignment horizontal="center" wrapText="1"/>
    </xf>
    <xf numFmtId="164" fontId="9" fillId="0" borderId="7" xfId="0" applyNumberFormat="1" applyFont="1" applyBorder="1" applyAlignment="1">
      <alignment horizontal="center"/>
    </xf>
    <xf numFmtId="0" fontId="14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166" fontId="8" fillId="2" borderId="9" xfId="0" applyNumberFormat="1" applyFont="1" applyFill="1" applyBorder="1" applyAlignment="1">
      <alignment horizontal="center" vertical="center"/>
    </xf>
    <xf numFmtId="166" fontId="8" fillId="2" borderId="43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64" fontId="9" fillId="4" borderId="16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 vertical="center"/>
    </xf>
    <xf numFmtId="0" fontId="9" fillId="0" borderId="36" xfId="0" applyFont="1" applyBorder="1" applyAlignment="1">
      <alignment horizontal="left" vertical="center"/>
    </xf>
    <xf numFmtId="164" fontId="9" fillId="0" borderId="51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9" fillId="2" borderId="36" xfId="0" applyFont="1" applyFill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1" fontId="9" fillId="0" borderId="31" xfId="0" quotePrefix="1" applyNumberFormat="1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right" vertical="center" wrapText="1"/>
    </xf>
    <xf numFmtId="164" fontId="2" fillId="2" borderId="48" xfId="0" applyNumberFormat="1" applyFont="1" applyFill="1" applyBorder="1" applyAlignment="1">
      <alignment horizontal="right" vertical="center" wrapText="1"/>
    </xf>
    <xf numFmtId="1" fontId="8" fillId="2" borderId="16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1" fontId="9" fillId="2" borderId="40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1" fontId="9" fillId="0" borderId="29" xfId="0" applyNumberFormat="1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1" fontId="8" fillId="0" borderId="43" xfId="0" applyNumberFormat="1" applyFont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14" fontId="8" fillId="0" borderId="37" xfId="0" applyNumberFormat="1" applyFont="1" applyBorder="1" applyAlignment="1">
      <alignment horizontal="center" vertical="center"/>
    </xf>
    <xf numFmtId="1" fontId="8" fillId="0" borderId="37" xfId="0" applyNumberFormat="1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1" fontId="8" fillId="0" borderId="43" xfId="0" applyNumberFormat="1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1" fontId="8" fillId="0" borderId="24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166" fontId="8" fillId="0" borderId="37" xfId="0" applyNumberFormat="1" applyFont="1" applyFill="1" applyBorder="1" applyAlignment="1">
      <alignment horizontal="right" vertical="center"/>
    </xf>
    <xf numFmtId="1" fontId="8" fillId="0" borderId="37" xfId="0" applyNumberFormat="1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2" fillId="2" borderId="0" xfId="0" applyFont="1" applyFill="1"/>
    <xf numFmtId="164" fontId="9" fillId="2" borderId="7" xfId="0" applyNumberFormat="1" applyFont="1" applyFill="1" applyBorder="1" applyAlignment="1">
      <alignment horizontal="center" vertical="center"/>
    </xf>
    <xf numFmtId="164" fontId="9" fillId="2" borderId="18" xfId="0" applyNumberFormat="1" applyFont="1" applyFill="1" applyBorder="1" applyAlignment="1">
      <alignment horizontal="center" vertical="center"/>
    </xf>
    <xf numFmtId="0" fontId="2" fillId="2" borderId="31" xfId="0" applyFont="1" applyFill="1" applyBorder="1"/>
    <xf numFmtId="0" fontId="2" fillId="7" borderId="16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0" borderId="43" xfId="0" applyFont="1" applyBorder="1" applyAlignment="1">
      <alignment horizontal="center" vertical="center"/>
    </xf>
    <xf numFmtId="164" fontId="2" fillId="0" borderId="43" xfId="0" applyNumberFormat="1" applyFont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3" fillId="16" borderId="7" xfId="0" applyFont="1" applyFill="1" applyBorder="1" applyAlignment="1">
      <alignment horizontal="center" vertical="center"/>
    </xf>
    <xf numFmtId="166" fontId="3" fillId="16" borderId="7" xfId="0" applyNumberFormat="1" applyFont="1" applyFill="1" applyBorder="1" applyAlignment="1">
      <alignment horizontal="right" vertical="center"/>
    </xf>
    <xf numFmtId="1" fontId="3" fillId="16" borderId="18" xfId="0" applyNumberFormat="1" applyFont="1" applyFill="1" applyBorder="1" applyAlignment="1">
      <alignment horizontal="center"/>
    </xf>
    <xf numFmtId="0" fontId="13" fillId="16" borderId="18" xfId="0" applyFont="1" applyFill="1" applyBorder="1" applyAlignment="1">
      <alignment horizontal="center"/>
    </xf>
    <xf numFmtId="0" fontId="13" fillId="16" borderId="33" xfId="0" applyFont="1" applyFill="1" applyBorder="1" applyAlignment="1">
      <alignment horizontal="center"/>
    </xf>
    <xf numFmtId="0" fontId="3" fillId="16" borderId="18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/>
    </xf>
    <xf numFmtId="164" fontId="2" fillId="2" borderId="0" xfId="0" quotePrefix="1" applyNumberFormat="1" applyFont="1" applyFill="1" applyAlignment="1">
      <alignment horizontal="right" vertical="center"/>
    </xf>
    <xf numFmtId="164" fontId="2" fillId="16" borderId="0" xfId="0" quotePrefix="1" applyNumberFormat="1" applyFont="1" applyFill="1" applyAlignment="1">
      <alignment horizontal="center" vertical="center"/>
    </xf>
    <xf numFmtId="1" fontId="3" fillId="2" borderId="19" xfId="0" applyNumberFormat="1" applyFont="1" applyFill="1" applyBorder="1" applyAlignment="1">
      <alignment horizontal="center"/>
    </xf>
    <xf numFmtId="1" fontId="3" fillId="16" borderId="38" xfId="0" applyNumberFormat="1" applyFont="1" applyFill="1" applyBorder="1" applyAlignment="1">
      <alignment horizontal="center"/>
    </xf>
    <xf numFmtId="14" fontId="3" fillId="16" borderId="16" xfId="0" applyNumberFormat="1" applyFont="1" applyFill="1" applyBorder="1" applyAlignment="1">
      <alignment horizontal="center"/>
    </xf>
    <xf numFmtId="1" fontId="3" fillId="16" borderId="16" xfId="0" applyNumberFormat="1" applyFont="1" applyFill="1" applyBorder="1" applyAlignment="1">
      <alignment horizontal="center"/>
    </xf>
    <xf numFmtId="1" fontId="2" fillId="16" borderId="40" xfId="0" applyNumberFormat="1" applyFont="1" applyFill="1" applyBorder="1" applyAlignment="1">
      <alignment horizontal="center"/>
    </xf>
    <xf numFmtId="1" fontId="3" fillId="13" borderId="51" xfId="0" applyNumberFormat="1" applyFont="1" applyFill="1" applyBorder="1" applyAlignment="1">
      <alignment horizontal="center"/>
    </xf>
    <xf numFmtId="14" fontId="3" fillId="13" borderId="0" xfId="0" applyNumberFormat="1" applyFont="1" applyFill="1" applyBorder="1" applyAlignment="1">
      <alignment horizontal="center"/>
    </xf>
    <xf numFmtId="1" fontId="3" fillId="13" borderId="0" xfId="0" applyNumberFormat="1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0" fontId="2" fillId="13" borderId="51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13" borderId="52" xfId="0" applyFont="1" applyFill="1" applyBorder="1" applyAlignment="1">
      <alignment horizontal="center"/>
    </xf>
    <xf numFmtId="14" fontId="3" fillId="13" borderId="15" xfId="0" applyNumberFormat="1" applyFont="1" applyFill="1" applyBorder="1" applyAlignment="1">
      <alignment horizontal="center"/>
    </xf>
    <xf numFmtId="1" fontId="3" fillId="13" borderId="15" xfId="0" applyNumberFormat="1" applyFont="1" applyFill="1" applyBorder="1" applyAlignment="1">
      <alignment horizontal="center"/>
    </xf>
    <xf numFmtId="1" fontId="2" fillId="13" borderId="60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 wrapText="1"/>
    </xf>
    <xf numFmtId="166" fontId="8" fillId="0" borderId="16" xfId="0" applyNumberFormat="1" applyFont="1" applyBorder="1" applyAlignment="1">
      <alignment horizontal="right" vertical="center"/>
    </xf>
    <xf numFmtId="166" fontId="8" fillId="0" borderId="43" xfId="0" applyNumberFormat="1" applyFont="1" applyFill="1" applyBorder="1" applyAlignment="1">
      <alignment horizontal="right" vertical="center"/>
    </xf>
    <xf numFmtId="166" fontId="8" fillId="0" borderId="24" xfId="0" applyNumberFormat="1" applyFont="1" applyFill="1" applyBorder="1" applyAlignment="1">
      <alignment horizontal="right" vertical="center"/>
    </xf>
    <xf numFmtId="164" fontId="3" fillId="5" borderId="7" xfId="0" applyNumberFormat="1" applyFont="1" applyFill="1" applyBorder="1" applyAlignment="1">
      <alignment horizontal="right" wrapText="1"/>
    </xf>
    <xf numFmtId="166" fontId="8" fillId="15" borderId="16" xfId="0" applyNumberFormat="1" applyFont="1" applyFill="1" applyBorder="1" applyAlignment="1">
      <alignment horizontal="right" vertical="center"/>
    </xf>
    <xf numFmtId="166" fontId="8" fillId="15" borderId="8" xfId="0" applyNumberFormat="1" applyFont="1" applyFill="1" applyBorder="1" applyAlignment="1">
      <alignment horizontal="right" vertical="center"/>
    </xf>
    <xf numFmtId="166" fontId="8" fillId="15" borderId="44" xfId="0" applyNumberFormat="1" applyFont="1" applyFill="1" applyBorder="1" applyAlignment="1">
      <alignment horizontal="right" vertical="center"/>
    </xf>
    <xf numFmtId="166" fontId="8" fillId="15" borderId="9" xfId="0" applyNumberFormat="1" applyFont="1" applyFill="1" applyBorder="1" applyAlignment="1">
      <alignment horizontal="right" vertical="center"/>
    </xf>
    <xf numFmtId="166" fontId="3" fillId="2" borderId="7" xfId="0" applyNumberFormat="1" applyFont="1" applyFill="1" applyBorder="1" applyAlignment="1">
      <alignment horizontal="right"/>
    </xf>
    <xf numFmtId="166" fontId="8" fillId="0" borderId="4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14" fontId="27" fillId="2" borderId="59" xfId="0" applyNumberFormat="1" applyFont="1" applyFill="1" applyBorder="1" applyAlignment="1">
      <alignment horizontal="center" vertical="center"/>
    </xf>
    <xf numFmtId="0" fontId="22" fillId="0" borderId="49" xfId="0" applyFont="1" applyBorder="1" applyAlignment="1">
      <alignment horizontal="center" wrapText="1"/>
    </xf>
    <xf numFmtId="164" fontId="3" fillId="2" borderId="46" xfId="0" applyNumberFormat="1" applyFont="1" applyFill="1" applyBorder="1" applyAlignment="1">
      <alignment horizontal="center" wrapText="1"/>
    </xf>
    <xf numFmtId="0" fontId="10" fillId="0" borderId="4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9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9" fillId="0" borderId="61" xfId="0" applyFont="1" applyBorder="1" applyAlignment="1">
      <alignment horizontal="center"/>
    </xf>
    <xf numFmtId="0" fontId="3" fillId="2" borderId="19" xfId="0" applyFont="1" applyFill="1" applyBorder="1" applyAlignment="1">
      <alignment horizontal="center" wrapText="1"/>
    </xf>
    <xf numFmtId="0" fontId="3" fillId="2" borderId="39" xfId="0" applyFont="1" applyFill="1" applyBorder="1" applyAlignment="1">
      <alignment horizontal="center" wrapText="1"/>
    </xf>
    <xf numFmtId="0" fontId="23" fillId="5" borderId="23" xfId="0" applyFont="1" applyFill="1" applyBorder="1" applyAlignment="1">
      <alignment horizontal="center" vertical="center"/>
    </xf>
    <xf numFmtId="0" fontId="23" fillId="12" borderId="58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wrapText="1"/>
    </xf>
    <xf numFmtId="0" fontId="9" fillId="0" borderId="30" xfId="0" applyFont="1" applyBorder="1" applyAlignment="1">
      <alignment horizontal="center"/>
    </xf>
    <xf numFmtId="0" fontId="3" fillId="2" borderId="19" xfId="0" quotePrefix="1" applyFont="1" applyFill="1" applyBorder="1" applyAlignment="1">
      <alignment horizontal="center" wrapText="1"/>
    </xf>
    <xf numFmtId="0" fontId="10" fillId="2" borderId="19" xfId="0" quotePrefix="1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58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0" borderId="31" xfId="0" quotePrefix="1" applyFont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2" fillId="11" borderId="48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2" fillId="11" borderId="63" xfId="0" applyFont="1" applyFill="1" applyBorder="1" applyAlignment="1">
      <alignment horizontal="center"/>
    </xf>
    <xf numFmtId="0" fontId="2" fillId="11" borderId="50" xfId="0" applyFont="1" applyFill="1" applyBorder="1" applyAlignment="1">
      <alignment horizontal="center"/>
    </xf>
    <xf numFmtId="0" fontId="2" fillId="11" borderId="64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3" fillId="2" borderId="41" xfId="0" applyFont="1" applyFill="1" applyBorder="1" applyAlignment="1">
      <alignment horizontal="center" wrapText="1"/>
    </xf>
    <xf numFmtId="164" fontId="3" fillId="10" borderId="23" xfId="0" quotePrefix="1" applyNumberFormat="1" applyFont="1" applyFill="1" applyBorder="1" applyAlignment="1">
      <alignment horizontal="center" wrapText="1"/>
    </xf>
    <xf numFmtId="164" fontId="3" fillId="10" borderId="23" xfId="0" applyNumberFormat="1" applyFont="1" applyFill="1" applyBorder="1" applyAlignment="1">
      <alignment horizontal="center" wrapText="1"/>
    </xf>
    <xf numFmtId="164" fontId="3" fillId="10" borderId="0" xfId="0" applyNumberFormat="1" applyFont="1" applyFill="1" applyBorder="1" applyAlignment="1">
      <alignment horizontal="center" wrapText="1"/>
    </xf>
    <xf numFmtId="0" fontId="2" fillId="13" borderId="0" xfId="0" applyFont="1" applyFill="1" applyBorder="1" applyAlignment="1">
      <alignment horizontal="center"/>
    </xf>
    <xf numFmtId="0" fontId="10" fillId="2" borderId="41" xfId="0" quotePrefix="1" applyFont="1" applyFill="1" applyBorder="1" applyAlignment="1">
      <alignment horizontal="center" wrapText="1"/>
    </xf>
    <xf numFmtId="0" fontId="3" fillId="2" borderId="41" xfId="0" quotePrefix="1" applyFont="1" applyFill="1" applyBorder="1" applyAlignment="1">
      <alignment horizontal="center" wrapText="1"/>
    </xf>
    <xf numFmtId="0" fontId="2" fillId="0" borderId="29" xfId="0" quotePrefix="1" applyFont="1" applyBorder="1" applyAlignment="1">
      <alignment horizontal="center"/>
    </xf>
    <xf numFmtId="0" fontId="3" fillId="10" borderId="1" xfId="0" quotePrefix="1" applyFont="1" applyFill="1" applyBorder="1" applyAlignment="1">
      <alignment horizontal="center"/>
    </xf>
    <xf numFmtId="0" fontId="3" fillId="10" borderId="4" xfId="0" quotePrefix="1" applyFont="1" applyFill="1" applyBorder="1" applyAlignment="1">
      <alignment horizontal="center"/>
    </xf>
    <xf numFmtId="0" fontId="3" fillId="10" borderId="2" xfId="0" quotePrefix="1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30" xfId="0" applyFont="1" applyFill="1" applyBorder="1" applyAlignment="1">
      <alignment horizontal="center" wrapText="1"/>
    </xf>
    <xf numFmtId="0" fontId="2" fillId="2" borderId="17" xfId="0" quotePrefix="1" applyFont="1" applyFill="1" applyBorder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2">
    <cellStyle name="Normal" xfId="0" builtinId="0"/>
    <cellStyle name="Normal 2" xfId="1" xr:uid="{9412F6AB-B0CC-4D35-952D-3BC8CEC56EF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0066"/>
      <color rgb="FF942C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33</xdr:row>
      <xdr:rowOff>0</xdr:rowOff>
    </xdr:from>
    <xdr:to>
      <xdr:col>18</xdr:col>
      <xdr:colOff>266700</xdr:colOff>
      <xdr:row>36</xdr:row>
      <xdr:rowOff>171450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857375F7-E703-4C47-812A-AB18AD3E207A}"/>
            </a:ext>
          </a:extLst>
        </xdr:cNvPr>
        <xdr:cNvSpPr/>
      </xdr:nvSpPr>
      <xdr:spPr>
        <a:xfrm>
          <a:off x="11010900" y="5915025"/>
          <a:ext cx="266700" cy="771525"/>
        </a:xfrm>
        <a:prstGeom prst="downArrow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6</xdr:row>
      <xdr:rowOff>209549</xdr:rowOff>
    </xdr:from>
    <xdr:to>
      <xdr:col>16</xdr:col>
      <xdr:colOff>333375</xdr:colOff>
      <xdr:row>31</xdr:row>
      <xdr:rowOff>47624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A23C9DA7-F1F0-4628-B8CC-72ADC23B5C64}"/>
            </a:ext>
          </a:extLst>
        </xdr:cNvPr>
        <xdr:cNvSpPr/>
      </xdr:nvSpPr>
      <xdr:spPr>
        <a:xfrm>
          <a:off x="10048875" y="1800224"/>
          <a:ext cx="266700" cy="4914900"/>
        </a:xfrm>
        <a:prstGeom prst="downArrow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027A-E414-43E3-BC29-629D83B8E962}">
  <sheetPr>
    <pageSetUpPr fitToPage="1"/>
  </sheetPr>
  <dimension ref="A1:S41"/>
  <sheetViews>
    <sheetView tabSelected="1" topLeftCell="A6" zoomScaleNormal="100" workbookViewId="0">
      <selection activeCell="J23" sqref="J23"/>
    </sheetView>
  </sheetViews>
  <sheetFormatPr defaultColWidth="11.42578125" defaultRowHeight="15.75" x14ac:dyDescent="0.25"/>
  <cols>
    <col min="1" max="1" width="8.85546875" style="4" customWidth="1"/>
    <col min="2" max="2" width="7.28515625" style="85" customWidth="1"/>
    <col min="3" max="3" width="10.7109375" style="86" customWidth="1"/>
    <col min="4" max="5" width="7.140625" style="85" customWidth="1"/>
    <col min="6" max="6" width="7.28515625" style="85" customWidth="1"/>
    <col min="7" max="7" width="10.7109375" style="182" customWidth="1"/>
    <col min="8" max="8" width="7.140625" style="85" customWidth="1"/>
    <col min="9" max="9" width="10.140625" style="85" customWidth="1"/>
    <col min="10" max="10" width="20" style="4" customWidth="1"/>
    <col min="11" max="11" width="21.7109375" style="4" customWidth="1"/>
    <col min="12" max="12" width="10" style="85" customWidth="1"/>
    <col min="13" max="16" width="8.7109375" style="85" customWidth="1"/>
    <col min="17" max="17" width="9.5703125" style="85" customWidth="1"/>
    <col min="18" max="18" width="21.7109375" style="4" customWidth="1"/>
    <col min="19" max="19" width="5.28515625" style="4" customWidth="1"/>
    <col min="20" max="16384" width="11.42578125" style="4"/>
  </cols>
  <sheetData>
    <row r="1" spans="1:18" x14ac:dyDescent="0.25">
      <c r="A1" s="144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332" t="s">
        <v>100</v>
      </c>
      <c r="L1" s="332"/>
      <c r="M1" s="2"/>
      <c r="N1" s="3"/>
      <c r="O1" s="3"/>
      <c r="P1" s="3"/>
      <c r="Q1" s="1"/>
    </row>
    <row r="2" spans="1:18" x14ac:dyDescent="0.25">
      <c r="A2" s="1"/>
      <c r="B2" s="5"/>
      <c r="C2" s="6"/>
      <c r="D2" s="7"/>
      <c r="E2" s="7"/>
      <c r="F2" s="7"/>
      <c r="G2" s="180"/>
      <c r="H2" s="7"/>
      <c r="I2" s="7"/>
      <c r="J2" s="1"/>
      <c r="K2" s="304" t="s">
        <v>102</v>
      </c>
      <c r="L2" s="304"/>
      <c r="M2" s="2"/>
      <c r="N2" s="3"/>
      <c r="O2" s="3"/>
      <c r="P2" s="3"/>
      <c r="Q2" s="1"/>
    </row>
    <row r="3" spans="1:18" ht="16.5" thickBot="1" x14ac:dyDescent="0.3">
      <c r="A3" s="145" t="s">
        <v>59</v>
      </c>
      <c r="B3" s="145"/>
      <c r="C3" s="145"/>
      <c r="D3" s="1"/>
      <c r="E3" s="1"/>
      <c r="F3" s="1"/>
      <c r="G3" s="181"/>
      <c r="H3" s="1"/>
      <c r="I3" s="1"/>
      <c r="J3" s="10"/>
      <c r="K3" s="146" t="s">
        <v>101</v>
      </c>
      <c r="L3" s="146"/>
      <c r="M3" s="146"/>
      <c r="N3" s="146"/>
      <c r="O3" s="146"/>
      <c r="P3" s="146"/>
      <c r="Q3" s="1"/>
    </row>
    <row r="4" spans="1:18" ht="16.5" thickBot="1" x14ac:dyDescent="0.3">
      <c r="A4" s="1"/>
      <c r="B4" s="1"/>
      <c r="C4" s="147" t="s">
        <v>1</v>
      </c>
      <c r="D4" s="147"/>
      <c r="E4" s="147"/>
      <c r="F4" s="147"/>
      <c r="G4" s="147"/>
      <c r="H4" s="147"/>
      <c r="I4" s="147"/>
      <c r="J4" s="333" t="s">
        <v>103</v>
      </c>
      <c r="K4" s="305" t="s">
        <v>98</v>
      </c>
      <c r="L4" s="305"/>
      <c r="M4" s="9"/>
      <c r="N4" s="9"/>
      <c r="O4" s="9"/>
      <c r="P4" s="9"/>
      <c r="Q4" s="1"/>
    </row>
    <row r="5" spans="1:18" ht="16.5" thickBot="1" x14ac:dyDescent="0.3">
      <c r="A5" s="148" t="s">
        <v>2</v>
      </c>
      <c r="B5" s="149"/>
      <c r="C5" s="13"/>
      <c r="D5" s="14"/>
      <c r="E5" s="14"/>
      <c r="F5" s="14"/>
      <c r="G5" s="14"/>
      <c r="H5" s="14"/>
      <c r="I5" s="183"/>
      <c r="J5" s="15"/>
      <c r="K5" s="16"/>
      <c r="L5" s="150" t="s">
        <v>3</v>
      </c>
      <c r="M5" s="151"/>
      <c r="N5" s="151"/>
      <c r="O5" s="151"/>
      <c r="P5" s="151"/>
      <c r="Q5" s="151"/>
      <c r="R5" s="89" t="s">
        <v>33</v>
      </c>
    </row>
    <row r="6" spans="1:18" ht="16.5" thickBot="1" x14ac:dyDescent="0.3">
      <c r="A6" s="12"/>
      <c r="B6" s="161" t="s">
        <v>57</v>
      </c>
      <c r="C6" s="161"/>
      <c r="D6" s="161"/>
      <c r="E6" s="14"/>
      <c r="F6" s="167" t="s">
        <v>88</v>
      </c>
      <c r="G6" s="168"/>
      <c r="H6" s="168"/>
      <c r="I6" s="169"/>
      <c r="J6" s="15"/>
      <c r="K6" s="157"/>
      <c r="L6" s="158"/>
      <c r="M6" s="159"/>
      <c r="N6" s="159"/>
      <c r="O6" s="159"/>
      <c r="P6" s="159"/>
      <c r="Q6" s="17"/>
      <c r="R6" s="160"/>
    </row>
    <row r="7" spans="1:18" ht="36" customHeight="1" thickBot="1" x14ac:dyDescent="0.3">
      <c r="A7" s="18"/>
      <c r="B7" s="19" t="s">
        <v>4</v>
      </c>
      <c r="C7" s="20" t="s">
        <v>5</v>
      </c>
      <c r="D7" s="87" t="s">
        <v>37</v>
      </c>
      <c r="E7" s="162" t="s">
        <v>56</v>
      </c>
      <c r="F7" s="19" t="s">
        <v>4</v>
      </c>
      <c r="G7" s="20" t="s">
        <v>5</v>
      </c>
      <c r="H7" s="87" t="s">
        <v>37</v>
      </c>
      <c r="I7" s="184" t="s">
        <v>56</v>
      </c>
      <c r="J7" s="21" t="s">
        <v>6</v>
      </c>
      <c r="K7" s="21" t="s">
        <v>7</v>
      </c>
      <c r="L7" s="22" t="s">
        <v>8</v>
      </c>
      <c r="M7" s="22" t="s">
        <v>9</v>
      </c>
      <c r="N7" s="22" t="s">
        <v>10</v>
      </c>
      <c r="O7" s="22" t="s">
        <v>11</v>
      </c>
      <c r="P7" s="22" t="s">
        <v>12</v>
      </c>
      <c r="Q7" s="110" t="s">
        <v>13</v>
      </c>
      <c r="R7" s="90"/>
    </row>
    <row r="8" spans="1:18" x14ac:dyDescent="0.25">
      <c r="A8" s="23"/>
      <c r="B8" s="24">
        <f>C8-C$23</f>
        <v>-63</v>
      </c>
      <c r="C8" s="247">
        <v>44510</v>
      </c>
      <c r="D8" s="104"/>
      <c r="E8" s="163" t="s">
        <v>89</v>
      </c>
      <c r="F8" s="170"/>
      <c r="G8" s="247">
        <v>44510</v>
      </c>
      <c r="H8" s="104"/>
      <c r="I8" s="163" t="s">
        <v>89</v>
      </c>
      <c r="J8" s="28" t="s">
        <v>15</v>
      </c>
      <c r="K8" s="29" t="s">
        <v>16</v>
      </c>
      <c r="L8" s="30">
        <v>15</v>
      </c>
      <c r="M8" s="30">
        <v>1</v>
      </c>
      <c r="N8" s="30">
        <v>1</v>
      </c>
      <c r="O8" s="30">
        <v>0</v>
      </c>
      <c r="P8" s="31">
        <v>0</v>
      </c>
      <c r="Q8" s="32"/>
      <c r="R8" s="91"/>
    </row>
    <row r="9" spans="1:18" ht="16.5" thickBot="1" x14ac:dyDescent="0.3">
      <c r="A9" s="34"/>
      <c r="B9" s="35"/>
      <c r="C9" s="246"/>
      <c r="D9" s="96"/>
      <c r="E9" s="164"/>
      <c r="F9" s="171"/>
      <c r="G9" s="246"/>
      <c r="H9" s="96"/>
      <c r="I9" s="164"/>
      <c r="J9" s="36"/>
      <c r="K9" s="37" t="s">
        <v>17</v>
      </c>
      <c r="L9" s="38"/>
      <c r="M9" s="38"/>
      <c r="N9" s="38"/>
      <c r="O9" s="38"/>
      <c r="P9" s="39"/>
      <c r="Q9" s="40"/>
      <c r="R9" s="91"/>
    </row>
    <row r="10" spans="1:18" x14ac:dyDescent="0.25">
      <c r="A10" s="34"/>
      <c r="B10" s="35">
        <f>C10-C$23</f>
        <v>-56</v>
      </c>
      <c r="C10" s="41">
        <v>44517</v>
      </c>
      <c r="D10" s="96"/>
      <c r="E10" s="165">
        <v>4192</v>
      </c>
      <c r="F10" s="172"/>
      <c r="G10" s="41">
        <v>44517</v>
      </c>
      <c r="H10" s="96"/>
      <c r="I10" s="185">
        <v>4192</v>
      </c>
      <c r="J10" s="42" t="s">
        <v>18</v>
      </c>
      <c r="K10" s="43" t="s">
        <v>19</v>
      </c>
      <c r="L10" s="44">
        <v>5</v>
      </c>
      <c r="M10" s="44">
        <v>1</v>
      </c>
      <c r="N10" s="44">
        <v>0</v>
      </c>
      <c r="O10" s="44">
        <v>0</v>
      </c>
      <c r="P10" s="45">
        <v>0</v>
      </c>
      <c r="Q10" s="46"/>
      <c r="R10" s="91"/>
    </row>
    <row r="11" spans="1:18" x14ac:dyDescent="0.25">
      <c r="A11" s="34"/>
      <c r="B11" s="35">
        <f>C11-C$23</f>
        <v>-44</v>
      </c>
      <c r="C11" s="41">
        <v>44529</v>
      </c>
      <c r="D11" s="96"/>
      <c r="E11" s="165">
        <v>4294</v>
      </c>
      <c r="F11" s="172"/>
      <c r="G11" s="41">
        <v>44529</v>
      </c>
      <c r="H11" s="96"/>
      <c r="I11" s="185">
        <v>4294</v>
      </c>
      <c r="J11" s="47" t="s">
        <v>15</v>
      </c>
      <c r="K11" s="248" t="s">
        <v>90</v>
      </c>
      <c r="L11" s="62"/>
      <c r="M11" s="62"/>
      <c r="N11" s="62"/>
      <c r="O11" s="62"/>
      <c r="P11" s="63"/>
      <c r="Q11" s="46"/>
      <c r="R11" s="91"/>
    </row>
    <row r="12" spans="1:18" x14ac:dyDescent="0.25">
      <c r="A12" s="49" t="s">
        <v>20</v>
      </c>
      <c r="B12" s="35">
        <f>C12-C$23</f>
        <v>-41</v>
      </c>
      <c r="C12" s="41">
        <v>44532</v>
      </c>
      <c r="D12" s="96"/>
      <c r="E12" s="165">
        <v>4462</v>
      </c>
      <c r="F12" s="172"/>
      <c r="G12" s="41">
        <v>44536</v>
      </c>
      <c r="H12" s="96"/>
      <c r="I12" s="256">
        <v>4501</v>
      </c>
      <c r="J12" s="27" t="s">
        <v>21</v>
      </c>
      <c r="K12" s="27" t="s">
        <v>22</v>
      </c>
      <c r="L12" s="62"/>
      <c r="M12" s="62"/>
      <c r="N12" s="62"/>
      <c r="O12" s="62"/>
      <c r="P12" s="63"/>
      <c r="Q12" s="46"/>
      <c r="R12" s="91"/>
    </row>
    <row r="13" spans="1:18" ht="16.5" thickBot="1" x14ac:dyDescent="0.3">
      <c r="A13" s="49" t="s">
        <v>23</v>
      </c>
      <c r="B13" s="111">
        <f>C13-C$23</f>
        <v>-40</v>
      </c>
      <c r="C13" s="322">
        <v>44533</v>
      </c>
      <c r="D13" s="260"/>
      <c r="E13" s="261">
        <v>4482</v>
      </c>
      <c r="F13" s="262"/>
      <c r="G13" s="322">
        <v>44537</v>
      </c>
      <c r="H13" s="260"/>
      <c r="I13" s="263">
        <v>4512</v>
      </c>
      <c r="J13" s="42"/>
      <c r="K13" s="43"/>
      <c r="L13" s="249">
        <v>15</v>
      </c>
      <c r="M13" s="249">
        <v>1</v>
      </c>
      <c r="N13" s="249">
        <v>1</v>
      </c>
      <c r="O13" s="249">
        <v>0</v>
      </c>
      <c r="P13" s="250">
        <v>0</v>
      </c>
      <c r="Q13" s="54"/>
      <c r="R13" s="91"/>
    </row>
    <row r="14" spans="1:18" x14ac:dyDescent="0.25">
      <c r="A14" s="258" t="s">
        <v>24</v>
      </c>
      <c r="B14" s="275">
        <f>C14-C$23</f>
        <v>-37</v>
      </c>
      <c r="C14" s="323">
        <v>44536</v>
      </c>
      <c r="D14" s="276"/>
      <c r="E14" s="277">
        <v>4504</v>
      </c>
      <c r="F14" s="268"/>
      <c r="G14" s="331">
        <v>44540</v>
      </c>
      <c r="H14" s="269"/>
      <c r="I14" s="270" t="s">
        <v>93</v>
      </c>
      <c r="J14" s="55" t="s">
        <v>25</v>
      </c>
      <c r="K14" s="56" t="s">
        <v>26</v>
      </c>
      <c r="L14" s="57">
        <v>15</v>
      </c>
      <c r="M14" s="30">
        <v>1</v>
      </c>
      <c r="N14" s="30">
        <v>0</v>
      </c>
      <c r="O14" s="30">
        <v>0</v>
      </c>
      <c r="P14" s="31">
        <v>0</v>
      </c>
      <c r="Q14" s="58"/>
      <c r="R14" s="91"/>
    </row>
    <row r="15" spans="1:18" x14ac:dyDescent="0.25">
      <c r="A15" s="259"/>
      <c r="B15" s="278"/>
      <c r="C15" s="324"/>
      <c r="D15" s="279"/>
      <c r="E15" s="280"/>
      <c r="F15" s="257"/>
      <c r="G15" s="190"/>
      <c r="H15" s="98"/>
      <c r="I15" s="186"/>
      <c r="J15" s="174"/>
      <c r="K15" s="254" t="s">
        <v>91</v>
      </c>
      <c r="L15" s="252"/>
      <c r="M15" s="255"/>
      <c r="N15" s="255"/>
      <c r="O15" s="255"/>
      <c r="P15" s="253"/>
      <c r="Q15" s="58"/>
      <c r="R15" s="91"/>
    </row>
    <row r="16" spans="1:18" x14ac:dyDescent="0.25">
      <c r="A16" s="259"/>
      <c r="B16" s="278"/>
      <c r="C16" s="324"/>
      <c r="D16" s="279"/>
      <c r="E16" s="280"/>
      <c r="F16" s="257"/>
      <c r="G16" s="190"/>
      <c r="H16" s="98"/>
      <c r="I16" s="186"/>
      <c r="J16" s="174"/>
      <c r="K16" s="251" t="s">
        <v>92</v>
      </c>
      <c r="L16" s="252"/>
      <c r="M16" s="255"/>
      <c r="N16" s="255"/>
      <c r="O16" s="255"/>
      <c r="P16" s="253"/>
      <c r="Q16" s="58"/>
      <c r="R16" s="91"/>
    </row>
    <row r="17" spans="1:19" x14ac:dyDescent="0.25">
      <c r="A17" s="259"/>
      <c r="B17" s="278"/>
      <c r="C17" s="324"/>
      <c r="D17" s="279"/>
      <c r="E17" s="280"/>
      <c r="F17" s="257"/>
      <c r="G17" s="190"/>
      <c r="H17" s="98"/>
      <c r="I17" s="186"/>
      <c r="J17" s="174"/>
      <c r="K17" s="251" t="s">
        <v>27</v>
      </c>
      <c r="L17" s="252"/>
      <c r="M17" s="255"/>
      <c r="N17" s="255"/>
      <c r="O17" s="255"/>
      <c r="P17" s="253"/>
      <c r="Q17" s="58"/>
      <c r="R17" s="91"/>
    </row>
    <row r="18" spans="1:19" ht="16.5" thickBot="1" x14ac:dyDescent="0.3">
      <c r="A18" s="259"/>
      <c r="B18" s="281"/>
      <c r="C18" s="282"/>
      <c r="D18" s="283"/>
      <c r="E18" s="284"/>
      <c r="F18" s="271"/>
      <c r="G18" s="272"/>
      <c r="H18" s="273"/>
      <c r="I18" s="274"/>
      <c r="J18" s="59"/>
      <c r="K18" s="60" t="s">
        <v>39</v>
      </c>
      <c r="L18" s="61"/>
      <c r="M18" s="38"/>
      <c r="N18" s="38"/>
      <c r="O18" s="38"/>
      <c r="P18" s="39"/>
      <c r="Q18" s="58"/>
      <c r="R18" s="91"/>
    </row>
    <row r="19" spans="1:19" x14ac:dyDescent="0.25">
      <c r="A19" s="49" t="s">
        <v>28</v>
      </c>
      <c r="B19" s="264">
        <f>C19-C$23</f>
        <v>-34</v>
      </c>
      <c r="C19" s="25">
        <v>44539</v>
      </c>
      <c r="D19" s="265"/>
      <c r="E19" s="156">
        <v>4559</v>
      </c>
      <c r="F19" s="266"/>
      <c r="G19" s="41">
        <v>44543</v>
      </c>
      <c r="H19" s="265"/>
      <c r="I19" s="267">
        <v>4590</v>
      </c>
      <c r="J19" s="26" t="s">
        <v>22</v>
      </c>
      <c r="K19" s="26" t="s">
        <v>22</v>
      </c>
      <c r="L19" s="44">
        <v>5</v>
      </c>
      <c r="M19" s="44">
        <v>0</v>
      </c>
      <c r="N19" s="44">
        <v>0</v>
      </c>
      <c r="O19" s="44">
        <v>0</v>
      </c>
      <c r="P19" s="45">
        <v>0</v>
      </c>
      <c r="Q19" s="46"/>
      <c r="R19" s="91"/>
    </row>
    <row r="20" spans="1:19" x14ac:dyDescent="0.25">
      <c r="A20" s="49" t="s">
        <v>32</v>
      </c>
      <c r="B20" s="35">
        <f>C20-C$23</f>
        <v>-27</v>
      </c>
      <c r="C20" s="41">
        <v>44546</v>
      </c>
      <c r="D20" s="96"/>
      <c r="E20" s="165">
        <v>4641</v>
      </c>
      <c r="F20" s="172"/>
      <c r="G20" s="41">
        <v>44550</v>
      </c>
      <c r="H20" s="96"/>
      <c r="I20" s="185">
        <v>4660</v>
      </c>
      <c r="J20" s="88"/>
      <c r="K20" s="27" t="s">
        <v>22</v>
      </c>
      <c r="L20" s="62">
        <v>5</v>
      </c>
      <c r="M20" s="62">
        <v>0</v>
      </c>
      <c r="N20" s="62">
        <v>0</v>
      </c>
      <c r="O20" s="62">
        <v>0</v>
      </c>
      <c r="P20" s="63">
        <v>0</v>
      </c>
      <c r="Q20" s="46"/>
      <c r="R20" s="92"/>
    </row>
    <row r="21" spans="1:19" x14ac:dyDescent="0.25">
      <c r="A21" s="64"/>
      <c r="B21" s="64"/>
      <c r="C21" s="325"/>
      <c r="D21" s="64"/>
      <c r="E21" s="64"/>
      <c r="F21" s="64"/>
      <c r="G21" s="325"/>
      <c r="H21" s="64"/>
      <c r="I21" s="321"/>
      <c r="J21" s="64"/>
      <c r="K21" s="64"/>
      <c r="L21" s="64"/>
      <c r="M21" s="64"/>
      <c r="N21" s="64"/>
      <c r="O21" s="64"/>
      <c r="P21" s="64"/>
      <c r="Q21" s="64"/>
      <c r="R21" s="64"/>
    </row>
    <row r="22" spans="1:19" s="285" customFormat="1" x14ac:dyDescent="0.25">
      <c r="A22" s="49"/>
      <c r="B22" s="50">
        <f>C22-C$23</f>
        <v>-9</v>
      </c>
      <c r="C22" s="51">
        <v>44564</v>
      </c>
      <c r="D22" s="97"/>
      <c r="E22" s="132">
        <v>4857</v>
      </c>
      <c r="F22" s="173"/>
      <c r="G22" s="51">
        <v>44564</v>
      </c>
      <c r="H22" s="97"/>
      <c r="I22" s="132">
        <v>4857</v>
      </c>
      <c r="J22" s="52"/>
      <c r="K22" s="53" t="s">
        <v>19</v>
      </c>
      <c r="L22" s="286"/>
      <c r="M22" s="286"/>
      <c r="N22" s="286"/>
      <c r="O22" s="286"/>
      <c r="P22" s="287"/>
      <c r="Q22" s="54"/>
      <c r="R22" s="288"/>
    </row>
    <row r="23" spans="1:19" x14ac:dyDescent="0.25">
      <c r="A23" s="65"/>
      <c r="B23" s="66">
        <f>C23-C$23</f>
        <v>0</v>
      </c>
      <c r="C23" s="67">
        <v>44573</v>
      </c>
      <c r="D23" s="99"/>
      <c r="E23" s="166"/>
      <c r="F23" s="66">
        <f>G23-G$23</f>
        <v>0</v>
      </c>
      <c r="G23" s="177">
        <v>44573</v>
      </c>
      <c r="H23" s="99"/>
      <c r="I23" s="187"/>
      <c r="J23" s="68" t="s">
        <v>29</v>
      </c>
      <c r="K23" s="69" t="s">
        <v>17</v>
      </c>
      <c r="L23" s="70">
        <v>10</v>
      </c>
      <c r="M23" s="70">
        <v>1</v>
      </c>
      <c r="N23" s="70">
        <v>1</v>
      </c>
      <c r="O23" s="70">
        <v>0</v>
      </c>
      <c r="P23" s="71">
        <v>0</v>
      </c>
      <c r="Q23" s="72"/>
      <c r="R23" s="72"/>
    </row>
    <row r="24" spans="1:19" ht="16.5" thickBot="1" x14ac:dyDescent="0.3">
      <c r="A24" s="73"/>
      <c r="B24" s="74">
        <f t="shared" ref="B24:B25" si="0">C24-C$23</f>
        <v>6</v>
      </c>
      <c r="C24" s="326">
        <v>44579</v>
      </c>
      <c r="D24" s="100"/>
      <c r="E24" s="4">
        <v>5008</v>
      </c>
      <c r="F24" s="306">
        <f t="shared" ref="F24:F31" si="1">G24-G$23</f>
        <v>6</v>
      </c>
      <c r="G24" s="326">
        <v>44579</v>
      </c>
      <c r="H24" s="100"/>
      <c r="I24" s="85">
        <v>5008</v>
      </c>
      <c r="J24" s="289" t="s">
        <v>30</v>
      </c>
      <c r="K24" s="81"/>
      <c r="L24" s="219">
        <v>2</v>
      </c>
      <c r="M24" s="48">
        <v>0</v>
      </c>
      <c r="N24" s="48">
        <v>0</v>
      </c>
      <c r="O24" s="48">
        <v>0</v>
      </c>
      <c r="P24" s="48">
        <v>0</v>
      </c>
      <c r="Q24" s="78"/>
      <c r="R24" s="91"/>
    </row>
    <row r="25" spans="1:19" x14ac:dyDescent="0.25">
      <c r="A25" s="79" t="s">
        <v>20</v>
      </c>
      <c r="B25" s="80">
        <f t="shared" si="0"/>
        <v>8</v>
      </c>
      <c r="C25" s="327">
        <v>44581</v>
      </c>
      <c r="D25" s="101"/>
      <c r="E25" s="4" t="s">
        <v>94</v>
      </c>
      <c r="F25" s="306">
        <f t="shared" si="1"/>
        <v>8</v>
      </c>
      <c r="G25" s="327">
        <v>44581</v>
      </c>
      <c r="H25" s="101"/>
      <c r="I25" s="85" t="s">
        <v>94</v>
      </c>
      <c r="J25" s="290" t="s">
        <v>31</v>
      </c>
      <c r="K25" s="291"/>
      <c r="L25" s="292">
        <v>0</v>
      </c>
      <c r="M25" s="292">
        <v>0</v>
      </c>
      <c r="N25" s="292">
        <v>0</v>
      </c>
      <c r="O25" s="292">
        <v>0</v>
      </c>
      <c r="P25" s="292">
        <v>0</v>
      </c>
      <c r="Q25" s="78"/>
      <c r="R25" s="91"/>
    </row>
    <row r="26" spans="1:19" ht="16.5" thickBot="1" x14ac:dyDescent="0.3">
      <c r="A26" s="82"/>
      <c r="B26" s="83"/>
      <c r="C26" s="328">
        <v>44581</v>
      </c>
      <c r="D26" s="102"/>
      <c r="E26" s="4" t="s">
        <v>94</v>
      </c>
      <c r="F26" s="306">
        <f t="shared" si="1"/>
        <v>8</v>
      </c>
      <c r="G26" s="328">
        <v>44581</v>
      </c>
      <c r="H26" s="102"/>
      <c r="I26" s="85" t="s">
        <v>94</v>
      </c>
      <c r="J26" s="293" t="s">
        <v>21</v>
      </c>
      <c r="K26" s="294"/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78"/>
      <c r="R26" s="91"/>
    </row>
    <row r="27" spans="1:19" x14ac:dyDescent="0.25">
      <c r="A27" s="49" t="s">
        <v>23</v>
      </c>
      <c r="B27" s="35">
        <f>C27-C$23</f>
        <v>9</v>
      </c>
      <c r="C27" s="329">
        <v>44582</v>
      </c>
      <c r="D27" s="100"/>
      <c r="E27" s="4" t="s">
        <v>95</v>
      </c>
      <c r="F27" s="306">
        <f t="shared" si="1"/>
        <v>9</v>
      </c>
      <c r="G27" s="329">
        <v>44582</v>
      </c>
      <c r="H27" s="100"/>
      <c r="I27" s="85" t="s">
        <v>95</v>
      </c>
      <c r="J27" s="82"/>
      <c r="K27" s="82"/>
      <c r="L27" s="44">
        <v>15</v>
      </c>
      <c r="M27" s="44">
        <v>1</v>
      </c>
      <c r="N27" s="44">
        <v>0</v>
      </c>
      <c r="O27" s="44">
        <v>1</v>
      </c>
      <c r="P27" s="44">
        <v>0</v>
      </c>
      <c r="Q27" s="46"/>
      <c r="R27" s="91"/>
    </row>
    <row r="28" spans="1:19" x14ac:dyDescent="0.25">
      <c r="A28" s="84" t="s">
        <v>24</v>
      </c>
      <c r="B28" s="74">
        <f>C28-C$23</f>
        <v>12</v>
      </c>
      <c r="C28" s="330">
        <v>44585</v>
      </c>
      <c r="D28" s="103"/>
      <c r="E28" s="4" t="s">
        <v>96</v>
      </c>
      <c r="F28" s="306">
        <f t="shared" si="1"/>
        <v>12</v>
      </c>
      <c r="G28" s="330">
        <v>44585</v>
      </c>
      <c r="H28" s="103"/>
      <c r="I28" s="85" t="s">
        <v>96</v>
      </c>
      <c r="J28" s="75" t="s">
        <v>31</v>
      </c>
      <c r="K28" s="27" t="s">
        <v>19</v>
      </c>
      <c r="L28" s="62">
        <v>15</v>
      </c>
      <c r="M28" s="62">
        <v>1</v>
      </c>
      <c r="N28" s="77">
        <v>0</v>
      </c>
      <c r="O28" s="77">
        <v>0</v>
      </c>
      <c r="P28" s="77">
        <v>0</v>
      </c>
      <c r="Q28" s="78"/>
      <c r="R28" s="92"/>
    </row>
    <row r="29" spans="1:19" x14ac:dyDescent="0.25">
      <c r="A29" s="49" t="s">
        <v>28</v>
      </c>
      <c r="B29" s="50">
        <f t="shared" ref="B29:B37" si="2">C29-C$23</f>
        <v>15</v>
      </c>
      <c r="C29" s="330">
        <v>44588</v>
      </c>
      <c r="D29" s="103"/>
      <c r="E29" s="4">
        <v>5098</v>
      </c>
      <c r="F29" s="306">
        <f t="shared" si="1"/>
        <v>15</v>
      </c>
      <c r="G29" s="330">
        <v>44588</v>
      </c>
      <c r="H29" s="103"/>
      <c r="I29" s="85">
        <v>5098</v>
      </c>
      <c r="J29" s="33"/>
      <c r="K29" s="33"/>
      <c r="L29" s="62">
        <v>15</v>
      </c>
      <c r="M29" s="62">
        <v>0</v>
      </c>
      <c r="N29" s="77">
        <v>0</v>
      </c>
      <c r="O29" s="77">
        <v>0</v>
      </c>
      <c r="P29" s="77">
        <v>0</v>
      </c>
      <c r="Q29" s="78"/>
      <c r="R29" s="92"/>
    </row>
    <row r="30" spans="1:19" x14ac:dyDescent="0.25">
      <c r="A30" s="49" t="s">
        <v>32</v>
      </c>
      <c r="B30" s="50">
        <f t="shared" si="2"/>
        <v>21</v>
      </c>
      <c r="C30" s="330">
        <v>44594</v>
      </c>
      <c r="D30" s="103"/>
      <c r="E30" s="165"/>
      <c r="F30" s="306">
        <f t="shared" si="1"/>
        <v>21</v>
      </c>
      <c r="G30" s="330">
        <v>44594</v>
      </c>
      <c r="H30" s="103"/>
      <c r="I30" s="188"/>
      <c r="J30" s="33"/>
      <c r="K30" s="27" t="s">
        <v>19</v>
      </c>
      <c r="L30" s="62">
        <v>5</v>
      </c>
      <c r="M30" s="62">
        <v>1</v>
      </c>
      <c r="N30" s="77">
        <v>0</v>
      </c>
      <c r="O30" s="77">
        <v>0</v>
      </c>
      <c r="P30" s="77">
        <v>0</v>
      </c>
      <c r="Q30" s="78"/>
      <c r="R30" s="91"/>
    </row>
    <row r="31" spans="1:19" x14ac:dyDescent="0.25">
      <c r="A31" s="49" t="s">
        <v>20</v>
      </c>
      <c r="B31" s="50">
        <f t="shared" si="2"/>
        <v>35</v>
      </c>
      <c r="C31" s="51">
        <v>44608</v>
      </c>
      <c r="D31" s="103"/>
      <c r="E31" s="78">
        <v>5463</v>
      </c>
      <c r="F31" s="306">
        <f t="shared" si="1"/>
        <v>28</v>
      </c>
      <c r="G31" s="179">
        <v>44601</v>
      </c>
      <c r="H31" s="103"/>
      <c r="I31" s="188">
        <v>5384</v>
      </c>
      <c r="J31" s="76" t="s">
        <v>21</v>
      </c>
      <c r="K31" s="33"/>
      <c r="L31" s="62"/>
      <c r="M31" s="62"/>
      <c r="N31" s="77"/>
      <c r="O31" s="77"/>
      <c r="P31" s="77"/>
      <c r="Q31" s="78"/>
      <c r="R31" s="91"/>
    </row>
    <row r="32" spans="1:19" ht="16.5" thickBot="1" x14ac:dyDescent="0.3">
      <c r="A32" s="49" t="s">
        <v>23</v>
      </c>
      <c r="B32" s="93">
        <f t="shared" si="2"/>
        <v>36</v>
      </c>
      <c r="C32" s="116">
        <v>44609</v>
      </c>
      <c r="D32" s="105">
        <v>0</v>
      </c>
      <c r="E32" s="175"/>
      <c r="F32" s="176">
        <f>G32-G$23</f>
        <v>29</v>
      </c>
      <c r="G32" s="178">
        <v>44602</v>
      </c>
      <c r="H32" s="105">
        <v>0</v>
      </c>
      <c r="I32" s="189">
        <v>5393</v>
      </c>
      <c r="J32" s="141" t="s">
        <v>35</v>
      </c>
      <c r="K32" s="142"/>
      <c r="L32" s="62">
        <v>15</v>
      </c>
      <c r="M32" s="62">
        <v>1</v>
      </c>
      <c r="N32" s="62">
        <v>1</v>
      </c>
      <c r="O32" s="62">
        <v>0</v>
      </c>
      <c r="P32" s="62">
        <v>0</v>
      </c>
      <c r="Q32" s="139" t="s">
        <v>34</v>
      </c>
      <c r="R32" s="140"/>
      <c r="S32" s="94" t="s">
        <v>36</v>
      </c>
    </row>
    <row r="33" spans="1:19" x14ac:dyDescent="0.25">
      <c r="A33" s="49"/>
      <c r="B33" s="296">
        <f t="shared" si="2"/>
        <v>36</v>
      </c>
      <c r="C33" s="297">
        <v>44609</v>
      </c>
      <c r="D33" s="103">
        <f>_xlfn.DAYS(C34,C$32)</f>
        <v>28</v>
      </c>
      <c r="E33" s="298">
        <v>5508</v>
      </c>
      <c r="F33" s="307"/>
      <c r="G33" s="308">
        <v>44609</v>
      </c>
      <c r="H33" s="309">
        <f>_xlfn.DAYS(G33,G$32)</f>
        <v>7</v>
      </c>
      <c r="I33" s="310">
        <v>5508</v>
      </c>
      <c r="J33" s="301" t="s">
        <v>97</v>
      </c>
      <c r="K33" s="302"/>
      <c r="L33" s="302"/>
      <c r="M33" s="302"/>
      <c r="N33" s="302"/>
      <c r="O33" s="302"/>
      <c r="P33" s="303"/>
      <c r="Q33" s="299"/>
      <c r="R33" s="300"/>
      <c r="S33" s="295"/>
    </row>
    <row r="34" spans="1:19" x14ac:dyDescent="0.25">
      <c r="A34" s="49" t="s">
        <v>20</v>
      </c>
      <c r="B34" s="50">
        <f t="shared" si="2"/>
        <v>64</v>
      </c>
      <c r="C34" s="51">
        <v>44637</v>
      </c>
      <c r="D34" s="103">
        <f>_xlfn.DAYS(C34,C$32)</f>
        <v>28</v>
      </c>
      <c r="E34" s="78">
        <v>5919</v>
      </c>
      <c r="F34" s="311"/>
      <c r="G34" s="312"/>
      <c r="H34" s="313"/>
      <c r="I34" s="314"/>
      <c r="J34" s="76" t="s">
        <v>21</v>
      </c>
      <c r="K34" s="33"/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95"/>
      <c r="R34" s="91"/>
    </row>
    <row r="35" spans="1:19" x14ac:dyDescent="0.25">
      <c r="A35" s="49" t="s">
        <v>23</v>
      </c>
      <c r="B35" s="50">
        <f t="shared" si="2"/>
        <v>65</v>
      </c>
      <c r="C35" s="51">
        <v>44638</v>
      </c>
      <c r="D35" s="103">
        <f>_xlfn.DAYS(C35,C$32)</f>
        <v>29</v>
      </c>
      <c r="E35" s="78">
        <v>5936</v>
      </c>
      <c r="F35" s="311"/>
      <c r="G35" s="312"/>
      <c r="H35" s="313"/>
      <c r="I35" s="314"/>
      <c r="J35" s="33"/>
      <c r="K35" s="33"/>
      <c r="L35" s="62">
        <v>5</v>
      </c>
      <c r="M35" s="62">
        <v>1</v>
      </c>
      <c r="N35" s="62">
        <v>1</v>
      </c>
      <c r="O35" s="62">
        <v>0</v>
      </c>
      <c r="P35" s="62">
        <v>0</v>
      </c>
      <c r="Q35" s="95"/>
      <c r="R35" s="91"/>
    </row>
    <row r="36" spans="1:19" s="85" customFormat="1" x14ac:dyDescent="0.25">
      <c r="A36" s="49" t="s">
        <v>20</v>
      </c>
      <c r="B36" s="50">
        <f t="shared" si="2"/>
        <v>148</v>
      </c>
      <c r="C36" s="51">
        <v>44721</v>
      </c>
      <c r="D36" s="103">
        <f>_xlfn.DAYS(C36,C$32)</f>
        <v>112</v>
      </c>
      <c r="E36" s="85">
        <v>1820</v>
      </c>
      <c r="F36" s="315"/>
      <c r="G36" s="312"/>
      <c r="H36" s="313"/>
      <c r="I36" s="314"/>
      <c r="J36" s="76" t="s">
        <v>21</v>
      </c>
      <c r="K36" s="33"/>
      <c r="L36" s="62">
        <v>0</v>
      </c>
      <c r="M36" s="62">
        <v>0</v>
      </c>
      <c r="N36" s="62">
        <v>0</v>
      </c>
      <c r="O36" s="62">
        <v>0</v>
      </c>
      <c r="P36" s="62">
        <v>0</v>
      </c>
      <c r="Q36" s="95"/>
      <c r="R36" s="91"/>
    </row>
    <row r="37" spans="1:19" s="85" customFormat="1" x14ac:dyDescent="0.25">
      <c r="A37" s="49" t="s">
        <v>23</v>
      </c>
      <c r="B37" s="50">
        <f t="shared" si="2"/>
        <v>149</v>
      </c>
      <c r="C37" s="51">
        <v>44722</v>
      </c>
      <c r="D37" s="103">
        <f>_xlfn.DAYS(C37,C$32)</f>
        <v>113</v>
      </c>
      <c r="E37" s="316" t="s">
        <v>99</v>
      </c>
      <c r="F37" s="317"/>
      <c r="G37" s="318"/>
      <c r="H37" s="319"/>
      <c r="I37" s="320"/>
      <c r="J37" s="33"/>
      <c r="K37" s="33"/>
      <c r="L37" s="62">
        <v>10</v>
      </c>
      <c r="M37" s="62">
        <v>1</v>
      </c>
      <c r="N37" s="62">
        <v>1</v>
      </c>
      <c r="O37" s="62">
        <v>0</v>
      </c>
      <c r="P37" s="62">
        <v>0</v>
      </c>
      <c r="Q37" s="95"/>
      <c r="R37" s="91"/>
    </row>
    <row r="38" spans="1:19" s="85" customFormat="1" x14ac:dyDescent="0.25">
      <c r="A38" s="4"/>
      <c r="C38" s="86"/>
      <c r="G38" s="182"/>
      <c r="J38" s="86"/>
      <c r="L38" s="138" t="s">
        <v>43</v>
      </c>
      <c r="M38" s="138"/>
      <c r="N38" s="138"/>
      <c r="O38" s="138"/>
      <c r="P38" s="138"/>
      <c r="Q38" s="138"/>
    </row>
    <row r="39" spans="1:19" s="85" customFormat="1" x14ac:dyDescent="0.25">
      <c r="A39" s="4"/>
      <c r="C39" s="86"/>
      <c r="G39" s="182"/>
      <c r="J39" s="86"/>
      <c r="K39" s="86" t="s">
        <v>44</v>
      </c>
      <c r="L39" s="137" t="s">
        <v>45</v>
      </c>
      <c r="M39" s="137"/>
      <c r="N39" s="137"/>
      <c r="O39" s="137"/>
      <c r="P39" s="32"/>
    </row>
    <row r="40" spans="1:19" s="85" customFormat="1" ht="16.5" thickBot="1" x14ac:dyDescent="0.3">
      <c r="A40" s="4"/>
      <c r="C40" s="86"/>
      <c r="G40" s="182"/>
      <c r="J40" s="86"/>
      <c r="K40" s="86" t="s">
        <v>46</v>
      </c>
      <c r="L40" s="4" t="s">
        <v>48</v>
      </c>
      <c r="M40" s="4"/>
      <c r="N40" s="32"/>
      <c r="O40" s="32"/>
      <c r="P40" s="32"/>
    </row>
    <row r="41" spans="1:19" ht="16.5" thickBot="1" x14ac:dyDescent="0.3">
      <c r="A41" s="134" t="s">
        <v>49</v>
      </c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6"/>
    </row>
  </sheetData>
  <mergeCells count="21">
    <mergeCell ref="J33:P33"/>
    <mergeCell ref="K2:L2"/>
    <mergeCell ref="K1:L1"/>
    <mergeCell ref="E8:E9"/>
    <mergeCell ref="Q32:R32"/>
    <mergeCell ref="J32:K32"/>
    <mergeCell ref="A1:J1"/>
    <mergeCell ref="A3:C3"/>
    <mergeCell ref="K3:P3"/>
    <mergeCell ref="C4:I4"/>
    <mergeCell ref="K4:L4"/>
    <mergeCell ref="A5:B5"/>
    <mergeCell ref="L5:Q5"/>
    <mergeCell ref="F6:I6"/>
    <mergeCell ref="B6:D6"/>
    <mergeCell ref="I8:I9"/>
    <mergeCell ref="C8:C9"/>
    <mergeCell ref="G8:G9"/>
    <mergeCell ref="A41:O41"/>
    <mergeCell ref="L39:O39"/>
    <mergeCell ref="L38:Q38"/>
  </mergeCells>
  <conditionalFormatting sqref="J14:K18">
    <cfRule type="duplicateValues" dxfId="1" priority="1"/>
  </conditionalFormatting>
  <pageMargins left="0.5" right="0.5" top="0.9" bottom="0.65" header="0.65" footer="0.4"/>
  <pageSetup scale="65" orientation="landscape" r:id="rId1"/>
  <headerFooter>
    <oddFooter>&amp;L&amp;8&amp;F&amp;R&amp;A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62CF-75F4-470A-86DF-56294175F2B1}">
  <sheetPr>
    <pageSetUpPr fitToPage="1"/>
  </sheetPr>
  <dimension ref="A1:Q36"/>
  <sheetViews>
    <sheetView zoomScaleNormal="100" workbookViewId="0">
      <selection activeCell="F33" sqref="F33:J33"/>
    </sheetView>
  </sheetViews>
  <sheetFormatPr defaultColWidth="11.42578125" defaultRowHeight="15.75" x14ac:dyDescent="0.25"/>
  <cols>
    <col min="1" max="1" width="8.5703125" style="4" customWidth="1"/>
    <col min="2" max="2" width="7" style="85" customWidth="1"/>
    <col min="3" max="3" width="10.85546875" style="244" customWidth="1"/>
    <col min="4" max="9" width="8" style="86" customWidth="1"/>
    <col min="10" max="10" width="28.85546875" style="4" customWidth="1"/>
    <col min="11" max="11" width="23.7109375" style="4" customWidth="1"/>
    <col min="12" max="12" width="8.7109375" style="85" customWidth="1"/>
    <col min="13" max="13" width="7.42578125" style="85" customWidth="1"/>
    <col min="14" max="14" width="7.140625" style="85" customWidth="1"/>
    <col min="15" max="15" width="9" style="85" customWidth="1"/>
    <col min="16" max="16" width="6.42578125" style="85" customWidth="1"/>
    <col min="17" max="17" width="7" style="4" customWidth="1"/>
    <col min="18" max="16384" width="11.42578125" style="4"/>
  </cols>
  <sheetData>
    <row r="1" spans="1:17" ht="16.5" thickBot="1" x14ac:dyDescent="0.3">
      <c r="A1" s="153" t="s">
        <v>50</v>
      </c>
      <c r="B1" s="153"/>
      <c r="C1" s="153"/>
      <c r="D1" s="153"/>
      <c r="E1" s="153"/>
      <c r="F1" s="153"/>
      <c r="G1" s="153"/>
      <c r="H1" s="153"/>
      <c r="I1" s="153"/>
      <c r="J1" s="153"/>
      <c r="K1" s="154" t="s">
        <v>58</v>
      </c>
      <c r="L1" s="154"/>
      <c r="M1" s="117"/>
      <c r="N1" s="117"/>
      <c r="O1" s="117"/>
      <c r="P1" s="3"/>
    </row>
    <row r="2" spans="1:17" ht="16.5" thickBot="1" x14ac:dyDescent="0.3">
      <c r="A2" s="379" t="s">
        <v>51</v>
      </c>
      <c r="B2" s="380"/>
      <c r="C2" s="191">
        <v>44573</v>
      </c>
      <c r="D2" s="118"/>
      <c r="E2" s="118"/>
      <c r="F2" s="118"/>
      <c r="G2" s="118"/>
      <c r="H2" s="118"/>
      <c r="I2" s="192">
        <v>44609</v>
      </c>
      <c r="J2" s="193" t="s">
        <v>60</v>
      </c>
      <c r="K2" s="194" t="s">
        <v>61</v>
      </c>
      <c r="L2" s="146" t="s">
        <v>62</v>
      </c>
      <c r="M2" s="146"/>
      <c r="N2" s="146"/>
      <c r="O2" s="146"/>
      <c r="P2" s="146"/>
    </row>
    <row r="3" spans="1:17" ht="16.5" thickBot="1" x14ac:dyDescent="0.3">
      <c r="A3" s="155" t="s">
        <v>109</v>
      </c>
      <c r="B3" s="155"/>
      <c r="C3" s="155"/>
      <c r="D3" s="119"/>
      <c r="E3" s="119"/>
      <c r="F3" s="119"/>
      <c r="G3" s="119"/>
      <c r="H3" s="119"/>
      <c r="I3" s="192">
        <v>44876</v>
      </c>
      <c r="J3" s="193" t="s">
        <v>63</v>
      </c>
      <c r="K3" s="8"/>
      <c r="L3" s="8"/>
      <c r="M3" s="1"/>
      <c r="N3" s="11"/>
      <c r="O3" s="11"/>
      <c r="P3" s="11"/>
    </row>
    <row r="4" spans="1:17" ht="16.5" thickBot="1" x14ac:dyDescent="0.3">
      <c r="A4" s="148" t="s">
        <v>2</v>
      </c>
      <c r="B4" s="149"/>
      <c r="C4" s="195"/>
      <c r="D4" s="13"/>
      <c r="E4" s="13"/>
      <c r="F4" s="13"/>
      <c r="G4" s="13"/>
      <c r="H4" s="13"/>
      <c r="I4" s="13"/>
      <c r="J4" s="15"/>
      <c r="K4" s="16"/>
      <c r="L4" s="150" t="s">
        <v>3</v>
      </c>
      <c r="M4" s="151"/>
      <c r="N4" s="151"/>
      <c r="O4" s="151"/>
      <c r="P4" s="152"/>
    </row>
    <row r="5" spans="1:17" ht="43.5" customHeight="1" thickBot="1" x14ac:dyDescent="0.3">
      <c r="A5" s="196"/>
      <c r="B5" s="197" t="s">
        <v>4</v>
      </c>
      <c r="C5" s="198" t="s">
        <v>5</v>
      </c>
      <c r="D5" s="199" t="s">
        <v>52</v>
      </c>
      <c r="E5" s="334" t="s">
        <v>64</v>
      </c>
      <c r="F5" s="335" t="s">
        <v>65</v>
      </c>
      <c r="G5" s="336" t="s">
        <v>56</v>
      </c>
      <c r="H5" s="335" t="s">
        <v>66</v>
      </c>
      <c r="I5" s="184" t="s">
        <v>56</v>
      </c>
      <c r="J5" s="337" t="s">
        <v>6</v>
      </c>
      <c r="K5" s="200" t="s">
        <v>7</v>
      </c>
      <c r="L5" s="120" t="s">
        <v>53</v>
      </c>
      <c r="M5" s="121" t="s">
        <v>9</v>
      </c>
      <c r="N5" s="121" t="s">
        <v>54</v>
      </c>
      <c r="O5" s="121" t="s">
        <v>11</v>
      </c>
      <c r="P5" s="122" t="s">
        <v>12</v>
      </c>
    </row>
    <row r="6" spans="1:17" s="85" customFormat="1" ht="16.5" thickBot="1" x14ac:dyDescent="0.3">
      <c r="A6" s="201"/>
      <c r="B6" s="202"/>
      <c r="C6" s="203"/>
      <c r="D6" s="204"/>
      <c r="E6" s="204"/>
      <c r="F6" s="340"/>
      <c r="G6" s="346"/>
      <c r="H6" s="338"/>
      <c r="I6" s="339"/>
      <c r="J6" s="205"/>
      <c r="K6" s="206"/>
      <c r="L6" s="30"/>
      <c r="M6" s="30"/>
      <c r="N6" s="30"/>
      <c r="O6" s="30"/>
      <c r="P6" s="207"/>
      <c r="Q6" s="123" t="s">
        <v>36</v>
      </c>
    </row>
    <row r="7" spans="1:17" s="85" customFormat="1" x14ac:dyDescent="0.25">
      <c r="A7" s="49" t="s">
        <v>20</v>
      </c>
      <c r="B7" s="96">
        <f>_xlfn.DAYS(C7,C$2)</f>
        <v>211</v>
      </c>
      <c r="C7" s="208">
        <v>44784</v>
      </c>
      <c r="D7" s="95">
        <f>_xlfn.DAYS(C7,I$2)</f>
        <v>175</v>
      </c>
      <c r="E7" s="356"/>
      <c r="F7" s="341" t="s">
        <v>14</v>
      </c>
      <c r="G7" s="350">
        <v>2781</v>
      </c>
      <c r="H7" s="341" t="s">
        <v>14</v>
      </c>
      <c r="I7" s="375">
        <v>2781</v>
      </c>
      <c r="J7" s="129" t="s">
        <v>21</v>
      </c>
      <c r="K7" s="88"/>
      <c r="L7" s="77">
        <v>0</v>
      </c>
      <c r="M7" s="77">
        <v>0</v>
      </c>
      <c r="N7" s="77">
        <v>0</v>
      </c>
      <c r="O7" s="77">
        <v>0</v>
      </c>
      <c r="P7" s="77">
        <v>0</v>
      </c>
      <c r="Q7" s="209"/>
    </row>
    <row r="8" spans="1:17" x14ac:dyDescent="0.25">
      <c r="A8" s="49" t="s">
        <v>23</v>
      </c>
      <c r="B8" s="96">
        <f>_xlfn.DAYS(C8,C2)</f>
        <v>212</v>
      </c>
      <c r="C8" s="208">
        <v>44785</v>
      </c>
      <c r="D8" s="95">
        <f>_xlfn.DAYS(C8,I$2)</f>
        <v>176</v>
      </c>
      <c r="E8" s="357"/>
      <c r="F8" s="341" t="s">
        <v>14</v>
      </c>
      <c r="G8" s="350">
        <v>2789</v>
      </c>
      <c r="H8" s="341" t="s">
        <v>14</v>
      </c>
      <c r="I8" s="375">
        <v>2789</v>
      </c>
      <c r="J8" s="130"/>
      <c r="K8" s="88"/>
      <c r="L8" s="62">
        <v>10</v>
      </c>
      <c r="M8" s="62">
        <v>1</v>
      </c>
      <c r="N8" s="77">
        <v>1</v>
      </c>
      <c r="O8" s="77">
        <v>0</v>
      </c>
      <c r="P8" s="77">
        <v>0</v>
      </c>
    </row>
    <row r="9" spans="1:17" x14ac:dyDescent="0.25">
      <c r="A9" s="49"/>
      <c r="B9" s="124">
        <f>_xlfn.DAYS(C9,C$2)</f>
        <v>224</v>
      </c>
      <c r="C9" s="210">
        <v>44797</v>
      </c>
      <c r="D9" s="95">
        <f>_xlfn.DAYS(C9,I$2)</f>
        <v>188</v>
      </c>
      <c r="E9" s="357"/>
      <c r="F9" s="341" t="s">
        <v>14</v>
      </c>
      <c r="G9" s="350">
        <v>2931</v>
      </c>
      <c r="H9" s="341" t="s">
        <v>14</v>
      </c>
      <c r="I9" s="375">
        <v>2931</v>
      </c>
      <c r="J9" s="211" t="s">
        <v>41</v>
      </c>
      <c r="K9" s="27"/>
      <c r="L9" s="62">
        <v>10</v>
      </c>
      <c r="M9" s="62">
        <v>1</v>
      </c>
      <c r="N9" s="62">
        <v>1</v>
      </c>
      <c r="O9" s="77">
        <v>0</v>
      </c>
      <c r="P9" s="77">
        <v>5</v>
      </c>
    </row>
    <row r="10" spans="1:17" ht="16.5" thickBot="1" x14ac:dyDescent="0.3">
      <c r="A10" s="49"/>
      <c r="B10" s="124">
        <f>_xlfn.DAYS(C10,C$2)</f>
        <v>224</v>
      </c>
      <c r="C10" s="210">
        <v>44797</v>
      </c>
      <c r="D10" s="95">
        <f>_xlfn.DAYS(C10,I$2)</f>
        <v>188</v>
      </c>
      <c r="E10" s="358"/>
      <c r="F10" s="341" t="s">
        <v>14</v>
      </c>
      <c r="G10" s="350">
        <v>2931</v>
      </c>
      <c r="H10" s="342" t="s">
        <v>14</v>
      </c>
      <c r="I10" s="375">
        <v>2931</v>
      </c>
      <c r="J10" s="211" t="s">
        <v>42</v>
      </c>
      <c r="K10" s="27" t="s">
        <v>19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</row>
    <row r="11" spans="1:17" ht="16.5" thickBot="1" x14ac:dyDescent="0.3">
      <c r="A11" s="365" t="s">
        <v>67</v>
      </c>
      <c r="B11" s="366"/>
      <c r="C11" s="366"/>
      <c r="D11" s="366"/>
      <c r="E11" s="366"/>
      <c r="F11" s="366"/>
      <c r="G11" s="366"/>
      <c r="H11" s="367"/>
      <c r="I11" s="367"/>
      <c r="J11" s="366"/>
      <c r="K11" s="366"/>
      <c r="L11" s="366"/>
      <c r="M11" s="366"/>
      <c r="N11" s="366"/>
      <c r="O11" s="366"/>
      <c r="P11" s="366"/>
    </row>
    <row r="12" spans="1:17" x14ac:dyDescent="0.25">
      <c r="A12" s="49" t="s">
        <v>20</v>
      </c>
      <c r="B12" s="124">
        <f>_xlfn.DAYS(C12,C$2)</f>
        <v>274</v>
      </c>
      <c r="C12" s="212">
        <v>44847</v>
      </c>
      <c r="D12" s="128">
        <f>_xlfn.DAYS(C12,I$2)</f>
        <v>238</v>
      </c>
      <c r="E12" s="356"/>
      <c r="F12" s="341" t="s">
        <v>14</v>
      </c>
      <c r="G12" s="350">
        <v>3687</v>
      </c>
      <c r="H12" s="345" t="s">
        <v>14</v>
      </c>
      <c r="I12" s="375">
        <v>3687</v>
      </c>
      <c r="J12" s="129" t="s">
        <v>21</v>
      </c>
      <c r="K12" s="52"/>
      <c r="L12" s="77">
        <v>0</v>
      </c>
      <c r="M12" s="77">
        <v>0</v>
      </c>
      <c r="N12" s="77">
        <v>0</v>
      </c>
      <c r="O12" s="77">
        <v>0</v>
      </c>
      <c r="P12" s="77">
        <v>0</v>
      </c>
    </row>
    <row r="13" spans="1:17" ht="16.5" thickBot="1" x14ac:dyDescent="0.3">
      <c r="A13" s="49"/>
      <c r="B13" s="124">
        <f t="shared" ref="B13:B18" si="0">_xlfn.DAYS(C13,C$2)</f>
        <v>274</v>
      </c>
      <c r="C13" s="212">
        <v>44847</v>
      </c>
      <c r="D13" s="128">
        <f>_xlfn.DAYS(C13,I$2)</f>
        <v>238</v>
      </c>
      <c r="E13" s="357"/>
      <c r="F13" s="341" t="s">
        <v>14</v>
      </c>
      <c r="G13" s="350">
        <v>3687</v>
      </c>
      <c r="H13" s="341" t="s">
        <v>14</v>
      </c>
      <c r="I13" s="375">
        <v>3687</v>
      </c>
      <c r="J13" s="213" t="s">
        <v>15</v>
      </c>
      <c r="K13" s="214" t="s">
        <v>40</v>
      </c>
      <c r="L13" s="125"/>
      <c r="M13" s="126"/>
      <c r="N13" s="126"/>
      <c r="O13" s="126"/>
      <c r="P13" s="127"/>
    </row>
    <row r="14" spans="1:17" ht="16.5" thickBot="1" x14ac:dyDescent="0.3">
      <c r="A14" s="79" t="s">
        <v>23</v>
      </c>
      <c r="B14" s="215">
        <f t="shared" si="0"/>
        <v>275</v>
      </c>
      <c r="C14" s="216">
        <v>44848</v>
      </c>
      <c r="D14" s="217">
        <f>_xlfn.DAYS(C14,I$2)</f>
        <v>239</v>
      </c>
      <c r="E14" s="359"/>
      <c r="F14" s="362" t="s">
        <v>14</v>
      </c>
      <c r="G14" s="351">
        <v>3701</v>
      </c>
      <c r="H14" s="342" t="s">
        <v>14</v>
      </c>
      <c r="I14" s="376">
        <v>3701</v>
      </c>
      <c r="J14" s="218"/>
      <c r="K14" s="53"/>
      <c r="L14" s="219">
        <v>10</v>
      </c>
      <c r="M14" s="219">
        <v>1</v>
      </c>
      <c r="N14" s="48">
        <v>1</v>
      </c>
      <c r="O14" s="48">
        <v>0</v>
      </c>
      <c r="P14" s="48">
        <v>0</v>
      </c>
    </row>
    <row r="15" spans="1:17" ht="15.75" customHeight="1" x14ac:dyDescent="0.25">
      <c r="A15" s="220" t="s">
        <v>24</v>
      </c>
      <c r="B15" s="221">
        <f t="shared" si="0"/>
        <v>278</v>
      </c>
      <c r="C15" s="222">
        <v>44851</v>
      </c>
      <c r="D15" s="223">
        <f>_xlfn.DAYS(C15,I$2)</f>
        <v>242</v>
      </c>
      <c r="E15" s="360"/>
      <c r="F15" s="363" t="s">
        <v>14</v>
      </c>
      <c r="G15" s="353">
        <v>3720</v>
      </c>
      <c r="H15" s="345" t="s">
        <v>14</v>
      </c>
      <c r="I15" s="353">
        <v>3720</v>
      </c>
      <c r="J15" s="224" t="s">
        <v>25</v>
      </c>
      <c r="K15" s="143" t="s">
        <v>68</v>
      </c>
      <c r="L15" s="113">
        <v>15</v>
      </c>
      <c r="M15" s="114">
        <v>1</v>
      </c>
      <c r="N15" s="114">
        <v>0</v>
      </c>
      <c r="O15" s="114">
        <v>0</v>
      </c>
      <c r="P15" s="115">
        <v>0</v>
      </c>
    </row>
    <row r="16" spans="1:17" ht="16.5" thickBot="1" x14ac:dyDescent="0.3">
      <c r="A16" s="225"/>
      <c r="B16" s="226"/>
      <c r="C16" s="227"/>
      <c r="D16" s="226"/>
      <c r="E16" s="357"/>
      <c r="F16" s="342" t="s">
        <v>14</v>
      </c>
      <c r="G16" s="354"/>
      <c r="H16" s="342" t="s">
        <v>14</v>
      </c>
      <c r="I16" s="354"/>
      <c r="J16" s="228" t="s">
        <v>69</v>
      </c>
      <c r="K16" s="229"/>
      <c r="L16" s="106"/>
      <c r="M16" s="107"/>
      <c r="N16" s="108"/>
      <c r="O16" s="108"/>
      <c r="P16" s="109"/>
    </row>
    <row r="17" spans="1:17" x14ac:dyDescent="0.25">
      <c r="A17" s="133"/>
      <c r="B17" s="230">
        <f t="shared" si="0"/>
        <v>299</v>
      </c>
      <c r="C17" s="112">
        <v>44872</v>
      </c>
      <c r="D17" s="231">
        <f>_xlfn.DAYS(C17,I$2)</f>
        <v>263</v>
      </c>
      <c r="E17" s="361"/>
      <c r="F17" s="364" t="s">
        <v>14</v>
      </c>
      <c r="G17" s="352" t="s">
        <v>104</v>
      </c>
      <c r="H17" s="345" t="s">
        <v>14</v>
      </c>
      <c r="I17" s="377" t="s">
        <v>104</v>
      </c>
      <c r="J17" s="343" t="s">
        <v>70</v>
      </c>
      <c r="K17" s="232"/>
      <c r="L17" s="77">
        <v>0</v>
      </c>
      <c r="M17" s="77">
        <v>0</v>
      </c>
      <c r="N17" s="77">
        <v>0</v>
      </c>
      <c r="O17" s="77">
        <v>0</v>
      </c>
      <c r="P17" s="77">
        <v>0</v>
      </c>
    </row>
    <row r="18" spans="1:17" ht="16.5" thickBot="1" x14ac:dyDescent="0.3">
      <c r="A18" s="49"/>
      <c r="B18" s="124">
        <f t="shared" si="0"/>
        <v>303</v>
      </c>
      <c r="C18" s="212">
        <v>44876</v>
      </c>
      <c r="D18" s="128">
        <f>_xlfn.DAYS(C18,I$2)</f>
        <v>267</v>
      </c>
      <c r="E18" s="128">
        <f>_xlfn.DAYS(C18,I$3)</f>
        <v>0</v>
      </c>
      <c r="F18" s="362" t="s">
        <v>14</v>
      </c>
      <c r="G18" s="351" t="s">
        <v>105</v>
      </c>
      <c r="H18" s="362" t="s">
        <v>14</v>
      </c>
      <c r="I18" s="376" t="s">
        <v>105</v>
      </c>
      <c r="J18" s="344" t="s">
        <v>108</v>
      </c>
      <c r="K18" s="233"/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1:17" ht="16.5" thickBot="1" x14ac:dyDescent="0.3">
      <c r="A19" s="234"/>
      <c r="B19" s="235"/>
      <c r="C19" s="236"/>
      <c r="D19" s="235"/>
      <c r="E19" s="368"/>
      <c r="F19" s="372" t="s">
        <v>55</v>
      </c>
      <c r="G19" s="373"/>
      <c r="H19" s="373"/>
      <c r="I19" s="373"/>
      <c r="J19" s="374"/>
      <c r="K19" s="237"/>
      <c r="L19" s="238"/>
      <c r="M19" s="238"/>
      <c r="N19" s="238"/>
      <c r="O19" s="238"/>
      <c r="P19" s="239"/>
    </row>
    <row r="20" spans="1:17" x14ac:dyDescent="0.25">
      <c r="A20" s="49" t="s">
        <v>20</v>
      </c>
      <c r="B20" s="124">
        <f>_xlfn.DAYS(C20,C$2)</f>
        <v>320</v>
      </c>
      <c r="C20" s="212">
        <v>44893</v>
      </c>
      <c r="D20" s="128">
        <f t="shared" ref="D20:D31" si="1">_xlfn.DAYS(C20,I$2)</f>
        <v>284</v>
      </c>
      <c r="E20" s="128">
        <f>_xlfn.DAYS(C20,I$3)</f>
        <v>17</v>
      </c>
      <c r="F20" s="369" t="s">
        <v>71</v>
      </c>
      <c r="G20" s="378" t="s">
        <v>106</v>
      </c>
      <c r="H20" s="370" t="s">
        <v>38</v>
      </c>
      <c r="I20" s="371" t="s">
        <v>38</v>
      </c>
      <c r="J20" s="240" t="s">
        <v>72</v>
      </c>
      <c r="K20" s="241"/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1:17" x14ac:dyDescent="0.25">
      <c r="A21" s="49" t="s">
        <v>23</v>
      </c>
      <c r="B21" s="124">
        <f t="shared" ref="B21:B31" si="2">_xlfn.DAYS(C21,C$2)</f>
        <v>321</v>
      </c>
      <c r="C21" s="212">
        <v>44894</v>
      </c>
      <c r="D21" s="128">
        <f t="shared" si="1"/>
        <v>285</v>
      </c>
      <c r="E21" s="231">
        <f t="shared" ref="E21:E31" si="3">_xlfn.DAYS(C21,I$3)</f>
        <v>18</v>
      </c>
      <c r="F21" s="348" t="s">
        <v>71</v>
      </c>
      <c r="G21" s="375" t="s">
        <v>107</v>
      </c>
      <c r="H21" s="347" t="s">
        <v>38</v>
      </c>
      <c r="I21" s="355" t="s">
        <v>38</v>
      </c>
      <c r="J21" s="130">
        <v>45309</v>
      </c>
      <c r="K21" s="241"/>
      <c r="L21" s="243">
        <v>10</v>
      </c>
      <c r="M21" s="243">
        <v>1</v>
      </c>
      <c r="N21" s="77">
        <v>1</v>
      </c>
      <c r="O21" s="77">
        <v>0</v>
      </c>
      <c r="P21" s="77">
        <v>0</v>
      </c>
    </row>
    <row r="22" spans="1:17" x14ac:dyDescent="0.25">
      <c r="A22" s="49" t="s">
        <v>20</v>
      </c>
      <c r="B22" s="124">
        <f t="shared" si="2"/>
        <v>323</v>
      </c>
      <c r="C22" s="212">
        <v>44896</v>
      </c>
      <c r="D22" s="128">
        <f t="shared" si="1"/>
        <v>287</v>
      </c>
      <c r="E22" s="231">
        <f t="shared" si="3"/>
        <v>20</v>
      </c>
      <c r="F22" s="348" t="s">
        <v>73</v>
      </c>
      <c r="G22" s="375">
        <v>4400</v>
      </c>
      <c r="H22" s="347" t="s">
        <v>38</v>
      </c>
      <c r="I22" s="355" t="s">
        <v>38</v>
      </c>
      <c r="J22" s="129" t="s">
        <v>74</v>
      </c>
      <c r="K22" s="241"/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1:17" x14ac:dyDescent="0.25">
      <c r="A23" s="49" t="s">
        <v>23</v>
      </c>
      <c r="B23" s="124">
        <f t="shared" si="2"/>
        <v>324</v>
      </c>
      <c r="C23" s="212">
        <v>44897</v>
      </c>
      <c r="D23" s="128">
        <f t="shared" si="1"/>
        <v>288</v>
      </c>
      <c r="E23" s="231">
        <f t="shared" si="3"/>
        <v>21</v>
      </c>
      <c r="F23" s="348" t="s">
        <v>73</v>
      </c>
      <c r="G23" s="375">
        <v>4416</v>
      </c>
      <c r="H23" s="347" t="s">
        <v>38</v>
      </c>
      <c r="I23" s="355" t="s">
        <v>38</v>
      </c>
      <c r="J23" s="130">
        <v>46286</v>
      </c>
      <c r="K23" s="241"/>
      <c r="L23" s="243">
        <v>10</v>
      </c>
      <c r="M23" s="243">
        <v>1</v>
      </c>
      <c r="N23" s="77">
        <v>1</v>
      </c>
      <c r="O23" s="77">
        <v>0</v>
      </c>
      <c r="P23" s="77">
        <v>0</v>
      </c>
    </row>
    <row r="24" spans="1:17" x14ac:dyDescent="0.25">
      <c r="A24" s="49" t="s">
        <v>75</v>
      </c>
      <c r="B24" s="124">
        <f t="shared" si="2"/>
        <v>324</v>
      </c>
      <c r="C24" s="212">
        <v>44897</v>
      </c>
      <c r="D24" s="128">
        <f t="shared" si="1"/>
        <v>288</v>
      </c>
      <c r="E24" s="231">
        <f t="shared" si="3"/>
        <v>21</v>
      </c>
      <c r="F24" s="348" t="s">
        <v>71</v>
      </c>
      <c r="G24" s="375">
        <v>4415</v>
      </c>
      <c r="H24" s="347" t="s">
        <v>38</v>
      </c>
      <c r="I24" s="355" t="s">
        <v>38</v>
      </c>
      <c r="J24" s="131" t="s">
        <v>76</v>
      </c>
      <c r="K24" s="241"/>
      <c r="L24" s="243">
        <v>50</v>
      </c>
      <c r="M24" s="243">
        <v>1</v>
      </c>
      <c r="N24" s="77">
        <v>1</v>
      </c>
      <c r="O24" s="77">
        <v>0</v>
      </c>
      <c r="P24" s="77">
        <v>10</v>
      </c>
    </row>
    <row r="25" spans="1:17" x14ac:dyDescent="0.25">
      <c r="A25" s="49" t="s">
        <v>20</v>
      </c>
      <c r="B25" s="124">
        <f t="shared" si="2"/>
        <v>327</v>
      </c>
      <c r="C25" s="212">
        <v>44900</v>
      </c>
      <c r="D25" s="128">
        <f t="shared" si="1"/>
        <v>291</v>
      </c>
      <c r="E25" s="231">
        <f t="shared" si="3"/>
        <v>24</v>
      </c>
      <c r="F25" s="349" t="s">
        <v>38</v>
      </c>
      <c r="G25" s="355" t="s">
        <v>38</v>
      </c>
      <c r="H25" s="242" t="s">
        <v>77</v>
      </c>
      <c r="I25" s="375">
        <v>4433</v>
      </c>
      <c r="J25" s="129" t="s">
        <v>78</v>
      </c>
      <c r="K25" s="241"/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1:17" x14ac:dyDescent="0.25">
      <c r="A26" s="49" t="s">
        <v>75</v>
      </c>
      <c r="B26" s="124">
        <f t="shared" si="2"/>
        <v>327</v>
      </c>
      <c r="C26" s="212">
        <v>44900</v>
      </c>
      <c r="D26" s="128">
        <f t="shared" si="1"/>
        <v>291</v>
      </c>
      <c r="E26" s="231">
        <f t="shared" si="3"/>
        <v>24</v>
      </c>
      <c r="F26" s="349" t="s">
        <v>38</v>
      </c>
      <c r="G26" s="355" t="s">
        <v>38</v>
      </c>
      <c r="H26" s="348" t="s">
        <v>79</v>
      </c>
      <c r="I26" s="375">
        <v>4430</v>
      </c>
      <c r="J26" s="131" t="s">
        <v>80</v>
      </c>
      <c r="K26" s="241"/>
      <c r="L26" s="243">
        <v>50</v>
      </c>
      <c r="M26" s="243">
        <v>1</v>
      </c>
      <c r="N26" s="77">
        <v>1</v>
      </c>
      <c r="O26" s="77">
        <v>0</v>
      </c>
      <c r="P26" s="77">
        <v>10</v>
      </c>
    </row>
    <row r="27" spans="1:17" x14ac:dyDescent="0.25">
      <c r="A27" s="49" t="s">
        <v>23</v>
      </c>
      <c r="B27" s="124">
        <f t="shared" si="2"/>
        <v>328</v>
      </c>
      <c r="C27" s="212">
        <v>44901</v>
      </c>
      <c r="D27" s="128">
        <f t="shared" si="1"/>
        <v>292</v>
      </c>
      <c r="E27" s="231">
        <f t="shared" si="3"/>
        <v>25</v>
      </c>
      <c r="F27" s="349" t="s">
        <v>38</v>
      </c>
      <c r="G27" s="355" t="s">
        <v>38</v>
      </c>
      <c r="H27" s="242" t="s">
        <v>77</v>
      </c>
      <c r="I27" s="375">
        <v>4445</v>
      </c>
      <c r="J27" s="130">
        <v>46430</v>
      </c>
      <c r="K27" s="241"/>
      <c r="L27" s="243">
        <v>10</v>
      </c>
      <c r="M27" s="243">
        <v>1</v>
      </c>
      <c r="N27" s="77">
        <v>1</v>
      </c>
      <c r="O27" s="77">
        <v>0</v>
      </c>
      <c r="P27" s="77">
        <v>0</v>
      </c>
    </row>
    <row r="28" spans="1:17" x14ac:dyDescent="0.25">
      <c r="A28" s="49" t="s">
        <v>20</v>
      </c>
      <c r="B28" s="124">
        <f t="shared" si="2"/>
        <v>330</v>
      </c>
      <c r="C28" s="212">
        <v>44903</v>
      </c>
      <c r="D28" s="128">
        <f t="shared" si="1"/>
        <v>294</v>
      </c>
      <c r="E28" s="231">
        <f t="shared" si="3"/>
        <v>27</v>
      </c>
      <c r="F28" s="349" t="s">
        <v>38</v>
      </c>
      <c r="G28" s="355" t="s">
        <v>38</v>
      </c>
      <c r="H28" s="348" t="s">
        <v>81</v>
      </c>
      <c r="I28" s="375">
        <v>4479</v>
      </c>
      <c r="J28" s="129" t="s">
        <v>82</v>
      </c>
      <c r="K28" s="241"/>
      <c r="L28" s="77">
        <v>0</v>
      </c>
      <c r="M28" s="77">
        <v>0</v>
      </c>
      <c r="N28" s="77">
        <v>0</v>
      </c>
      <c r="O28" s="77">
        <v>0</v>
      </c>
      <c r="P28" s="77">
        <v>0</v>
      </c>
    </row>
    <row r="29" spans="1:17" x14ac:dyDescent="0.25">
      <c r="A29" s="49" t="s">
        <v>23</v>
      </c>
      <c r="B29" s="124">
        <f t="shared" si="2"/>
        <v>331</v>
      </c>
      <c r="C29" s="212">
        <v>44904</v>
      </c>
      <c r="D29" s="128">
        <f t="shared" si="1"/>
        <v>295</v>
      </c>
      <c r="E29" s="231">
        <f t="shared" si="3"/>
        <v>28</v>
      </c>
      <c r="F29" s="349" t="s">
        <v>38</v>
      </c>
      <c r="G29" s="355" t="s">
        <v>38</v>
      </c>
      <c r="H29" s="348" t="s">
        <v>81</v>
      </c>
      <c r="I29" s="375">
        <v>4491</v>
      </c>
      <c r="J29" s="130">
        <v>46383</v>
      </c>
      <c r="K29" s="241"/>
      <c r="L29" s="243">
        <v>10</v>
      </c>
      <c r="M29" s="243">
        <v>1</v>
      </c>
      <c r="N29" s="77">
        <v>1</v>
      </c>
      <c r="O29" s="77">
        <v>0</v>
      </c>
      <c r="P29" s="77">
        <v>0</v>
      </c>
    </row>
    <row r="30" spans="1:17" x14ac:dyDescent="0.25">
      <c r="A30" s="49" t="s">
        <v>75</v>
      </c>
      <c r="B30" s="124">
        <f t="shared" si="2"/>
        <v>331</v>
      </c>
      <c r="C30" s="212">
        <v>44904</v>
      </c>
      <c r="D30" s="128">
        <f t="shared" si="1"/>
        <v>295</v>
      </c>
      <c r="E30" s="231">
        <f t="shared" si="3"/>
        <v>28</v>
      </c>
      <c r="F30" s="349" t="s">
        <v>38</v>
      </c>
      <c r="G30" s="355" t="s">
        <v>38</v>
      </c>
      <c r="H30" s="242" t="s">
        <v>77</v>
      </c>
      <c r="I30" s="375">
        <v>4492</v>
      </c>
      <c r="J30" s="131" t="s">
        <v>83</v>
      </c>
      <c r="K30" s="241"/>
      <c r="L30" s="243">
        <v>50</v>
      </c>
      <c r="M30" s="243">
        <v>1</v>
      </c>
      <c r="N30" s="77">
        <v>1</v>
      </c>
      <c r="O30" s="77">
        <v>0</v>
      </c>
      <c r="P30" s="77">
        <v>10</v>
      </c>
    </row>
    <row r="31" spans="1:17" x14ac:dyDescent="0.25">
      <c r="A31" s="49" t="s">
        <v>75</v>
      </c>
      <c r="B31" s="124">
        <f t="shared" si="2"/>
        <v>334</v>
      </c>
      <c r="C31" s="212">
        <v>44907</v>
      </c>
      <c r="D31" s="128">
        <f t="shared" si="1"/>
        <v>298</v>
      </c>
      <c r="E31" s="128">
        <f t="shared" si="3"/>
        <v>31</v>
      </c>
      <c r="F31" s="349" t="s">
        <v>38</v>
      </c>
      <c r="G31" s="355" t="s">
        <v>38</v>
      </c>
      <c r="H31" s="348" t="s">
        <v>81</v>
      </c>
      <c r="I31" s="375">
        <v>4505</v>
      </c>
      <c r="J31" s="131" t="s">
        <v>84</v>
      </c>
      <c r="K31" s="241"/>
      <c r="L31" s="243">
        <v>50</v>
      </c>
      <c r="M31" s="243">
        <v>1</v>
      </c>
      <c r="N31" s="77">
        <v>1</v>
      </c>
      <c r="O31" s="77">
        <v>0</v>
      </c>
      <c r="P31" s="77">
        <v>10</v>
      </c>
    </row>
    <row r="32" spans="1:17" x14ac:dyDescent="0.25">
      <c r="Q32" s="4" t="s">
        <v>55</v>
      </c>
    </row>
    <row r="33" spans="3:10" x14ac:dyDescent="0.25">
      <c r="C33" s="86"/>
      <c r="F33" s="245" t="s">
        <v>85</v>
      </c>
      <c r="G33" s="245"/>
      <c r="H33" s="245"/>
      <c r="I33" s="245"/>
      <c r="J33" s="245"/>
    </row>
    <row r="34" spans="3:10" x14ac:dyDescent="0.25">
      <c r="C34" s="86"/>
      <c r="H34" s="86" t="s">
        <v>44</v>
      </c>
      <c r="I34" s="4" t="s">
        <v>86</v>
      </c>
    </row>
    <row r="35" spans="3:10" x14ac:dyDescent="0.25">
      <c r="C35" s="86"/>
      <c r="H35" s="86" t="s">
        <v>46</v>
      </c>
      <c r="I35" s="4" t="s">
        <v>25</v>
      </c>
    </row>
    <row r="36" spans="3:10" x14ac:dyDescent="0.25">
      <c r="C36" s="86"/>
      <c r="H36" s="86" t="s">
        <v>47</v>
      </c>
      <c r="I36" s="4" t="s">
        <v>87</v>
      </c>
    </row>
  </sheetData>
  <mergeCells count="15">
    <mergeCell ref="J18:K18"/>
    <mergeCell ref="F19:J19"/>
    <mergeCell ref="F33:J33"/>
    <mergeCell ref="G15:G16"/>
    <mergeCell ref="I15:I16"/>
    <mergeCell ref="A11:P11"/>
    <mergeCell ref="K15:K16"/>
    <mergeCell ref="J17:K17"/>
    <mergeCell ref="A1:J1"/>
    <mergeCell ref="K1:L1"/>
    <mergeCell ref="L2:P2"/>
    <mergeCell ref="A3:C3"/>
    <mergeCell ref="A4:B4"/>
    <mergeCell ref="L4:P4"/>
    <mergeCell ref="A2:B2"/>
  </mergeCells>
  <conditionalFormatting sqref="J15:K15 J16">
    <cfRule type="duplicateValues" dxfId="0" priority="1"/>
  </conditionalFormatting>
  <pageMargins left="0.5" right="0.5" top="0.75" bottom="0.6" header="0.5" footer="0.4"/>
  <pageSetup scale="75" pageOrder="overThenDown" orientation="landscape" r:id="rId1"/>
  <headerFooter>
    <oddFooter>&amp;L&amp;8&amp;F&amp;R&amp;A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D (baseline-Post_INF)</vt:lpstr>
      <vt:lpstr>CFR02-Grp-D(Chronic-to-TRX+NX)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calendar</dc:title>
  <dc:creator>Lourdes Adamson</dc:creator>
  <cp:lastModifiedBy>Lourdes Adamson</cp:lastModifiedBy>
  <cp:lastPrinted>2023-10-09T23:47:43Z</cp:lastPrinted>
  <dcterms:created xsi:type="dcterms:W3CDTF">2023-10-05T22:18:33Z</dcterms:created>
  <dcterms:modified xsi:type="dcterms:W3CDTF">2023-10-09T23:48:27Z</dcterms:modified>
</cp:coreProperties>
</file>