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Integrator\Probability_Project\"/>
    </mc:Choice>
  </mc:AlternateContent>
  <xr:revisionPtr revIDLastSave="0" documentId="13_ncr:1_{2FF70ECC-7842-47C5-B4D2-1DFAF3983915}" xr6:coauthVersionLast="33" xr6:coauthVersionMax="33" xr10:uidLastSave="{00000000-0000-0000-0000-000000000000}"/>
  <bookViews>
    <workbookView xWindow="0" yWindow="0" windowWidth="28800" windowHeight="11625" xr2:uid="{00000000-000D-0000-FFFF-FFFF00000000}"/>
  </bookViews>
  <sheets>
    <sheet name="Sheet" sheetId="1" r:id="rId1"/>
  </sheets>
  <definedNames>
    <definedName name="_xlchart.v1.0" hidden="1">Sheet!$B$1:$AY$1</definedName>
    <definedName name="_xlchart.v1.1" hidden="1">Sheet!$B$3:$AY$3</definedName>
    <definedName name="_xlchart.v1.2" hidden="1">Sheet!$B$2:$AY$2</definedName>
    <definedName name="_xlchart.v1.3" hidden="1">Sheet!$B$15:$AY$15</definedName>
  </definedNames>
  <calcPr calcId="179017" calcMode="manual"/>
</workbook>
</file>

<file path=xl/calcChain.xml><?xml version="1.0" encoding="utf-8"?>
<calcChain xmlns="http://schemas.openxmlformats.org/spreadsheetml/2006/main">
  <c r="X22" i="1" l="1"/>
  <c r="F23" i="1"/>
  <c r="G23" i="1"/>
  <c r="F24" i="1"/>
  <c r="G24" i="1"/>
  <c r="R24" i="1" s="1"/>
  <c r="F25" i="1"/>
  <c r="G25" i="1"/>
  <c r="F26" i="1"/>
  <c r="G26" i="1"/>
  <c r="O26" i="1" s="1"/>
  <c r="F27" i="1"/>
  <c r="G27" i="1"/>
  <c r="F28" i="1"/>
  <c r="G28" i="1"/>
  <c r="O28" i="1" s="1"/>
  <c r="F29" i="1"/>
  <c r="G29" i="1"/>
  <c r="F30" i="1"/>
  <c r="G30" i="1"/>
  <c r="X30" i="1" s="1"/>
  <c r="F31" i="1"/>
  <c r="G31" i="1"/>
  <c r="F32" i="1"/>
  <c r="G32" i="1"/>
  <c r="R32" i="1" s="1"/>
  <c r="F33" i="1"/>
  <c r="G33" i="1"/>
  <c r="F34" i="1"/>
  <c r="G34" i="1"/>
  <c r="O34" i="1" s="1"/>
  <c r="F35" i="1"/>
  <c r="G35" i="1"/>
  <c r="F36" i="1"/>
  <c r="G36" i="1"/>
  <c r="X36" i="1" s="1"/>
  <c r="G22" i="1"/>
  <c r="F22" i="1"/>
  <c r="O23" i="1"/>
  <c r="X25" i="1"/>
  <c r="U27" i="1"/>
  <c r="X29" i="1"/>
  <c r="O31" i="1"/>
  <c r="X33" i="1"/>
  <c r="R36" i="1"/>
  <c r="X23" i="1"/>
  <c r="X27" i="1"/>
  <c r="X31" i="1"/>
  <c r="X35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2" i="1"/>
  <c r="O24" i="1"/>
  <c r="L35" i="1"/>
  <c r="L22" i="1"/>
  <c r="U22" i="1"/>
  <c r="R35" i="1"/>
  <c r="O35" i="1"/>
  <c r="U33" i="1"/>
  <c r="R33" i="1"/>
  <c r="O33" i="1"/>
  <c r="U31" i="1"/>
  <c r="R31" i="1"/>
  <c r="L31" i="1"/>
  <c r="U29" i="1"/>
  <c r="O29" i="1"/>
  <c r="L29" i="1"/>
  <c r="R28" i="1"/>
  <c r="R27" i="1"/>
  <c r="O27" i="1"/>
  <c r="L27" i="1"/>
  <c r="U25" i="1"/>
  <c r="R25" i="1"/>
  <c r="O25" i="1"/>
  <c r="U23" i="1"/>
  <c r="R23" i="1"/>
  <c r="L23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B36" i="1" s="1"/>
  <c r="AQ15" i="1"/>
  <c r="AR15" i="1"/>
  <c r="AS15" i="1"/>
  <c r="AT15" i="1"/>
  <c r="AU15" i="1"/>
  <c r="AV15" i="1"/>
  <c r="AW15" i="1"/>
  <c r="AX15" i="1"/>
  <c r="AY15" i="1"/>
  <c r="B15" i="1"/>
  <c r="X32" i="1" l="1"/>
  <c r="X24" i="1"/>
  <c r="O32" i="1"/>
  <c r="X28" i="1"/>
  <c r="R30" i="1"/>
  <c r="O36" i="1"/>
  <c r="O30" i="1"/>
  <c r="L26" i="1"/>
  <c r="X34" i="1"/>
  <c r="X26" i="1"/>
  <c r="L25" i="1"/>
  <c r="R26" i="1"/>
  <c r="R29" i="1"/>
  <c r="L33" i="1"/>
  <c r="R34" i="1"/>
  <c r="U24" i="1"/>
  <c r="U26" i="1"/>
  <c r="U28" i="1"/>
  <c r="U30" i="1"/>
  <c r="U32" i="1"/>
  <c r="U34" i="1"/>
  <c r="U35" i="1"/>
  <c r="U36" i="1"/>
  <c r="L24" i="1"/>
  <c r="L28" i="1"/>
  <c r="L30" i="1"/>
  <c r="L32" i="1"/>
  <c r="L34" i="1"/>
  <c r="L36" i="1"/>
  <c r="O22" i="1"/>
  <c r="R22" i="1"/>
  <c r="C22" i="1"/>
  <c r="D23" i="1" l="1"/>
  <c r="D24" i="1"/>
  <c r="D25" i="1"/>
  <c r="D26" i="1"/>
  <c r="D27" i="1"/>
  <c r="D28" i="1"/>
  <c r="D29" i="1"/>
  <c r="D30" i="1"/>
  <c r="D31" i="1"/>
  <c r="D32" i="1"/>
  <c r="D33" i="1"/>
  <c r="D34" i="1"/>
  <c r="D35" i="1"/>
  <c r="D22" i="1"/>
  <c r="C25" i="1"/>
  <c r="C36" i="1"/>
  <c r="D36" i="1" l="1"/>
  <c r="C23" i="1"/>
  <c r="C24" i="1"/>
  <c r="C26" i="1"/>
  <c r="C27" i="1"/>
  <c r="C28" i="1"/>
  <c r="C29" i="1"/>
  <c r="C30" i="1"/>
  <c r="C31" i="1"/>
  <c r="C32" i="1"/>
  <c r="C33" i="1"/>
  <c r="C34" i="1"/>
  <c r="C35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2" i="1"/>
  <c r="C16" i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</calcChain>
</file>

<file path=xl/sharedStrings.xml><?xml version="1.0" encoding="utf-8"?>
<sst xmlns="http://schemas.openxmlformats.org/spreadsheetml/2006/main" count="58" uniqueCount="32">
  <si>
    <t xml:space="preserve"># of Sentences: </t>
  </si>
  <si>
    <t xml:space="preserve"># of Words: </t>
  </si>
  <si>
    <t xml:space="preserve"># of Unique Words: </t>
  </si>
  <si>
    <t xml:space="preserve"># of Characters: </t>
  </si>
  <si>
    <t xml:space="preserve">Average word length: </t>
  </si>
  <si>
    <t xml:space="preserve">Average sentence length: </t>
  </si>
  <si>
    <t xml:space="preserve">Noun %: </t>
  </si>
  <si>
    <t xml:space="preserve">Verb %: </t>
  </si>
  <si>
    <t xml:space="preserve">Adjective %: </t>
  </si>
  <si>
    <t xml:space="preserve">Adverb %: </t>
  </si>
  <si>
    <t xml:space="preserve">Pronoun %: </t>
  </si>
  <si>
    <t xml:space="preserve">Preposition %: </t>
  </si>
  <si>
    <t xml:space="preserve">Coordinating Conjunction %: </t>
  </si>
  <si>
    <t xml:space="preserve">Miscellaneous Part of Speech %: </t>
  </si>
  <si>
    <t>#</t>
  </si>
  <si>
    <t>Mean</t>
  </si>
  <si>
    <t>Variance</t>
  </si>
  <si>
    <t>% unique words</t>
  </si>
  <si>
    <t>std</t>
  </si>
  <si>
    <t>success?</t>
  </si>
  <si>
    <t>atlantic</t>
  </si>
  <si>
    <t>fox</t>
  </si>
  <si>
    <t>msnbc</t>
  </si>
  <si>
    <t>federalist</t>
  </si>
  <si>
    <t>breitbart</t>
  </si>
  <si>
    <t>vs</t>
  </si>
  <si>
    <t>var/mean</t>
  </si>
  <si>
    <t>bbtest</t>
  </si>
  <si>
    <t>%</t>
  </si>
  <si>
    <t>Z</t>
  </si>
  <si>
    <t>% Lower Bound</t>
  </si>
  <si>
    <t>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</si>
</sst>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# Sentences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# Sentences</a:t>
          </a:r>
        </a:p>
      </cx:txPr>
    </cx:title>
    <cx:plotArea>
      <cx:plotAreaRegion>
        <cx:series layoutId="clusteredColumn" uniqueId="{F62169D9-9814-4FD6-B10E-1A7FC5810F63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>
      <cx:tx>
        <cx:txData>
          <cx:v># Words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# Words</a:t>
          </a:r>
        </a:p>
      </cx:txPr>
    </cx:title>
    <cx:plotArea>
      <cx:plotAreaRegion>
        <cx:series layoutId="clusteredColumn" uniqueId="{AE4E46C8-9BE1-43F1-87F8-39B327D185D1}"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# Unique Words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# Unique Words</a:t>
          </a:r>
        </a:p>
      </cx:txPr>
    </cx:title>
    <cx:plotArea>
      <cx:plotAreaRegion>
        <cx:series layoutId="clusteredColumn" uniqueId="{B0F56438-5BA0-461B-BD2F-73C30895C854}">
          <cx:dataLabels/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</cx:chartData>
  <cx:chart>
    <cx:title pos="t" align="ctr" overlay="0">
      <cx:tx>
        <cx:txData>
          <cx:v>% unique words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% unique words</a:t>
          </a:r>
        </a:p>
      </cx:txPr>
    </cx:title>
    <cx:plotArea>
      <cx:plotAreaRegion>
        <cx:series layoutId="clusteredColumn" uniqueId="{B387F943-97A5-4733-BB53-81F71785B069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90487</xdr:rowOff>
    </xdr:from>
    <xdr:to>
      <xdr:col>6</xdr:col>
      <xdr:colOff>95250</xdr:colOff>
      <xdr:row>52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D0190AD-1C5E-4F24-84E1-E50DCCE0F0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329487"/>
              <a:ext cx="62103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509587</xdr:colOff>
      <xdr:row>39</xdr:row>
      <xdr:rowOff>100012</xdr:rowOff>
    </xdr:from>
    <xdr:to>
      <xdr:col>21</xdr:col>
      <xdr:colOff>204787</xdr:colOff>
      <xdr:row>53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F1A2A08-73BF-4814-85CC-80CC669ED9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53812" y="7529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481012</xdr:colOff>
      <xdr:row>39</xdr:row>
      <xdr:rowOff>42862</xdr:rowOff>
    </xdr:from>
    <xdr:to>
      <xdr:col>13</xdr:col>
      <xdr:colOff>176212</xdr:colOff>
      <xdr:row>53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37FFB67-52AB-4E7F-A16A-12A31CA5E3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4487" y="7472362"/>
              <a:ext cx="5695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552450</xdr:colOff>
      <xdr:row>41</xdr:row>
      <xdr:rowOff>33337</xdr:rowOff>
    </xdr:from>
    <xdr:to>
      <xdr:col>29</xdr:col>
      <xdr:colOff>247650</xdr:colOff>
      <xdr:row>55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432410C-E375-489C-A6E9-A31682C84A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73475" y="7843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topLeftCell="A19" zoomScaleNormal="100" workbookViewId="0">
      <selection activeCell="F36" sqref="F36:G36"/>
    </sheetView>
  </sheetViews>
  <sheetFormatPr defaultRowHeight="15" x14ac:dyDescent="0.25"/>
  <cols>
    <col min="1" max="1" width="21.42578125" customWidth="1"/>
    <col min="2" max="2" width="14.42578125" customWidth="1"/>
    <col min="3" max="3" width="13.42578125" customWidth="1"/>
    <col min="4" max="4" width="12.5703125" customWidth="1"/>
    <col min="5" max="5" width="12.28515625" customWidth="1"/>
    <col min="6" max="7" width="17.5703125" customWidth="1"/>
  </cols>
  <sheetData>
    <row r="1" spans="1:51" x14ac:dyDescent="0.25">
      <c r="A1" t="s">
        <v>0</v>
      </c>
      <c r="B1">
        <v>19</v>
      </c>
      <c r="C1">
        <v>19</v>
      </c>
      <c r="D1">
        <v>18</v>
      </c>
      <c r="E1">
        <v>14</v>
      </c>
      <c r="F1">
        <v>18</v>
      </c>
      <c r="G1">
        <v>25</v>
      </c>
      <c r="H1">
        <v>24</v>
      </c>
      <c r="I1">
        <v>21</v>
      </c>
      <c r="J1">
        <v>33</v>
      </c>
      <c r="K1">
        <v>16</v>
      </c>
      <c r="L1">
        <v>11</v>
      </c>
      <c r="M1">
        <v>13</v>
      </c>
      <c r="N1">
        <v>23</v>
      </c>
      <c r="O1">
        <v>22</v>
      </c>
      <c r="P1">
        <v>39</v>
      </c>
      <c r="Q1">
        <v>13</v>
      </c>
      <c r="R1">
        <v>20</v>
      </c>
      <c r="S1">
        <v>45</v>
      </c>
      <c r="T1">
        <v>14</v>
      </c>
      <c r="U1">
        <v>12</v>
      </c>
      <c r="V1">
        <v>19</v>
      </c>
      <c r="W1">
        <v>13</v>
      </c>
      <c r="X1">
        <v>6</v>
      </c>
      <c r="Y1">
        <v>19</v>
      </c>
      <c r="Z1">
        <v>16</v>
      </c>
      <c r="AA1">
        <v>13</v>
      </c>
      <c r="AB1">
        <v>15</v>
      </c>
      <c r="AC1">
        <v>8</v>
      </c>
      <c r="AD1">
        <v>27</v>
      </c>
      <c r="AE1">
        <v>46</v>
      </c>
      <c r="AF1">
        <v>29</v>
      </c>
      <c r="AG1">
        <v>18</v>
      </c>
      <c r="AH1">
        <v>30</v>
      </c>
      <c r="AI1">
        <v>26</v>
      </c>
      <c r="AJ1">
        <v>8</v>
      </c>
      <c r="AK1">
        <v>7</v>
      </c>
      <c r="AL1">
        <v>13</v>
      </c>
      <c r="AM1">
        <v>3</v>
      </c>
      <c r="AN1">
        <v>27</v>
      </c>
      <c r="AO1">
        <v>5</v>
      </c>
      <c r="AP1">
        <v>18</v>
      </c>
      <c r="AQ1">
        <v>9</v>
      </c>
      <c r="AR1">
        <v>12</v>
      </c>
      <c r="AS1">
        <v>30</v>
      </c>
      <c r="AT1">
        <v>19</v>
      </c>
      <c r="AU1">
        <v>16</v>
      </c>
      <c r="AV1">
        <v>10</v>
      </c>
      <c r="AW1">
        <v>19</v>
      </c>
      <c r="AX1">
        <v>12</v>
      </c>
      <c r="AY1">
        <v>11</v>
      </c>
    </row>
    <row r="2" spans="1:51" x14ac:dyDescent="0.25">
      <c r="A2" t="s">
        <v>1</v>
      </c>
      <c r="B2">
        <v>568</v>
      </c>
      <c r="C2">
        <v>686</v>
      </c>
      <c r="D2">
        <v>563</v>
      </c>
      <c r="E2">
        <v>518</v>
      </c>
      <c r="F2">
        <v>525</v>
      </c>
      <c r="G2">
        <v>597</v>
      </c>
      <c r="H2">
        <v>698</v>
      </c>
      <c r="I2">
        <v>607</v>
      </c>
      <c r="J2">
        <v>1286</v>
      </c>
      <c r="K2">
        <v>626</v>
      </c>
      <c r="L2">
        <v>514</v>
      </c>
      <c r="M2">
        <v>342</v>
      </c>
      <c r="N2">
        <v>585</v>
      </c>
      <c r="O2">
        <v>631</v>
      </c>
      <c r="P2">
        <v>801</v>
      </c>
      <c r="Q2">
        <v>354</v>
      </c>
      <c r="R2">
        <v>684</v>
      </c>
      <c r="S2">
        <v>935</v>
      </c>
      <c r="T2">
        <v>389</v>
      </c>
      <c r="U2">
        <v>286</v>
      </c>
      <c r="V2">
        <v>454</v>
      </c>
      <c r="W2">
        <v>285</v>
      </c>
      <c r="X2">
        <v>274</v>
      </c>
      <c r="Y2">
        <v>566</v>
      </c>
      <c r="Z2">
        <v>515</v>
      </c>
      <c r="AA2">
        <v>264</v>
      </c>
      <c r="AB2">
        <v>484</v>
      </c>
      <c r="AC2">
        <v>322</v>
      </c>
      <c r="AD2">
        <v>569</v>
      </c>
      <c r="AE2">
        <v>910</v>
      </c>
      <c r="AF2">
        <v>689</v>
      </c>
      <c r="AG2">
        <v>342</v>
      </c>
      <c r="AH2">
        <v>652</v>
      </c>
      <c r="AI2">
        <v>586</v>
      </c>
      <c r="AJ2">
        <v>215</v>
      </c>
      <c r="AK2">
        <v>204</v>
      </c>
      <c r="AL2">
        <v>404</v>
      </c>
      <c r="AM2">
        <v>129</v>
      </c>
      <c r="AN2">
        <v>782</v>
      </c>
      <c r="AO2">
        <v>132</v>
      </c>
      <c r="AP2">
        <v>705</v>
      </c>
      <c r="AQ2">
        <v>216</v>
      </c>
      <c r="AR2">
        <v>281</v>
      </c>
      <c r="AS2">
        <v>894</v>
      </c>
      <c r="AT2">
        <v>577</v>
      </c>
      <c r="AU2">
        <v>518</v>
      </c>
      <c r="AV2">
        <v>455</v>
      </c>
      <c r="AW2">
        <v>542</v>
      </c>
      <c r="AX2">
        <v>537</v>
      </c>
      <c r="AY2">
        <v>454</v>
      </c>
    </row>
    <row r="3" spans="1:51" x14ac:dyDescent="0.25">
      <c r="A3" t="s">
        <v>2</v>
      </c>
      <c r="B3">
        <v>240</v>
      </c>
      <c r="C3">
        <v>307</v>
      </c>
      <c r="D3">
        <v>268</v>
      </c>
      <c r="E3">
        <v>271</v>
      </c>
      <c r="F3">
        <v>250</v>
      </c>
      <c r="G3">
        <v>322</v>
      </c>
      <c r="H3">
        <v>298</v>
      </c>
      <c r="I3">
        <v>304</v>
      </c>
      <c r="J3">
        <v>496</v>
      </c>
      <c r="K3">
        <v>327</v>
      </c>
      <c r="L3">
        <v>241</v>
      </c>
      <c r="M3">
        <v>169</v>
      </c>
      <c r="N3">
        <v>270</v>
      </c>
      <c r="O3">
        <v>312</v>
      </c>
      <c r="P3">
        <v>392</v>
      </c>
      <c r="Q3">
        <v>205</v>
      </c>
      <c r="R3">
        <v>328</v>
      </c>
      <c r="S3">
        <v>389</v>
      </c>
      <c r="T3">
        <v>191</v>
      </c>
      <c r="U3">
        <v>162</v>
      </c>
      <c r="V3">
        <v>215</v>
      </c>
      <c r="W3">
        <v>144</v>
      </c>
      <c r="X3">
        <v>163</v>
      </c>
      <c r="Y3">
        <v>257</v>
      </c>
      <c r="Z3">
        <v>245</v>
      </c>
      <c r="AA3">
        <v>139</v>
      </c>
      <c r="AB3">
        <v>251</v>
      </c>
      <c r="AC3">
        <v>208</v>
      </c>
      <c r="AD3">
        <v>296</v>
      </c>
      <c r="AE3">
        <v>465</v>
      </c>
      <c r="AF3">
        <v>319</v>
      </c>
      <c r="AG3">
        <v>164</v>
      </c>
      <c r="AH3">
        <v>337</v>
      </c>
      <c r="AI3">
        <v>295</v>
      </c>
      <c r="AJ3">
        <v>126</v>
      </c>
      <c r="AK3">
        <v>113</v>
      </c>
      <c r="AL3">
        <v>232</v>
      </c>
      <c r="AM3">
        <v>84</v>
      </c>
      <c r="AN3">
        <v>381</v>
      </c>
      <c r="AO3">
        <v>95</v>
      </c>
      <c r="AP3">
        <v>377</v>
      </c>
      <c r="AQ3">
        <v>133</v>
      </c>
      <c r="AR3">
        <v>155</v>
      </c>
      <c r="AS3">
        <v>341</v>
      </c>
      <c r="AT3">
        <v>279</v>
      </c>
      <c r="AU3">
        <v>257</v>
      </c>
      <c r="AV3">
        <v>253</v>
      </c>
      <c r="AW3">
        <v>292</v>
      </c>
      <c r="AX3">
        <v>253</v>
      </c>
      <c r="AY3">
        <v>253</v>
      </c>
    </row>
    <row r="4" spans="1:51" x14ac:dyDescent="0.25">
      <c r="A4" t="s">
        <v>3</v>
      </c>
      <c r="B4">
        <v>2768</v>
      </c>
      <c r="C4">
        <v>3261</v>
      </c>
      <c r="D4">
        <v>2834</v>
      </c>
      <c r="E4">
        <v>2456</v>
      </c>
      <c r="F4">
        <v>2537</v>
      </c>
      <c r="G4">
        <v>2855</v>
      </c>
      <c r="H4">
        <v>3540</v>
      </c>
      <c r="I4">
        <v>2931</v>
      </c>
      <c r="J4">
        <v>6036</v>
      </c>
      <c r="K4">
        <v>3236</v>
      </c>
      <c r="L4">
        <v>2598</v>
      </c>
      <c r="M4">
        <v>1518</v>
      </c>
      <c r="N4">
        <v>2727</v>
      </c>
      <c r="O4">
        <v>3176</v>
      </c>
      <c r="P4">
        <v>3885</v>
      </c>
      <c r="Q4">
        <v>1767</v>
      </c>
      <c r="R4">
        <v>3141</v>
      </c>
      <c r="S4">
        <v>4386</v>
      </c>
      <c r="T4">
        <v>1901</v>
      </c>
      <c r="U4">
        <v>1385</v>
      </c>
      <c r="V4">
        <v>2139</v>
      </c>
      <c r="W4">
        <v>1442</v>
      </c>
      <c r="X4">
        <v>1403</v>
      </c>
      <c r="Y4">
        <v>2614</v>
      </c>
      <c r="Z4">
        <v>2516</v>
      </c>
      <c r="AA4">
        <v>1097</v>
      </c>
      <c r="AB4">
        <v>2340</v>
      </c>
      <c r="AC4">
        <v>1512</v>
      </c>
      <c r="AD4">
        <v>2597</v>
      </c>
      <c r="AE4">
        <v>3971</v>
      </c>
      <c r="AF4">
        <v>3384</v>
      </c>
      <c r="AG4">
        <v>1350</v>
      </c>
      <c r="AH4">
        <v>3148</v>
      </c>
      <c r="AI4">
        <v>2701</v>
      </c>
      <c r="AJ4">
        <v>965</v>
      </c>
      <c r="AK4">
        <v>1009</v>
      </c>
      <c r="AL4">
        <v>1981</v>
      </c>
      <c r="AM4">
        <v>644</v>
      </c>
      <c r="AN4">
        <v>3954</v>
      </c>
      <c r="AO4">
        <v>653</v>
      </c>
      <c r="AP4">
        <v>3170</v>
      </c>
      <c r="AQ4">
        <v>974</v>
      </c>
      <c r="AR4">
        <v>1263</v>
      </c>
      <c r="AS4">
        <v>3968</v>
      </c>
      <c r="AT4">
        <v>2622</v>
      </c>
      <c r="AU4">
        <v>2471</v>
      </c>
      <c r="AV4">
        <v>2324</v>
      </c>
      <c r="AW4">
        <v>2661</v>
      </c>
      <c r="AX4">
        <v>2497</v>
      </c>
      <c r="AY4">
        <v>2374</v>
      </c>
    </row>
    <row r="5" spans="1:51" x14ac:dyDescent="0.25">
      <c r="A5" t="s">
        <v>4</v>
      </c>
      <c r="B5">
        <v>4.87</v>
      </c>
      <c r="C5">
        <v>4.75</v>
      </c>
      <c r="D5">
        <v>5.03</v>
      </c>
      <c r="E5">
        <v>4.74</v>
      </c>
      <c r="F5">
        <v>4.83</v>
      </c>
      <c r="G5">
        <v>4.78</v>
      </c>
      <c r="H5">
        <v>5.07</v>
      </c>
      <c r="I5">
        <v>4.83</v>
      </c>
      <c r="J5">
        <v>4.6900000000000004</v>
      </c>
      <c r="K5">
        <v>5.17</v>
      </c>
      <c r="L5">
        <v>5.05</v>
      </c>
      <c r="M5">
        <v>4.4400000000000004</v>
      </c>
      <c r="N5">
        <v>4.66</v>
      </c>
      <c r="O5">
        <v>5.03</v>
      </c>
      <c r="P5">
        <v>4.8499999999999996</v>
      </c>
      <c r="Q5">
        <v>4.99</v>
      </c>
      <c r="R5">
        <v>4.59</v>
      </c>
      <c r="S5">
        <v>4.6900000000000004</v>
      </c>
      <c r="T5">
        <v>4.8899999999999997</v>
      </c>
      <c r="U5">
        <v>4.84</v>
      </c>
      <c r="V5">
        <v>4.71</v>
      </c>
      <c r="W5">
        <v>5.0599999999999996</v>
      </c>
      <c r="X5">
        <v>5.12</v>
      </c>
      <c r="Y5">
        <v>4.62</v>
      </c>
      <c r="Z5">
        <v>4.8899999999999997</v>
      </c>
      <c r="AA5">
        <v>4.16</v>
      </c>
      <c r="AB5">
        <v>4.83</v>
      </c>
      <c r="AC5">
        <v>4.7</v>
      </c>
      <c r="AD5">
        <v>4.5599999999999996</v>
      </c>
      <c r="AE5">
        <v>4.3600000000000003</v>
      </c>
      <c r="AF5">
        <v>4.91</v>
      </c>
      <c r="AG5">
        <v>3.95</v>
      </c>
      <c r="AH5">
        <v>4.83</v>
      </c>
      <c r="AI5">
        <v>4.6100000000000003</v>
      </c>
      <c r="AJ5">
        <v>4.49</v>
      </c>
      <c r="AK5">
        <v>4.95</v>
      </c>
      <c r="AL5">
        <v>4.9000000000000004</v>
      </c>
      <c r="AM5">
        <v>4.99</v>
      </c>
      <c r="AN5">
        <v>5.0599999999999996</v>
      </c>
      <c r="AO5">
        <v>4.95</v>
      </c>
      <c r="AP5">
        <v>4.5</v>
      </c>
      <c r="AQ5">
        <v>4.51</v>
      </c>
      <c r="AR5">
        <v>4.49</v>
      </c>
      <c r="AS5">
        <v>4.4400000000000004</v>
      </c>
      <c r="AT5">
        <v>4.54</v>
      </c>
      <c r="AU5">
        <v>4.7699999999999996</v>
      </c>
      <c r="AV5">
        <v>5.1100000000000003</v>
      </c>
      <c r="AW5">
        <v>4.91</v>
      </c>
      <c r="AX5">
        <v>4.6500000000000004</v>
      </c>
      <c r="AY5">
        <v>5.23</v>
      </c>
    </row>
    <row r="6" spans="1:51" x14ac:dyDescent="0.25">
      <c r="A6" t="s">
        <v>5</v>
      </c>
      <c r="B6">
        <v>29.89</v>
      </c>
      <c r="C6">
        <v>36.11</v>
      </c>
      <c r="D6">
        <v>31.28</v>
      </c>
      <c r="E6">
        <v>37</v>
      </c>
      <c r="F6">
        <v>29.17</v>
      </c>
      <c r="G6">
        <v>23.88</v>
      </c>
      <c r="H6">
        <v>29.08</v>
      </c>
      <c r="I6">
        <v>28.9</v>
      </c>
      <c r="J6">
        <v>38.97</v>
      </c>
      <c r="K6">
        <v>39.119999999999997</v>
      </c>
      <c r="L6">
        <v>46.73</v>
      </c>
      <c r="M6">
        <v>26.31</v>
      </c>
      <c r="N6">
        <v>25.43</v>
      </c>
      <c r="O6">
        <v>28.68</v>
      </c>
      <c r="P6">
        <v>20.54</v>
      </c>
      <c r="Q6">
        <v>27.23</v>
      </c>
      <c r="R6">
        <v>34.200000000000003</v>
      </c>
      <c r="S6">
        <v>20.78</v>
      </c>
      <c r="T6">
        <v>27.79</v>
      </c>
      <c r="U6">
        <v>23.83</v>
      </c>
      <c r="V6">
        <v>23.89</v>
      </c>
      <c r="W6">
        <v>21.92</v>
      </c>
      <c r="X6">
        <v>45.67</v>
      </c>
      <c r="Y6">
        <v>29.79</v>
      </c>
      <c r="Z6">
        <v>32.19</v>
      </c>
      <c r="AA6">
        <v>20.309999999999999</v>
      </c>
      <c r="AB6">
        <v>32.270000000000003</v>
      </c>
      <c r="AC6">
        <v>40.25</v>
      </c>
      <c r="AD6">
        <v>21.07</v>
      </c>
      <c r="AE6">
        <v>19.78</v>
      </c>
      <c r="AF6">
        <v>23.76</v>
      </c>
      <c r="AG6">
        <v>19</v>
      </c>
      <c r="AH6">
        <v>21.73</v>
      </c>
      <c r="AI6">
        <v>22.54</v>
      </c>
      <c r="AJ6">
        <v>26.88</v>
      </c>
      <c r="AK6">
        <v>29.14</v>
      </c>
      <c r="AL6">
        <v>31.08</v>
      </c>
      <c r="AM6">
        <v>43</v>
      </c>
      <c r="AN6">
        <v>28.96</v>
      </c>
      <c r="AO6">
        <v>26.4</v>
      </c>
      <c r="AP6">
        <v>39.17</v>
      </c>
      <c r="AQ6">
        <v>24</v>
      </c>
      <c r="AR6">
        <v>23.42</v>
      </c>
      <c r="AS6">
        <v>29.8</v>
      </c>
      <c r="AT6">
        <v>30.37</v>
      </c>
      <c r="AU6">
        <v>32.380000000000003</v>
      </c>
      <c r="AV6">
        <v>45.5</v>
      </c>
      <c r="AW6">
        <v>28.53</v>
      </c>
      <c r="AX6">
        <v>44.75</v>
      </c>
      <c r="AY6">
        <v>41.27</v>
      </c>
    </row>
    <row r="7" spans="1:51" x14ac:dyDescent="0.25">
      <c r="A7" t="s">
        <v>6</v>
      </c>
      <c r="B7">
        <v>31.16</v>
      </c>
      <c r="C7">
        <v>28.57</v>
      </c>
      <c r="D7">
        <v>29.66</v>
      </c>
      <c r="E7">
        <v>26.45</v>
      </c>
      <c r="F7">
        <v>30.1</v>
      </c>
      <c r="G7">
        <v>27.81</v>
      </c>
      <c r="H7">
        <v>33.24</v>
      </c>
      <c r="I7">
        <v>29.82</v>
      </c>
      <c r="J7">
        <v>29.32</v>
      </c>
      <c r="K7">
        <v>38.5</v>
      </c>
      <c r="L7">
        <v>34.049999999999997</v>
      </c>
      <c r="M7">
        <v>28.36</v>
      </c>
      <c r="N7">
        <v>33.33</v>
      </c>
      <c r="O7">
        <v>28.84</v>
      </c>
      <c r="P7">
        <v>31.34</v>
      </c>
      <c r="Q7">
        <v>31.07</v>
      </c>
      <c r="R7">
        <v>31.14</v>
      </c>
      <c r="S7">
        <v>31.34</v>
      </c>
      <c r="T7">
        <v>36.5</v>
      </c>
      <c r="U7">
        <v>31.82</v>
      </c>
      <c r="V7">
        <v>33.700000000000003</v>
      </c>
      <c r="W7">
        <v>36.840000000000003</v>
      </c>
      <c r="X7">
        <v>35.04</v>
      </c>
      <c r="Y7">
        <v>27.21</v>
      </c>
      <c r="Z7">
        <v>31.65</v>
      </c>
      <c r="AA7">
        <v>26.89</v>
      </c>
      <c r="AB7">
        <v>30.79</v>
      </c>
      <c r="AC7">
        <v>33.85</v>
      </c>
      <c r="AD7">
        <v>29.7</v>
      </c>
      <c r="AE7">
        <v>24.4</v>
      </c>
      <c r="AF7">
        <v>31.79</v>
      </c>
      <c r="AG7">
        <v>25.73</v>
      </c>
      <c r="AH7">
        <v>30.37</v>
      </c>
      <c r="AI7">
        <v>30.38</v>
      </c>
      <c r="AJ7">
        <v>26.98</v>
      </c>
      <c r="AK7">
        <v>28.43</v>
      </c>
      <c r="AL7">
        <v>33.42</v>
      </c>
      <c r="AM7">
        <v>30.23</v>
      </c>
      <c r="AN7">
        <v>32.229999999999997</v>
      </c>
      <c r="AO7">
        <v>32.58</v>
      </c>
      <c r="AP7">
        <v>32.200000000000003</v>
      </c>
      <c r="AQ7">
        <v>30.56</v>
      </c>
      <c r="AR7">
        <v>32.380000000000003</v>
      </c>
      <c r="AS7">
        <v>27.85</v>
      </c>
      <c r="AT7">
        <v>31.72</v>
      </c>
      <c r="AU7">
        <v>33.78</v>
      </c>
      <c r="AV7">
        <v>32.090000000000003</v>
      </c>
      <c r="AW7">
        <v>28.04</v>
      </c>
      <c r="AX7">
        <v>31.84</v>
      </c>
      <c r="AY7">
        <v>30.84</v>
      </c>
    </row>
    <row r="8" spans="1:51" x14ac:dyDescent="0.25">
      <c r="A8" t="s">
        <v>7</v>
      </c>
      <c r="B8">
        <v>16.2</v>
      </c>
      <c r="C8">
        <v>21.43</v>
      </c>
      <c r="D8">
        <v>16.34</v>
      </c>
      <c r="E8">
        <v>19.690000000000001</v>
      </c>
      <c r="F8">
        <v>19.05</v>
      </c>
      <c r="G8">
        <v>16.75</v>
      </c>
      <c r="H8">
        <v>17.48</v>
      </c>
      <c r="I8">
        <v>20.260000000000002</v>
      </c>
      <c r="J8">
        <v>16.489999999999998</v>
      </c>
      <c r="K8">
        <v>14.22</v>
      </c>
      <c r="L8">
        <v>20.04</v>
      </c>
      <c r="M8">
        <v>13.16</v>
      </c>
      <c r="N8">
        <v>18.63</v>
      </c>
      <c r="O8">
        <v>18.38</v>
      </c>
      <c r="P8">
        <v>17.23</v>
      </c>
      <c r="Q8">
        <v>20.059999999999999</v>
      </c>
      <c r="R8">
        <v>19.010000000000002</v>
      </c>
      <c r="S8">
        <v>15.4</v>
      </c>
      <c r="T8">
        <v>18.77</v>
      </c>
      <c r="U8">
        <v>19.93</v>
      </c>
      <c r="V8">
        <v>18.5</v>
      </c>
      <c r="W8">
        <v>15.79</v>
      </c>
      <c r="X8">
        <v>18.61</v>
      </c>
      <c r="Y8">
        <v>25.09</v>
      </c>
      <c r="Z8">
        <v>19.03</v>
      </c>
      <c r="AA8">
        <v>21.21</v>
      </c>
      <c r="AB8">
        <v>19.21</v>
      </c>
      <c r="AC8">
        <v>19.57</v>
      </c>
      <c r="AD8">
        <v>18.98</v>
      </c>
      <c r="AE8">
        <v>20.440000000000001</v>
      </c>
      <c r="AF8">
        <v>18.43</v>
      </c>
      <c r="AG8">
        <v>24.27</v>
      </c>
      <c r="AH8">
        <v>16.41</v>
      </c>
      <c r="AI8">
        <v>18.940000000000001</v>
      </c>
      <c r="AJ8">
        <v>22.79</v>
      </c>
      <c r="AK8">
        <v>14.22</v>
      </c>
      <c r="AL8">
        <v>12.87</v>
      </c>
      <c r="AM8">
        <v>14.73</v>
      </c>
      <c r="AN8">
        <v>15.73</v>
      </c>
      <c r="AO8">
        <v>19.7</v>
      </c>
      <c r="AP8">
        <v>13.05</v>
      </c>
      <c r="AQ8">
        <v>14.35</v>
      </c>
      <c r="AR8">
        <v>19.22</v>
      </c>
      <c r="AS8">
        <v>20.02</v>
      </c>
      <c r="AT8">
        <v>21.84</v>
      </c>
      <c r="AU8">
        <v>19.11</v>
      </c>
      <c r="AV8">
        <v>22.42</v>
      </c>
      <c r="AW8">
        <v>20.85</v>
      </c>
      <c r="AX8">
        <v>18.059999999999999</v>
      </c>
      <c r="AY8">
        <v>20.7</v>
      </c>
    </row>
    <row r="9" spans="1:51" x14ac:dyDescent="0.25">
      <c r="A9" t="s">
        <v>8</v>
      </c>
      <c r="B9">
        <v>10.92</v>
      </c>
      <c r="C9">
        <v>14.87</v>
      </c>
      <c r="D9">
        <v>12.61</v>
      </c>
      <c r="E9">
        <v>12.74</v>
      </c>
      <c r="F9">
        <v>15.24</v>
      </c>
      <c r="G9">
        <v>13.4</v>
      </c>
      <c r="H9">
        <v>14.33</v>
      </c>
      <c r="I9">
        <v>10.210000000000001</v>
      </c>
      <c r="J9">
        <v>12.83</v>
      </c>
      <c r="K9">
        <v>9.58</v>
      </c>
      <c r="L9">
        <v>9.34</v>
      </c>
      <c r="M9">
        <v>9.65</v>
      </c>
      <c r="N9">
        <v>9.4</v>
      </c>
      <c r="O9">
        <v>11.09</v>
      </c>
      <c r="P9">
        <v>14.23</v>
      </c>
      <c r="Q9">
        <v>11.58</v>
      </c>
      <c r="R9">
        <v>9.06</v>
      </c>
      <c r="S9">
        <v>12.19</v>
      </c>
      <c r="T9">
        <v>10.54</v>
      </c>
      <c r="U9">
        <v>6.99</v>
      </c>
      <c r="V9">
        <v>8.3699999999999992</v>
      </c>
      <c r="W9">
        <v>10.88</v>
      </c>
      <c r="X9">
        <v>9.1199999999999992</v>
      </c>
      <c r="Y9">
        <v>6.54</v>
      </c>
      <c r="Z9">
        <v>8.5399999999999991</v>
      </c>
      <c r="AA9">
        <v>7.2</v>
      </c>
      <c r="AB9">
        <v>10.74</v>
      </c>
      <c r="AC9">
        <v>12.73</v>
      </c>
      <c r="AD9">
        <v>8.9600000000000009</v>
      </c>
      <c r="AE9">
        <v>11.21</v>
      </c>
      <c r="AF9">
        <v>10.6</v>
      </c>
      <c r="AG9">
        <v>7.89</v>
      </c>
      <c r="AH9">
        <v>11.81</v>
      </c>
      <c r="AI9">
        <v>12.12</v>
      </c>
      <c r="AJ9">
        <v>10.7</v>
      </c>
      <c r="AK9">
        <v>11.76</v>
      </c>
      <c r="AL9">
        <v>10.15</v>
      </c>
      <c r="AM9">
        <v>13.95</v>
      </c>
      <c r="AN9">
        <v>13.04</v>
      </c>
      <c r="AO9">
        <v>15.15</v>
      </c>
      <c r="AP9">
        <v>11.91</v>
      </c>
      <c r="AQ9">
        <v>11.57</v>
      </c>
      <c r="AR9">
        <v>11.74</v>
      </c>
      <c r="AS9">
        <v>11.97</v>
      </c>
      <c r="AT9">
        <v>7.28</v>
      </c>
      <c r="AU9">
        <v>10.42</v>
      </c>
      <c r="AV9">
        <v>10.11</v>
      </c>
      <c r="AW9">
        <v>9.9600000000000009</v>
      </c>
      <c r="AX9">
        <v>10.99</v>
      </c>
      <c r="AY9">
        <v>11.45</v>
      </c>
    </row>
    <row r="10" spans="1:51" x14ac:dyDescent="0.25">
      <c r="A10" t="s">
        <v>9</v>
      </c>
      <c r="B10">
        <v>4.05</v>
      </c>
      <c r="C10">
        <v>2.92</v>
      </c>
      <c r="D10">
        <v>4.09</v>
      </c>
      <c r="E10">
        <v>5.6</v>
      </c>
      <c r="F10">
        <v>4.1900000000000004</v>
      </c>
      <c r="G10">
        <v>6.03</v>
      </c>
      <c r="H10">
        <v>2.29</v>
      </c>
      <c r="I10">
        <v>5.77</v>
      </c>
      <c r="J10">
        <v>5.44</v>
      </c>
      <c r="K10">
        <v>1.44</v>
      </c>
      <c r="L10">
        <v>4.09</v>
      </c>
      <c r="M10">
        <v>5.85</v>
      </c>
      <c r="N10">
        <v>3.25</v>
      </c>
      <c r="O10">
        <v>4.5999999999999996</v>
      </c>
      <c r="P10">
        <v>5.12</v>
      </c>
      <c r="Q10">
        <v>3.67</v>
      </c>
      <c r="R10">
        <v>4.53</v>
      </c>
      <c r="S10">
        <v>4.49</v>
      </c>
      <c r="T10">
        <v>3.08</v>
      </c>
      <c r="U10">
        <v>3.85</v>
      </c>
      <c r="V10">
        <v>2.2000000000000002</v>
      </c>
      <c r="W10">
        <v>1.4</v>
      </c>
      <c r="X10">
        <v>3.28</v>
      </c>
      <c r="Y10">
        <v>3.18</v>
      </c>
      <c r="Z10">
        <v>6.21</v>
      </c>
      <c r="AA10">
        <v>4.55</v>
      </c>
      <c r="AB10">
        <v>3.72</v>
      </c>
      <c r="AC10">
        <v>2.17</v>
      </c>
      <c r="AD10">
        <v>3.69</v>
      </c>
      <c r="AE10">
        <v>7.14</v>
      </c>
      <c r="AF10">
        <v>3.77</v>
      </c>
      <c r="AG10">
        <v>2.92</v>
      </c>
      <c r="AH10">
        <v>6.13</v>
      </c>
      <c r="AI10">
        <v>3.07</v>
      </c>
      <c r="AJ10">
        <v>4.6500000000000004</v>
      </c>
      <c r="AK10">
        <v>1.47</v>
      </c>
      <c r="AL10">
        <v>6.19</v>
      </c>
      <c r="AM10">
        <v>3.1</v>
      </c>
      <c r="AN10">
        <v>3.07</v>
      </c>
      <c r="AO10">
        <v>6.06</v>
      </c>
      <c r="AP10">
        <v>4.26</v>
      </c>
      <c r="AQ10">
        <v>4.17</v>
      </c>
      <c r="AR10">
        <v>2.85</v>
      </c>
      <c r="AS10">
        <v>3.02</v>
      </c>
      <c r="AT10">
        <v>4.51</v>
      </c>
      <c r="AU10">
        <v>3.09</v>
      </c>
      <c r="AV10">
        <v>1.54</v>
      </c>
      <c r="AW10">
        <v>4.9800000000000004</v>
      </c>
      <c r="AX10">
        <v>4.28</v>
      </c>
      <c r="AY10">
        <v>3.74</v>
      </c>
    </row>
    <row r="11" spans="1:51" x14ac:dyDescent="0.25">
      <c r="A11" t="s">
        <v>10</v>
      </c>
      <c r="B11">
        <v>2.99</v>
      </c>
      <c r="C11">
        <v>4.96</v>
      </c>
      <c r="D11">
        <v>2.4900000000000002</v>
      </c>
      <c r="E11">
        <v>5.0199999999999996</v>
      </c>
      <c r="F11">
        <v>2.86</v>
      </c>
      <c r="G11">
        <v>5.53</v>
      </c>
      <c r="H11">
        <v>0.86</v>
      </c>
      <c r="I11">
        <v>5.1100000000000003</v>
      </c>
      <c r="J11">
        <v>4.67</v>
      </c>
      <c r="K11">
        <v>3.51</v>
      </c>
      <c r="L11">
        <v>1.95</v>
      </c>
      <c r="M11">
        <v>5.85</v>
      </c>
      <c r="N11">
        <v>5.81</v>
      </c>
      <c r="O11">
        <v>3.96</v>
      </c>
      <c r="P11">
        <v>5.24</v>
      </c>
      <c r="Q11">
        <v>2.2599999999999998</v>
      </c>
      <c r="R11">
        <v>2.0499999999999998</v>
      </c>
      <c r="S11">
        <v>2.0299999999999998</v>
      </c>
      <c r="T11">
        <v>5.14</v>
      </c>
      <c r="U11">
        <v>4.55</v>
      </c>
      <c r="V11">
        <v>3.52</v>
      </c>
      <c r="W11">
        <v>2.11</v>
      </c>
      <c r="X11">
        <v>4.01</v>
      </c>
      <c r="Y11">
        <v>7.95</v>
      </c>
      <c r="Z11">
        <v>3.69</v>
      </c>
      <c r="AA11">
        <v>8.7100000000000009</v>
      </c>
      <c r="AB11">
        <v>3.72</v>
      </c>
      <c r="AC11">
        <v>4.97</v>
      </c>
      <c r="AD11">
        <v>5.0999999999999996</v>
      </c>
      <c r="AE11">
        <v>6.81</v>
      </c>
      <c r="AF11">
        <v>5.66</v>
      </c>
      <c r="AG11">
        <v>8.77</v>
      </c>
      <c r="AH11">
        <v>5.37</v>
      </c>
      <c r="AI11">
        <v>5.97</v>
      </c>
      <c r="AJ11">
        <v>7.91</v>
      </c>
      <c r="AK11">
        <v>4.9000000000000004</v>
      </c>
      <c r="AL11">
        <v>2.23</v>
      </c>
      <c r="AM11">
        <v>4.6500000000000004</v>
      </c>
      <c r="AN11">
        <v>2.56</v>
      </c>
      <c r="AO11">
        <v>3.03</v>
      </c>
      <c r="AP11">
        <v>1.56</v>
      </c>
      <c r="AQ11">
        <v>0.93</v>
      </c>
      <c r="AR11">
        <v>1.78</v>
      </c>
      <c r="AS11">
        <v>3.02</v>
      </c>
      <c r="AT11">
        <v>6.41</v>
      </c>
      <c r="AU11">
        <v>1.93</v>
      </c>
      <c r="AV11">
        <v>2.42</v>
      </c>
      <c r="AW11">
        <v>2.77</v>
      </c>
      <c r="AX11">
        <v>2.23</v>
      </c>
      <c r="AY11">
        <v>3.3</v>
      </c>
    </row>
    <row r="12" spans="1:51" x14ac:dyDescent="0.25">
      <c r="A12" t="s">
        <v>11</v>
      </c>
      <c r="B12">
        <v>17.079999999999998</v>
      </c>
      <c r="C12">
        <v>14.14</v>
      </c>
      <c r="D12">
        <v>16.87</v>
      </c>
      <c r="E12">
        <v>15.64</v>
      </c>
      <c r="F12">
        <v>12.95</v>
      </c>
      <c r="G12">
        <v>16.079999999999998</v>
      </c>
      <c r="H12">
        <v>16.329999999999998</v>
      </c>
      <c r="I12">
        <v>15.32</v>
      </c>
      <c r="J12">
        <v>13.61</v>
      </c>
      <c r="K12">
        <v>15.5</v>
      </c>
      <c r="L12">
        <v>16.54</v>
      </c>
      <c r="M12">
        <v>19.59</v>
      </c>
      <c r="N12">
        <v>15.56</v>
      </c>
      <c r="O12">
        <v>17.27</v>
      </c>
      <c r="P12">
        <v>13.86</v>
      </c>
      <c r="Q12">
        <v>14.69</v>
      </c>
      <c r="R12">
        <v>15.94</v>
      </c>
      <c r="S12">
        <v>16.36</v>
      </c>
      <c r="T12">
        <v>14.14</v>
      </c>
      <c r="U12">
        <v>12.24</v>
      </c>
      <c r="V12">
        <v>16.079999999999998</v>
      </c>
      <c r="W12">
        <v>17.89</v>
      </c>
      <c r="X12">
        <v>18.25</v>
      </c>
      <c r="Y12">
        <v>17.309999999999999</v>
      </c>
      <c r="Z12">
        <v>15.92</v>
      </c>
      <c r="AA12">
        <v>15.53</v>
      </c>
      <c r="AB12">
        <v>14.05</v>
      </c>
      <c r="AC12">
        <v>11.49</v>
      </c>
      <c r="AD12">
        <v>15.47</v>
      </c>
      <c r="AE12">
        <v>15.38</v>
      </c>
      <c r="AF12">
        <v>13.93</v>
      </c>
      <c r="AG12">
        <v>17.54</v>
      </c>
      <c r="AH12">
        <v>15.03</v>
      </c>
      <c r="AI12">
        <v>15.53</v>
      </c>
      <c r="AJ12">
        <v>14.42</v>
      </c>
      <c r="AK12">
        <v>17.649999999999999</v>
      </c>
      <c r="AL12">
        <v>16.09</v>
      </c>
      <c r="AM12">
        <v>16.28</v>
      </c>
      <c r="AN12">
        <v>15.73</v>
      </c>
      <c r="AO12">
        <v>15.15</v>
      </c>
      <c r="AP12">
        <v>16.170000000000002</v>
      </c>
      <c r="AQ12">
        <v>18.52</v>
      </c>
      <c r="AR12">
        <v>14.95</v>
      </c>
      <c r="AS12">
        <v>17.79</v>
      </c>
      <c r="AT12">
        <v>15.08</v>
      </c>
      <c r="AU12">
        <v>14.09</v>
      </c>
      <c r="AV12">
        <v>16.7</v>
      </c>
      <c r="AW12">
        <v>16.05</v>
      </c>
      <c r="AX12">
        <v>13.97</v>
      </c>
      <c r="AY12">
        <v>14.76</v>
      </c>
    </row>
    <row r="13" spans="1:51" x14ac:dyDescent="0.25">
      <c r="A13" t="s">
        <v>12</v>
      </c>
      <c r="B13">
        <v>2.29</v>
      </c>
      <c r="C13">
        <v>1.9</v>
      </c>
      <c r="D13">
        <v>3.02</v>
      </c>
      <c r="E13">
        <v>2.12</v>
      </c>
      <c r="F13">
        <v>3.62</v>
      </c>
      <c r="G13">
        <v>3.02</v>
      </c>
      <c r="H13">
        <v>1.86</v>
      </c>
      <c r="I13">
        <v>2.4700000000000002</v>
      </c>
      <c r="J13">
        <v>2.95</v>
      </c>
      <c r="K13">
        <v>3.51</v>
      </c>
      <c r="L13">
        <v>2.72</v>
      </c>
      <c r="M13">
        <v>0.88</v>
      </c>
      <c r="N13">
        <v>2.0499999999999998</v>
      </c>
      <c r="O13">
        <v>2.54</v>
      </c>
      <c r="P13">
        <v>2.75</v>
      </c>
      <c r="Q13">
        <v>2.54</v>
      </c>
      <c r="R13">
        <v>2.34</v>
      </c>
      <c r="S13">
        <v>2.89</v>
      </c>
      <c r="T13">
        <v>1.54</v>
      </c>
      <c r="U13">
        <v>5.24</v>
      </c>
      <c r="V13">
        <v>1.76</v>
      </c>
      <c r="W13">
        <v>2.46</v>
      </c>
      <c r="X13">
        <v>0.36</v>
      </c>
      <c r="Y13">
        <v>2.2999999999999998</v>
      </c>
      <c r="Z13">
        <v>3.5</v>
      </c>
      <c r="AA13">
        <v>3.41</v>
      </c>
      <c r="AB13">
        <v>4.75</v>
      </c>
      <c r="AC13">
        <v>2.8</v>
      </c>
      <c r="AD13">
        <v>3.16</v>
      </c>
      <c r="AE13">
        <v>4.07</v>
      </c>
      <c r="AF13">
        <v>3.63</v>
      </c>
      <c r="AG13">
        <v>2.34</v>
      </c>
      <c r="AH13">
        <v>3.83</v>
      </c>
      <c r="AI13">
        <v>3.24</v>
      </c>
      <c r="AJ13">
        <v>3.26</v>
      </c>
      <c r="AK13">
        <v>0.98</v>
      </c>
      <c r="AL13">
        <v>3.47</v>
      </c>
      <c r="AM13">
        <v>1.55</v>
      </c>
      <c r="AN13">
        <v>2.4300000000000002</v>
      </c>
      <c r="AO13">
        <v>1.52</v>
      </c>
      <c r="AP13">
        <v>1.84</v>
      </c>
      <c r="AQ13">
        <v>0.46</v>
      </c>
      <c r="AR13">
        <v>1.42</v>
      </c>
      <c r="AS13">
        <v>2.35</v>
      </c>
      <c r="AT13">
        <v>2.77</v>
      </c>
      <c r="AU13">
        <v>2.9</v>
      </c>
      <c r="AV13">
        <v>3.52</v>
      </c>
      <c r="AW13">
        <v>2.4</v>
      </c>
      <c r="AX13">
        <v>2.42</v>
      </c>
      <c r="AY13">
        <v>2.42</v>
      </c>
    </row>
    <row r="14" spans="1:51" x14ac:dyDescent="0.25">
      <c r="A14" t="s">
        <v>13</v>
      </c>
      <c r="B14">
        <v>15.32</v>
      </c>
      <c r="C14">
        <v>11.22</v>
      </c>
      <c r="D14">
        <v>14.92</v>
      </c>
      <c r="E14">
        <v>12.74</v>
      </c>
      <c r="F14">
        <v>12</v>
      </c>
      <c r="G14">
        <v>11.39</v>
      </c>
      <c r="H14">
        <v>13.61</v>
      </c>
      <c r="I14">
        <v>11.04</v>
      </c>
      <c r="J14">
        <v>14.54</v>
      </c>
      <c r="K14">
        <v>13.74</v>
      </c>
      <c r="L14">
        <v>11.28</v>
      </c>
      <c r="M14">
        <v>16.670000000000002</v>
      </c>
      <c r="N14">
        <v>11.97</v>
      </c>
      <c r="O14">
        <v>13.31</v>
      </c>
      <c r="P14">
        <v>10.24</v>
      </c>
      <c r="Q14">
        <v>14.12</v>
      </c>
      <c r="R14">
        <v>15.94</v>
      </c>
      <c r="S14">
        <v>15.29</v>
      </c>
      <c r="T14">
        <v>10.28</v>
      </c>
      <c r="U14">
        <v>15.38</v>
      </c>
      <c r="V14">
        <v>15.86</v>
      </c>
      <c r="W14">
        <v>12.63</v>
      </c>
      <c r="X14">
        <v>11.31</v>
      </c>
      <c r="Y14">
        <v>10.42</v>
      </c>
      <c r="Z14">
        <v>11.46</v>
      </c>
      <c r="AA14">
        <v>12.5</v>
      </c>
      <c r="AB14">
        <v>13.02</v>
      </c>
      <c r="AC14">
        <v>12.42</v>
      </c>
      <c r="AD14">
        <v>14.94</v>
      </c>
      <c r="AE14">
        <v>10.55</v>
      </c>
      <c r="AF14">
        <v>12.19</v>
      </c>
      <c r="AG14">
        <v>10.53</v>
      </c>
      <c r="AH14">
        <v>11.04</v>
      </c>
      <c r="AI14">
        <v>10.75</v>
      </c>
      <c r="AJ14">
        <v>9.3000000000000007</v>
      </c>
      <c r="AK14">
        <v>20.59</v>
      </c>
      <c r="AL14">
        <v>15.59</v>
      </c>
      <c r="AM14">
        <v>15.5</v>
      </c>
      <c r="AN14">
        <v>15.22</v>
      </c>
      <c r="AO14">
        <v>6.82</v>
      </c>
      <c r="AP14">
        <v>19.010000000000002</v>
      </c>
      <c r="AQ14">
        <v>19.440000000000001</v>
      </c>
      <c r="AR14">
        <v>15.66</v>
      </c>
      <c r="AS14">
        <v>13.98</v>
      </c>
      <c r="AT14">
        <v>10.4</v>
      </c>
      <c r="AU14">
        <v>14.67</v>
      </c>
      <c r="AV14">
        <v>11.21</v>
      </c>
      <c r="AW14">
        <v>14.94</v>
      </c>
      <c r="AX14">
        <v>16.2</v>
      </c>
      <c r="AY14">
        <v>12.78</v>
      </c>
    </row>
    <row r="15" spans="1:51" x14ac:dyDescent="0.25">
      <c r="A15" t="s">
        <v>17</v>
      </c>
      <c r="B15">
        <f>100*B3/B2</f>
        <v>42.25352112676056</v>
      </c>
      <c r="C15">
        <f t="shared" ref="C15:AY15" si="0">100*C3/C2</f>
        <v>44.752186588921283</v>
      </c>
      <c r="D15">
        <f t="shared" si="0"/>
        <v>47.602131438721138</v>
      </c>
      <c r="E15">
        <f t="shared" si="0"/>
        <v>52.316602316602314</v>
      </c>
      <c r="F15">
        <f t="shared" si="0"/>
        <v>47.61904761904762</v>
      </c>
      <c r="G15">
        <f t="shared" si="0"/>
        <v>53.936348408710217</v>
      </c>
      <c r="H15">
        <f t="shared" si="0"/>
        <v>42.693409742120345</v>
      </c>
      <c r="I15">
        <f t="shared" si="0"/>
        <v>50.082372322899509</v>
      </c>
      <c r="J15">
        <f t="shared" si="0"/>
        <v>38.569206842923798</v>
      </c>
      <c r="K15">
        <f t="shared" si="0"/>
        <v>52.236421725239616</v>
      </c>
      <c r="L15">
        <f t="shared" si="0"/>
        <v>46.887159533073927</v>
      </c>
      <c r="M15">
        <f t="shared" si="0"/>
        <v>49.415204678362571</v>
      </c>
      <c r="N15">
        <f t="shared" si="0"/>
        <v>46.153846153846153</v>
      </c>
      <c r="O15">
        <f t="shared" si="0"/>
        <v>49.445324881141048</v>
      </c>
      <c r="P15">
        <f t="shared" si="0"/>
        <v>48.938826466916353</v>
      </c>
      <c r="Q15">
        <f t="shared" si="0"/>
        <v>57.909604519774014</v>
      </c>
      <c r="R15">
        <f t="shared" si="0"/>
        <v>47.953216374269005</v>
      </c>
      <c r="S15">
        <f t="shared" si="0"/>
        <v>41.604278074866308</v>
      </c>
      <c r="T15">
        <f t="shared" si="0"/>
        <v>49.100257069408741</v>
      </c>
      <c r="U15">
        <f t="shared" si="0"/>
        <v>56.643356643356647</v>
      </c>
      <c r="V15">
        <f t="shared" si="0"/>
        <v>47.356828193832598</v>
      </c>
      <c r="W15">
        <f t="shared" si="0"/>
        <v>50.526315789473685</v>
      </c>
      <c r="X15">
        <f t="shared" si="0"/>
        <v>59.489051094890513</v>
      </c>
      <c r="Y15">
        <f t="shared" si="0"/>
        <v>45.406360424028271</v>
      </c>
      <c r="Z15">
        <f t="shared" si="0"/>
        <v>47.572815533980581</v>
      </c>
      <c r="AA15">
        <f t="shared" si="0"/>
        <v>52.651515151515149</v>
      </c>
      <c r="AB15">
        <f t="shared" si="0"/>
        <v>51.859504132231407</v>
      </c>
      <c r="AC15">
        <f t="shared" si="0"/>
        <v>64.596273291925471</v>
      </c>
      <c r="AD15">
        <f t="shared" si="0"/>
        <v>52.021089630931456</v>
      </c>
      <c r="AE15">
        <f t="shared" si="0"/>
        <v>51.098901098901102</v>
      </c>
      <c r="AF15">
        <f t="shared" si="0"/>
        <v>46.29898403483309</v>
      </c>
      <c r="AG15">
        <f t="shared" si="0"/>
        <v>47.953216374269005</v>
      </c>
      <c r="AH15">
        <f t="shared" si="0"/>
        <v>51.687116564417181</v>
      </c>
      <c r="AI15">
        <f t="shared" si="0"/>
        <v>50.341296928327644</v>
      </c>
      <c r="AJ15">
        <f t="shared" si="0"/>
        <v>58.604651162790695</v>
      </c>
      <c r="AK15">
        <f t="shared" si="0"/>
        <v>55.392156862745097</v>
      </c>
      <c r="AL15">
        <f t="shared" si="0"/>
        <v>57.425742574257427</v>
      </c>
      <c r="AM15">
        <f t="shared" si="0"/>
        <v>65.116279069767444</v>
      </c>
      <c r="AN15">
        <f t="shared" si="0"/>
        <v>48.721227621483379</v>
      </c>
      <c r="AO15">
        <f t="shared" si="0"/>
        <v>71.969696969696969</v>
      </c>
      <c r="AP15">
        <f t="shared" si="0"/>
        <v>53.475177304964539</v>
      </c>
      <c r="AQ15">
        <f t="shared" si="0"/>
        <v>61.574074074074076</v>
      </c>
      <c r="AR15">
        <f t="shared" si="0"/>
        <v>55.160142348754448</v>
      </c>
      <c r="AS15">
        <f t="shared" si="0"/>
        <v>38.143176733780763</v>
      </c>
      <c r="AT15">
        <f t="shared" si="0"/>
        <v>48.353552859618716</v>
      </c>
      <c r="AU15">
        <f t="shared" si="0"/>
        <v>49.613899613899612</v>
      </c>
      <c r="AV15">
        <f t="shared" si="0"/>
        <v>55.604395604395606</v>
      </c>
      <c r="AW15">
        <f t="shared" si="0"/>
        <v>53.874538745387454</v>
      </c>
      <c r="AX15">
        <f t="shared" si="0"/>
        <v>47.113594040968344</v>
      </c>
      <c r="AY15">
        <f t="shared" si="0"/>
        <v>55.726872246696033</v>
      </c>
    </row>
    <row r="16" spans="1:51" x14ac:dyDescent="0.25">
      <c r="A16" t="s">
        <v>14</v>
      </c>
      <c r="B16">
        <v>1</v>
      </c>
      <c r="C16">
        <f t="shared" ref="C16:AJ16" si="1">B16+1</f>
        <v>2</v>
      </c>
      <c r="D16">
        <f t="shared" si="1"/>
        <v>3</v>
      </c>
      <c r="E16">
        <f t="shared" si="1"/>
        <v>4</v>
      </c>
      <c r="F16">
        <f t="shared" si="1"/>
        <v>5</v>
      </c>
      <c r="G16">
        <f t="shared" si="1"/>
        <v>6</v>
      </c>
      <c r="H16">
        <f t="shared" si="1"/>
        <v>7</v>
      </c>
      <c r="I16">
        <f t="shared" si="1"/>
        <v>8</v>
      </c>
      <c r="J16">
        <f t="shared" si="1"/>
        <v>9</v>
      </c>
      <c r="K16">
        <f t="shared" si="1"/>
        <v>10</v>
      </c>
      <c r="L16">
        <f t="shared" si="1"/>
        <v>11</v>
      </c>
      <c r="M16">
        <f t="shared" si="1"/>
        <v>12</v>
      </c>
      <c r="N16">
        <f t="shared" si="1"/>
        <v>13</v>
      </c>
      <c r="O16">
        <f t="shared" si="1"/>
        <v>14</v>
      </c>
      <c r="P16">
        <f t="shared" si="1"/>
        <v>15</v>
      </c>
      <c r="Q16">
        <f t="shared" si="1"/>
        <v>16</v>
      </c>
      <c r="R16">
        <f t="shared" si="1"/>
        <v>17</v>
      </c>
      <c r="S16">
        <f t="shared" si="1"/>
        <v>18</v>
      </c>
      <c r="T16">
        <f t="shared" si="1"/>
        <v>19</v>
      </c>
      <c r="U16">
        <f t="shared" si="1"/>
        <v>20</v>
      </c>
      <c r="V16">
        <f t="shared" si="1"/>
        <v>21</v>
      </c>
      <c r="W16">
        <f t="shared" si="1"/>
        <v>22</v>
      </c>
      <c r="X16">
        <f t="shared" si="1"/>
        <v>23</v>
      </c>
      <c r="Y16">
        <f t="shared" si="1"/>
        <v>24</v>
      </c>
      <c r="Z16">
        <f t="shared" si="1"/>
        <v>25</v>
      </c>
      <c r="AA16">
        <f t="shared" si="1"/>
        <v>26</v>
      </c>
      <c r="AB16">
        <f t="shared" si="1"/>
        <v>27</v>
      </c>
      <c r="AC16">
        <f t="shared" si="1"/>
        <v>28</v>
      </c>
      <c r="AD16">
        <f t="shared" si="1"/>
        <v>29</v>
      </c>
      <c r="AE16">
        <f t="shared" si="1"/>
        <v>30</v>
      </c>
      <c r="AF16">
        <f t="shared" si="1"/>
        <v>31</v>
      </c>
      <c r="AG16">
        <f t="shared" si="1"/>
        <v>32</v>
      </c>
      <c r="AH16">
        <f t="shared" si="1"/>
        <v>33</v>
      </c>
      <c r="AI16">
        <f t="shared" si="1"/>
        <v>34</v>
      </c>
      <c r="AJ16">
        <f t="shared" si="1"/>
        <v>35</v>
      </c>
    </row>
    <row r="18" spans="1:24" x14ac:dyDescent="0.25">
      <c r="F18" t="s">
        <v>28</v>
      </c>
      <c r="G18" t="s">
        <v>29</v>
      </c>
    </row>
    <row r="19" spans="1:24" x14ac:dyDescent="0.25">
      <c r="F19">
        <v>99.7</v>
      </c>
      <c r="G19">
        <v>3</v>
      </c>
      <c r="K19" t="s">
        <v>24</v>
      </c>
      <c r="N19" t="s">
        <v>24</v>
      </c>
      <c r="Q19" t="s">
        <v>24</v>
      </c>
      <c r="T19" t="s">
        <v>24</v>
      </c>
      <c r="W19" t="s">
        <v>24</v>
      </c>
    </row>
    <row r="20" spans="1:24" x14ac:dyDescent="0.25">
      <c r="K20" t="s">
        <v>25</v>
      </c>
      <c r="N20" t="s">
        <v>25</v>
      </c>
      <c r="Q20" t="s">
        <v>25</v>
      </c>
      <c r="T20" t="s">
        <v>25</v>
      </c>
      <c r="W20" t="s">
        <v>25</v>
      </c>
    </row>
    <row r="21" spans="1:24" x14ac:dyDescent="0.25">
      <c r="B21" t="s">
        <v>15</v>
      </c>
      <c r="C21" t="s">
        <v>16</v>
      </c>
      <c r="D21" t="s">
        <v>18</v>
      </c>
      <c r="E21" s="5" t="s">
        <v>26</v>
      </c>
      <c r="F21" t="s">
        <v>30</v>
      </c>
      <c r="G21" t="s">
        <v>31</v>
      </c>
      <c r="K21" t="s">
        <v>23</v>
      </c>
      <c r="L21" t="s">
        <v>19</v>
      </c>
      <c r="N21" t="s">
        <v>20</v>
      </c>
      <c r="O21" t="s">
        <v>19</v>
      </c>
      <c r="Q21" t="s">
        <v>21</v>
      </c>
      <c r="R21" t="s">
        <v>19</v>
      </c>
      <c r="T21" t="s">
        <v>22</v>
      </c>
      <c r="U21" t="s">
        <v>19</v>
      </c>
      <c r="W21" t="s">
        <v>27</v>
      </c>
    </row>
    <row r="22" spans="1:24" x14ac:dyDescent="0.25">
      <c r="A22" t="s">
        <v>0</v>
      </c>
      <c r="B22">
        <f t="shared" ref="B22:B36" si="2">AVERAGE(B1:AY1)</f>
        <v>18.46</v>
      </c>
      <c r="C22">
        <f t="shared" ref="C22:C36" si="3">VAR(B1:AY1)</f>
        <v>88.498367346938736</v>
      </c>
      <c r="D22">
        <f t="shared" ref="D22:D36" si="4">SQRT(C22)</f>
        <v>9.4073570861820031</v>
      </c>
      <c r="E22" s="5">
        <f>100*C22/B22</f>
        <v>479.40610697149913</v>
      </c>
      <c r="F22" s="4">
        <f>B22-G$19*SQRT(C22/50)</f>
        <v>14.468796406790432</v>
      </c>
      <c r="G22">
        <f>B22+G$19*SQRT(C22/50)</f>
        <v>22.45120359320957</v>
      </c>
      <c r="K22">
        <v>51.78</v>
      </c>
      <c r="L22" s="6" t="b">
        <f>OR((K22&gt;G22),(K22&lt;F22))</f>
        <v>1</v>
      </c>
      <c r="N22">
        <v>73.8</v>
      </c>
      <c r="O22" s="6" t="b">
        <f t="shared" ref="O22:O36" si="5">OR((N22&gt;G22),(N22&lt;F22))</f>
        <v>1</v>
      </c>
      <c r="Q22">
        <v>22.48</v>
      </c>
      <c r="R22" s="6" t="b">
        <f t="shared" ref="R22:R36" si="6">OR((Q22&gt;G22),(Q22&lt;F22))</f>
        <v>1</v>
      </c>
      <c r="T22">
        <v>23.08</v>
      </c>
      <c r="U22" s="6" t="b">
        <f t="shared" ref="U22:U36" si="7">OR((T22&gt;G22),(T22&lt;F22))</f>
        <v>1</v>
      </c>
      <c r="W22">
        <v>17.940000000000001</v>
      </c>
      <c r="X22" s="6" t="b">
        <f>OR((W22&gt;G22),(W22&lt;F22))</f>
        <v>0</v>
      </c>
    </row>
    <row r="23" spans="1:24" x14ac:dyDescent="0.25">
      <c r="A23" t="s">
        <v>1</v>
      </c>
      <c r="B23">
        <f t="shared" si="2"/>
        <v>523.04</v>
      </c>
      <c r="C23">
        <f t="shared" si="3"/>
        <v>50606.569795918367</v>
      </c>
      <c r="D23">
        <f t="shared" si="4"/>
        <v>224.9590402627073</v>
      </c>
      <c r="E23" s="5">
        <f t="shared" ref="E23:E36" si="8">100*C23/B23</f>
        <v>9675.4683763991998</v>
      </c>
      <c r="F23" s="4">
        <f t="shared" ref="F23:F36" si="9">B23-G$19*SQRT(C23/50)</f>
        <v>427.59796228461323</v>
      </c>
      <c r="G23">
        <f t="shared" ref="G23:G36" si="10">B23+G$19*SQRT(C23/50)</f>
        <v>618.4820377153867</v>
      </c>
      <c r="K23">
        <v>1218.46</v>
      </c>
      <c r="L23" s="6" t="b">
        <f t="shared" ref="L23:L36" si="11">OR((K23&gt;G23),(K23&lt;F23))</f>
        <v>1</v>
      </c>
      <c r="N23">
        <v>1839.94</v>
      </c>
      <c r="O23" s="6" t="b">
        <f t="shared" si="5"/>
        <v>1</v>
      </c>
      <c r="Q23">
        <v>603.78</v>
      </c>
      <c r="R23" s="6" t="b">
        <f t="shared" si="6"/>
        <v>0</v>
      </c>
      <c r="T23">
        <v>653.32000000000005</v>
      </c>
      <c r="U23" s="6" t="b">
        <f t="shared" si="7"/>
        <v>1</v>
      </c>
      <c r="W23">
        <v>523.38</v>
      </c>
      <c r="X23" s="6" t="b">
        <f t="shared" ref="X23:X36" si="12">OR((W23&gt;G23),(W23&lt;F23))</f>
        <v>0</v>
      </c>
    </row>
    <row r="24" spans="1:24" x14ac:dyDescent="0.25">
      <c r="A24" t="s">
        <v>2</v>
      </c>
      <c r="B24">
        <f t="shared" si="2"/>
        <v>257.27999999999997</v>
      </c>
      <c r="C24">
        <f t="shared" si="3"/>
        <v>8271.7567346938795</v>
      </c>
      <c r="D24">
        <f t="shared" si="4"/>
        <v>90.949198647892871</v>
      </c>
      <c r="E24" s="5">
        <f t="shared" si="8"/>
        <v>3215.0795766067631</v>
      </c>
      <c r="F24" s="4">
        <f t="shared" si="9"/>
        <v>218.69352293555551</v>
      </c>
      <c r="G24">
        <f t="shared" si="10"/>
        <v>295.86647706444444</v>
      </c>
      <c r="K24">
        <v>500.26</v>
      </c>
      <c r="L24" s="6" t="b">
        <f t="shared" si="11"/>
        <v>1</v>
      </c>
      <c r="N24">
        <v>676.04</v>
      </c>
      <c r="O24" s="6" t="b">
        <f t="shared" si="5"/>
        <v>1</v>
      </c>
      <c r="Q24">
        <v>283.52</v>
      </c>
      <c r="R24" s="6" t="b">
        <f t="shared" si="6"/>
        <v>0</v>
      </c>
      <c r="T24">
        <v>295.76</v>
      </c>
      <c r="U24" s="6" t="b">
        <f t="shared" si="7"/>
        <v>0</v>
      </c>
      <c r="W24">
        <v>253.6</v>
      </c>
      <c r="X24" s="6" t="b">
        <f t="shared" si="12"/>
        <v>0</v>
      </c>
    </row>
    <row r="25" spans="1:24" x14ac:dyDescent="0.25">
      <c r="A25" t="s">
        <v>3</v>
      </c>
      <c r="B25">
        <f t="shared" si="2"/>
        <v>2493.64</v>
      </c>
      <c r="C25">
        <f t="shared" si="3"/>
        <v>1127637.2555102038</v>
      </c>
      <c r="D25">
        <f t="shared" si="4"/>
        <v>1061.9026582084648</v>
      </c>
      <c r="E25" s="5">
        <f t="shared" si="8"/>
        <v>45220.531251913024</v>
      </c>
      <c r="F25" s="4">
        <f t="shared" si="9"/>
        <v>2043.1128576524643</v>
      </c>
      <c r="G25">
        <f t="shared" si="10"/>
        <v>2944.1671423475354</v>
      </c>
      <c r="K25">
        <v>5776.88</v>
      </c>
      <c r="L25" s="6" t="b">
        <f t="shared" si="11"/>
        <v>1</v>
      </c>
      <c r="N25">
        <v>8712.7000000000007</v>
      </c>
      <c r="O25" s="6" t="b">
        <f t="shared" si="5"/>
        <v>1</v>
      </c>
      <c r="Q25">
        <v>2891.1</v>
      </c>
      <c r="R25" s="6" t="b">
        <f t="shared" si="6"/>
        <v>0</v>
      </c>
      <c r="T25">
        <v>3106.42</v>
      </c>
      <c r="U25" s="6" t="b">
        <f t="shared" si="7"/>
        <v>1</v>
      </c>
      <c r="W25">
        <v>2485.02</v>
      </c>
      <c r="X25" s="6" t="b">
        <f t="shared" si="12"/>
        <v>0</v>
      </c>
    </row>
    <row r="26" spans="1:24" x14ac:dyDescent="0.25">
      <c r="A26" s="1" t="s">
        <v>4</v>
      </c>
      <c r="B26" s="1">
        <f t="shared" si="2"/>
        <v>4.7718000000000007</v>
      </c>
      <c r="C26" s="1">
        <f t="shared" si="3"/>
        <v>6.7713020408163238E-2</v>
      </c>
      <c r="D26" s="1">
        <f t="shared" si="4"/>
        <v>0.26021725616907737</v>
      </c>
      <c r="E26" s="5">
        <f t="shared" si="8"/>
        <v>1.4190246952546886</v>
      </c>
      <c r="F26" s="4">
        <f t="shared" si="9"/>
        <v>4.6613991681486535</v>
      </c>
      <c r="G26">
        <f t="shared" si="10"/>
        <v>4.8822008318513479</v>
      </c>
      <c r="K26">
        <v>4.7361999999999993</v>
      </c>
      <c r="L26" s="6" t="b">
        <f>OR((K26&gt;G26),(K26&lt;F26))</f>
        <v>0</v>
      </c>
      <c r="N26">
        <v>4.7781999999999982</v>
      </c>
      <c r="O26" s="6" t="b">
        <f t="shared" si="5"/>
        <v>0</v>
      </c>
      <c r="Q26">
        <v>4.8182000000000009</v>
      </c>
      <c r="R26" s="6" t="b">
        <f t="shared" si="6"/>
        <v>0</v>
      </c>
      <c r="T26">
        <v>4.7669999999999995</v>
      </c>
      <c r="U26" s="6" t="b">
        <f t="shared" si="7"/>
        <v>0</v>
      </c>
      <c r="W26">
        <v>4.7206000000000001</v>
      </c>
      <c r="X26" s="6" t="b">
        <f t="shared" si="12"/>
        <v>0</v>
      </c>
    </row>
    <row r="27" spans="1:24" x14ac:dyDescent="0.25">
      <c r="A27" t="s">
        <v>5</v>
      </c>
      <c r="B27">
        <f t="shared" si="2"/>
        <v>30.0748</v>
      </c>
      <c r="C27">
        <f t="shared" si="3"/>
        <v>57.686315265306263</v>
      </c>
      <c r="D27">
        <f t="shared" si="4"/>
        <v>7.5951507730463295</v>
      </c>
      <c r="E27" s="5">
        <f t="shared" si="8"/>
        <v>191.80947259933987</v>
      </c>
      <c r="F27" s="4">
        <f t="shared" si="9"/>
        <v>26.852450430546813</v>
      </c>
      <c r="G27">
        <f t="shared" si="10"/>
        <v>33.297149569453182</v>
      </c>
      <c r="K27">
        <v>24.681799999999999</v>
      </c>
      <c r="L27" s="6" t="b">
        <f t="shared" si="11"/>
        <v>1</v>
      </c>
      <c r="N27">
        <v>26.341599999999993</v>
      </c>
      <c r="O27" s="6" t="b">
        <f t="shared" si="5"/>
        <v>1</v>
      </c>
      <c r="Q27">
        <v>28.263800000000007</v>
      </c>
      <c r="R27" s="6" t="b">
        <f t="shared" si="6"/>
        <v>0</v>
      </c>
      <c r="T27">
        <v>30.137599999999999</v>
      </c>
      <c r="U27" s="6" t="b">
        <f t="shared" si="7"/>
        <v>0</v>
      </c>
      <c r="W27">
        <v>29.609400000000001</v>
      </c>
      <c r="X27" s="6" t="b">
        <f t="shared" si="12"/>
        <v>0</v>
      </c>
    </row>
    <row r="28" spans="1:24" x14ac:dyDescent="0.25">
      <c r="A28" t="s">
        <v>6</v>
      </c>
      <c r="B28">
        <f t="shared" si="2"/>
        <v>30.918600000000001</v>
      </c>
      <c r="C28">
        <f t="shared" si="3"/>
        <v>8.1574163673469382</v>
      </c>
      <c r="D28">
        <f t="shared" si="4"/>
        <v>2.8561191094467575</v>
      </c>
      <c r="E28" s="5">
        <f t="shared" si="8"/>
        <v>26.383524374800079</v>
      </c>
      <c r="F28" s="4">
        <f t="shared" si="9"/>
        <v>29.706851285900232</v>
      </c>
      <c r="G28">
        <f t="shared" si="10"/>
        <v>32.130348714099775</v>
      </c>
      <c r="K28">
        <v>27.166600000000003</v>
      </c>
      <c r="L28" s="6" t="b">
        <f t="shared" si="11"/>
        <v>1</v>
      </c>
      <c r="N28">
        <v>28.230399999999999</v>
      </c>
      <c r="O28" s="6" t="b">
        <f t="shared" si="5"/>
        <v>1</v>
      </c>
      <c r="Q28">
        <v>31.282600000000006</v>
      </c>
      <c r="R28" s="6" t="b">
        <f t="shared" si="6"/>
        <v>0</v>
      </c>
      <c r="T28">
        <v>30.564</v>
      </c>
      <c r="U28" s="6" t="b">
        <f t="shared" si="7"/>
        <v>0</v>
      </c>
      <c r="W28">
        <v>29.980599999999999</v>
      </c>
      <c r="X28" s="6" t="b">
        <f t="shared" si="12"/>
        <v>0</v>
      </c>
    </row>
    <row r="29" spans="1:24" x14ac:dyDescent="0.25">
      <c r="A29" t="s">
        <v>7</v>
      </c>
      <c r="B29">
        <f t="shared" si="2"/>
        <v>18.453200000000002</v>
      </c>
      <c r="C29">
        <f t="shared" si="3"/>
        <v>7.7045405714285451</v>
      </c>
      <c r="D29">
        <f t="shared" si="4"/>
        <v>2.7757054187050443</v>
      </c>
      <c r="E29" s="5">
        <f t="shared" si="8"/>
        <v>41.751785985241277</v>
      </c>
      <c r="F29" s="4">
        <f t="shared" si="9"/>
        <v>17.275567925514451</v>
      </c>
      <c r="G29">
        <f t="shared" si="10"/>
        <v>19.630832074485554</v>
      </c>
      <c r="K29">
        <v>19.790399999999998</v>
      </c>
      <c r="L29" s="6" t="b">
        <f t="shared" si="11"/>
        <v>1</v>
      </c>
      <c r="N29">
        <v>19.293999999999997</v>
      </c>
      <c r="O29" s="6" t="b">
        <f t="shared" si="5"/>
        <v>0</v>
      </c>
      <c r="Q29">
        <v>20.046200000000002</v>
      </c>
      <c r="R29" s="6" t="b">
        <f t="shared" si="6"/>
        <v>1</v>
      </c>
      <c r="T29">
        <v>18.982400000000002</v>
      </c>
      <c r="U29" s="6" t="b">
        <f t="shared" si="7"/>
        <v>0</v>
      </c>
      <c r="W29">
        <v>20.110599999999998</v>
      </c>
      <c r="X29" s="6" t="b">
        <f t="shared" si="12"/>
        <v>1</v>
      </c>
    </row>
    <row r="30" spans="1:24" x14ac:dyDescent="0.25">
      <c r="A30" t="s">
        <v>8</v>
      </c>
      <c r="B30">
        <f t="shared" si="2"/>
        <v>10.993200000000002</v>
      </c>
      <c r="C30">
        <f t="shared" si="3"/>
        <v>4.5108262857142183</v>
      </c>
      <c r="D30">
        <f t="shared" si="4"/>
        <v>2.1238705906232185</v>
      </c>
      <c r="E30" s="5">
        <f t="shared" si="8"/>
        <v>41.032877467108918</v>
      </c>
      <c r="F30" s="4">
        <f t="shared" si="9"/>
        <v>10.092118021804588</v>
      </c>
      <c r="G30">
        <f t="shared" si="10"/>
        <v>11.894281978195416</v>
      </c>
      <c r="K30">
        <v>10.710999999999999</v>
      </c>
      <c r="L30" s="6" t="b">
        <f t="shared" si="11"/>
        <v>0</v>
      </c>
      <c r="N30">
        <v>10.924600000000003</v>
      </c>
      <c r="O30" s="6" t="b">
        <f t="shared" si="5"/>
        <v>0</v>
      </c>
      <c r="Q30">
        <v>10.727399999999999</v>
      </c>
      <c r="R30" s="6" t="b">
        <f t="shared" si="6"/>
        <v>0</v>
      </c>
      <c r="T30">
        <v>10.849600000000002</v>
      </c>
      <c r="U30" s="6" t="b">
        <f t="shared" si="7"/>
        <v>0</v>
      </c>
      <c r="W30">
        <v>10.479799999999997</v>
      </c>
      <c r="X30" s="6" t="b">
        <f t="shared" si="12"/>
        <v>0</v>
      </c>
    </row>
    <row r="31" spans="1:24" x14ac:dyDescent="0.25">
      <c r="A31" t="s">
        <v>9</v>
      </c>
      <c r="B31">
        <f t="shared" si="2"/>
        <v>3.9751999999999987</v>
      </c>
      <c r="C31">
        <f t="shared" si="3"/>
        <v>1.9224254693877596</v>
      </c>
      <c r="D31">
        <f t="shared" si="4"/>
        <v>1.3865155856995477</v>
      </c>
      <c r="E31" s="5">
        <f t="shared" si="8"/>
        <v>48.360471658979684</v>
      </c>
      <c r="F31" s="4">
        <f t="shared" si="9"/>
        <v>3.3869512562786062</v>
      </c>
      <c r="G31">
        <f t="shared" si="10"/>
        <v>4.5634487437213913</v>
      </c>
      <c r="K31">
        <v>5.4161999999999999</v>
      </c>
      <c r="L31" s="6" t="b">
        <f t="shared" si="11"/>
        <v>1</v>
      </c>
      <c r="N31">
        <v>4.8886000000000012</v>
      </c>
      <c r="O31" s="6" t="b">
        <f t="shared" si="5"/>
        <v>1</v>
      </c>
      <c r="Q31">
        <v>3.6427999999999994</v>
      </c>
      <c r="R31" s="6" t="b">
        <f t="shared" si="6"/>
        <v>0</v>
      </c>
      <c r="T31">
        <v>4.6709999999999994</v>
      </c>
      <c r="U31" s="6" t="b">
        <f t="shared" si="7"/>
        <v>1</v>
      </c>
      <c r="W31">
        <v>3.7706</v>
      </c>
      <c r="X31" s="6" t="b">
        <f t="shared" si="12"/>
        <v>0</v>
      </c>
    </row>
    <row r="32" spans="1:24" x14ac:dyDescent="0.25">
      <c r="A32" t="s">
        <v>10</v>
      </c>
      <c r="B32">
        <f t="shared" si="2"/>
        <v>4.0966000000000005</v>
      </c>
      <c r="C32" s="3">
        <f t="shared" si="3"/>
        <v>3.8715861632652988</v>
      </c>
      <c r="D32">
        <f t="shared" si="4"/>
        <v>1.967634662041025</v>
      </c>
      <c r="E32" s="5">
        <f t="shared" si="8"/>
        <v>94.507302720922198</v>
      </c>
      <c r="F32" s="4">
        <f t="shared" si="9"/>
        <v>3.2618033125438548</v>
      </c>
      <c r="G32">
        <f t="shared" si="10"/>
        <v>4.9313966874561466</v>
      </c>
      <c r="K32">
        <v>5.7484000000000011</v>
      </c>
      <c r="L32" s="6" t="b">
        <f t="shared" si="11"/>
        <v>1</v>
      </c>
      <c r="N32">
        <v>5.1506000000000007</v>
      </c>
      <c r="O32" s="6" t="b">
        <f t="shared" si="5"/>
        <v>1</v>
      </c>
      <c r="Q32">
        <v>5.0106000000000002</v>
      </c>
      <c r="R32" s="6" t="b">
        <f t="shared" si="6"/>
        <v>1</v>
      </c>
      <c r="T32">
        <v>4.7706</v>
      </c>
      <c r="U32" s="6" t="b">
        <f t="shared" si="7"/>
        <v>0</v>
      </c>
      <c r="W32">
        <v>5.0729999999999986</v>
      </c>
      <c r="X32" s="6" t="b">
        <f t="shared" si="12"/>
        <v>1</v>
      </c>
    </row>
    <row r="33" spans="1:24" x14ac:dyDescent="0.25">
      <c r="A33" t="s">
        <v>11</v>
      </c>
      <c r="B33">
        <f t="shared" si="2"/>
        <v>15.6502</v>
      </c>
      <c r="C33">
        <f t="shared" si="3"/>
        <v>2.548814244897919</v>
      </c>
      <c r="D33">
        <f t="shared" si="4"/>
        <v>1.5965006247721669</v>
      </c>
      <c r="E33" s="5">
        <f t="shared" si="8"/>
        <v>16.286144872895676</v>
      </c>
      <c r="F33" s="4">
        <f t="shared" si="9"/>
        <v>14.972862149233025</v>
      </c>
      <c r="G33">
        <f t="shared" si="10"/>
        <v>16.327537850766976</v>
      </c>
      <c r="K33">
        <v>15.8786</v>
      </c>
      <c r="L33" s="6" t="b">
        <f t="shared" si="11"/>
        <v>0</v>
      </c>
      <c r="N33">
        <v>16.262200000000004</v>
      </c>
      <c r="O33" s="6" t="b">
        <f t="shared" si="5"/>
        <v>0</v>
      </c>
      <c r="Q33">
        <v>15.211999999999996</v>
      </c>
      <c r="R33" s="6" t="b">
        <f t="shared" si="6"/>
        <v>0</v>
      </c>
      <c r="T33">
        <v>14.765400000000001</v>
      </c>
      <c r="U33" s="6" t="b">
        <f t="shared" si="7"/>
        <v>1</v>
      </c>
      <c r="W33">
        <v>15.636800000000001</v>
      </c>
      <c r="X33" s="6" t="b">
        <f t="shared" si="12"/>
        <v>0</v>
      </c>
    </row>
    <row r="34" spans="1:24" x14ac:dyDescent="0.25">
      <c r="A34" t="s">
        <v>12</v>
      </c>
      <c r="B34">
        <f t="shared" si="2"/>
        <v>2.5913999999999997</v>
      </c>
      <c r="C34">
        <f t="shared" si="3"/>
        <v>0.95009799999999989</v>
      </c>
      <c r="D34">
        <f t="shared" si="4"/>
        <v>0.97472970612370269</v>
      </c>
      <c r="E34" s="5">
        <f t="shared" si="8"/>
        <v>36.663502353939954</v>
      </c>
      <c r="F34" s="4">
        <f t="shared" si="9"/>
        <v>2.177857208985575</v>
      </c>
      <c r="G34">
        <f t="shared" si="10"/>
        <v>3.0049427910144244</v>
      </c>
      <c r="K34">
        <v>3.3091999999999988</v>
      </c>
      <c r="L34" s="6" t="b">
        <f t="shared" si="11"/>
        <v>1</v>
      </c>
      <c r="N34">
        <v>3.4600000000000013</v>
      </c>
      <c r="O34" s="6" t="b">
        <f t="shared" si="5"/>
        <v>1</v>
      </c>
      <c r="Q34">
        <v>2.8805999999999998</v>
      </c>
      <c r="R34" s="6" t="b">
        <f t="shared" si="6"/>
        <v>0</v>
      </c>
      <c r="T34">
        <v>2.289400000000001</v>
      </c>
      <c r="U34" s="6" t="b">
        <f t="shared" si="7"/>
        <v>0</v>
      </c>
      <c r="W34">
        <v>2.8074000000000008</v>
      </c>
      <c r="X34" s="6" t="b">
        <f t="shared" si="12"/>
        <v>0</v>
      </c>
    </row>
    <row r="35" spans="1:24" x14ac:dyDescent="0.25">
      <c r="A35" t="s">
        <v>13</v>
      </c>
      <c r="B35">
        <f t="shared" si="2"/>
        <v>13.318600000000004</v>
      </c>
      <c r="C35">
        <f t="shared" si="3"/>
        <v>7.2936245306121474</v>
      </c>
      <c r="D35">
        <f t="shared" si="4"/>
        <v>2.7006711259633498</v>
      </c>
      <c r="E35" s="5">
        <f t="shared" si="8"/>
        <v>54.762696759510348</v>
      </c>
      <c r="F35" s="4">
        <f t="shared" si="9"/>
        <v>12.172802279845968</v>
      </c>
      <c r="G35">
        <f t="shared" si="10"/>
        <v>14.464397720154039</v>
      </c>
      <c r="K35">
        <v>11.950199999999997</v>
      </c>
      <c r="L35" s="6" t="b">
        <f t="shared" si="11"/>
        <v>1</v>
      </c>
      <c r="N35">
        <v>11.7882</v>
      </c>
      <c r="O35" s="6" t="b">
        <f t="shared" si="5"/>
        <v>1</v>
      </c>
      <c r="Q35">
        <v>11.193399999999999</v>
      </c>
      <c r="R35" s="6" t="b">
        <f t="shared" si="6"/>
        <v>1</v>
      </c>
      <c r="T35">
        <v>13.099</v>
      </c>
      <c r="U35" s="6" t="b">
        <f t="shared" si="7"/>
        <v>0</v>
      </c>
      <c r="W35">
        <v>12.136600000000001</v>
      </c>
      <c r="X35" s="6" t="b">
        <f t="shared" si="12"/>
        <v>1</v>
      </c>
    </row>
    <row r="36" spans="1:24" x14ac:dyDescent="0.25">
      <c r="A36" s="2" t="s">
        <v>17</v>
      </c>
      <c r="B36" s="2">
        <f t="shared" si="2"/>
        <v>51.216815372075978</v>
      </c>
      <c r="C36" s="2">
        <f t="shared" si="3"/>
        <v>42.69374033172641</v>
      </c>
      <c r="D36" s="2">
        <f t="shared" si="4"/>
        <v>6.5340447145490526</v>
      </c>
      <c r="E36" s="5">
        <f t="shared" si="8"/>
        <v>83.358834440541088</v>
      </c>
      <c r="F36" s="4">
        <f t="shared" si="9"/>
        <v>48.444654976335727</v>
      </c>
      <c r="G36">
        <f t="shared" si="10"/>
        <v>53.988975767816228</v>
      </c>
      <c r="K36">
        <v>42.983920738663983</v>
      </c>
      <c r="L36" s="6" t="b">
        <f t="shared" si="11"/>
        <v>1</v>
      </c>
      <c r="N36">
        <v>25.5</v>
      </c>
      <c r="O36" s="6" t="b">
        <f t="shared" si="5"/>
        <v>1</v>
      </c>
      <c r="Q36">
        <v>0.49499719668125858</v>
      </c>
      <c r="R36" s="6" t="b">
        <f t="shared" si="6"/>
        <v>1</v>
      </c>
      <c r="T36">
        <v>0.51832581255103927</v>
      </c>
      <c r="U36" s="6" t="b">
        <f t="shared" si="7"/>
        <v>1</v>
      </c>
      <c r="W36">
        <v>52.274596410758114</v>
      </c>
      <c r="X36" s="6" t="b">
        <f t="shared" si="12"/>
        <v>0</v>
      </c>
    </row>
  </sheetData>
  <conditionalFormatting sqref="U22:U36">
    <cfRule type="cellIs" dxfId="4" priority="2" operator="equal">
      <formula>FALSE</formula>
    </cfRule>
  </conditionalFormatting>
  <conditionalFormatting sqref="L22:L36">
    <cfRule type="cellIs" dxfId="3" priority="5" operator="equal">
      <formula>FALSE</formula>
    </cfRule>
  </conditionalFormatting>
  <conditionalFormatting sqref="O22:O36">
    <cfRule type="cellIs" dxfId="2" priority="4" operator="equal">
      <formula>FALSE</formula>
    </cfRule>
  </conditionalFormatting>
  <conditionalFormatting sqref="R22:R36">
    <cfRule type="cellIs" dxfId="1" priority="3" operator="equal">
      <formula>FALSE</formula>
    </cfRule>
  </conditionalFormatting>
  <conditionalFormatting sqref="X22:X36">
    <cfRule type="cellIs" dxfId="0" priority="1" operator="equal">
      <formula>FALSE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2018-04-17T21:08:17Z</dcterms:created>
  <dcterms:modified xsi:type="dcterms:W3CDTF">2018-05-12T04:32:17Z</dcterms:modified>
</cp:coreProperties>
</file>