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Andrew\PycharmProjects\Integrator\Probability_Project\"/>
    </mc:Choice>
  </mc:AlternateContent>
  <xr:revisionPtr revIDLastSave="0" documentId="13_ncr:1_{8E1BF1D4-D2A2-47A1-AA5F-DA6D48630C8B}" xr6:coauthVersionLast="32" xr6:coauthVersionMax="32" xr10:uidLastSave="{00000000-0000-0000-0000-000000000000}"/>
  <bookViews>
    <workbookView xWindow="0" yWindow="0" windowWidth="15330" windowHeight="7515" xr2:uid="{00000000-000D-0000-FFFF-FFFF00000000}"/>
  </bookViews>
  <sheets>
    <sheet name="Sheet" sheetId="1" r:id="rId1"/>
  </sheets>
  <calcPr calcId="179017"/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U35" i="1" s="1"/>
  <c r="G21" i="1"/>
  <c r="F21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35" i="1" s="1"/>
  <c r="D35" i="1" s="1"/>
  <c r="C15" i="1"/>
  <c r="B15" i="1"/>
  <c r="D29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C30" i="1"/>
  <c r="D30" i="1" s="1"/>
  <c r="C31" i="1"/>
  <c r="D31" i="1" s="1"/>
  <c r="C32" i="1"/>
  <c r="D32" i="1" s="1"/>
  <c r="C33" i="1"/>
  <c r="D33" i="1" s="1"/>
  <c r="C34" i="1"/>
  <c r="D34" i="1" s="1"/>
  <c r="C21" i="1"/>
  <c r="D21" i="1" s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 l="1"/>
  <c r="R21" i="1"/>
  <c r="R34" i="1"/>
  <c r="O21" i="1"/>
  <c r="O33" i="1"/>
  <c r="O25" i="1"/>
  <c r="U21" i="1"/>
  <c r="L30" i="1"/>
  <c r="O29" i="1"/>
  <c r="L21" i="1"/>
  <c r="U34" i="1"/>
  <c r="O22" i="1"/>
  <c r="U22" i="1"/>
  <c r="L22" i="1"/>
  <c r="R22" i="1"/>
  <c r="U30" i="1"/>
  <c r="R30" i="1"/>
  <c r="O26" i="1"/>
  <c r="U26" i="1"/>
  <c r="R26" i="1"/>
  <c r="L26" i="1"/>
  <c r="U32" i="1"/>
  <c r="R32" i="1"/>
  <c r="R28" i="1"/>
  <c r="R24" i="1"/>
  <c r="L33" i="1"/>
  <c r="L29" i="1"/>
  <c r="U25" i="1"/>
  <c r="U33" i="1"/>
  <c r="R33" i="1"/>
  <c r="R25" i="1" l="1"/>
  <c r="L25" i="1"/>
  <c r="O32" i="1"/>
  <c r="O30" i="1"/>
  <c r="O34" i="1"/>
  <c r="L34" i="1"/>
  <c r="R29" i="1"/>
  <c r="U29" i="1"/>
  <c r="O28" i="1"/>
  <c r="U24" i="1"/>
  <c r="U23" i="1"/>
  <c r="L23" i="1"/>
  <c r="R23" i="1"/>
  <c r="O23" i="1"/>
  <c r="U28" i="1"/>
  <c r="U27" i="1"/>
  <c r="L27" i="1"/>
  <c r="R27" i="1"/>
  <c r="O27" i="1"/>
  <c r="L24" i="1"/>
  <c r="L28" i="1"/>
  <c r="L32" i="1"/>
  <c r="O24" i="1"/>
  <c r="U31" i="1"/>
  <c r="L31" i="1"/>
  <c r="R31" i="1"/>
  <c r="O31" i="1"/>
  <c r="O35" i="1" l="1"/>
  <c r="L35" i="1"/>
  <c r="R35" i="1"/>
</calcChain>
</file>

<file path=xl/sharedStrings.xml><?xml version="1.0" encoding="utf-8"?>
<sst xmlns="http://schemas.openxmlformats.org/spreadsheetml/2006/main" count="56" uniqueCount="30">
  <si>
    <t xml:space="preserve"># of Sentences: </t>
  </si>
  <si>
    <t xml:space="preserve"># of Words: </t>
  </si>
  <si>
    <t xml:space="preserve"># of Unique Words: </t>
  </si>
  <si>
    <t xml:space="preserve"># of Characters: </t>
  </si>
  <si>
    <t xml:space="preserve">Average word length: </t>
  </si>
  <si>
    <t xml:space="preserve">Average sentence length: </t>
  </si>
  <si>
    <t xml:space="preserve">Noun %: </t>
  </si>
  <si>
    <t xml:space="preserve">Verb %: </t>
  </si>
  <si>
    <t xml:space="preserve">Adjective %: </t>
  </si>
  <si>
    <t xml:space="preserve">Adverb %: </t>
  </si>
  <si>
    <t xml:space="preserve">Pronoun %: </t>
  </si>
  <si>
    <t xml:space="preserve">Preposition %: </t>
  </si>
  <si>
    <t xml:space="preserve">Coordinating Conjunction %: </t>
  </si>
  <si>
    <t xml:space="preserve">Miscellaneous Part of Speech %: </t>
  </si>
  <si>
    <t>Mean</t>
  </si>
  <si>
    <t>Var</t>
  </si>
  <si>
    <t>Std</t>
  </si>
  <si>
    <t>% unique words</t>
  </si>
  <si>
    <t>breitabrt</t>
  </si>
  <si>
    <t>atlantic</t>
  </si>
  <si>
    <t>fox</t>
  </si>
  <si>
    <t>msnbc</t>
  </si>
  <si>
    <t>federalist</t>
  </si>
  <si>
    <t>vs</t>
  </si>
  <si>
    <t>difference?</t>
  </si>
  <si>
    <t>% Lower</t>
  </si>
  <si>
    <t>% Upper</t>
  </si>
  <si>
    <t>%</t>
  </si>
  <si>
    <t>Z</t>
  </si>
  <si>
    <t>test 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</si>
</sst>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5"/>
  <sheetViews>
    <sheetView tabSelected="1" zoomScaleNormal="100" workbookViewId="0">
      <selection activeCell="B35" sqref="B35"/>
    </sheetView>
  </sheetViews>
  <sheetFormatPr defaultRowHeight="15" x14ac:dyDescent="0.25"/>
  <cols>
    <col min="1" max="1" width="30.5703125" bestFit="1" customWidth="1"/>
    <col min="6" max="6" width="10.7109375" customWidth="1"/>
    <col min="7" max="7" width="10.28515625" customWidth="1"/>
    <col min="12" max="12" width="11.7109375" customWidth="1"/>
    <col min="15" max="15" width="11" customWidth="1"/>
    <col min="17" max="17" width="11.140625" customWidth="1"/>
    <col min="18" max="18" width="10.140625" customWidth="1"/>
    <col min="21" max="21" width="11.42578125" customWidth="1"/>
  </cols>
  <sheetData>
    <row r="1" spans="1:51" x14ac:dyDescent="0.25">
      <c r="A1" t="s">
        <v>0</v>
      </c>
      <c r="B1">
        <v>48</v>
      </c>
      <c r="C1">
        <v>14</v>
      </c>
      <c r="D1">
        <v>11</v>
      </c>
      <c r="E1">
        <v>23</v>
      </c>
      <c r="F1">
        <v>7</v>
      </c>
      <c r="G1">
        <v>27</v>
      </c>
      <c r="H1">
        <v>15</v>
      </c>
      <c r="I1">
        <v>14</v>
      </c>
      <c r="J1">
        <v>33</v>
      </c>
      <c r="K1">
        <v>32</v>
      </c>
      <c r="L1">
        <v>31</v>
      </c>
      <c r="M1">
        <v>27</v>
      </c>
      <c r="N1">
        <v>21</v>
      </c>
      <c r="O1">
        <v>22</v>
      </c>
      <c r="P1">
        <v>22</v>
      </c>
      <c r="Q1">
        <v>30</v>
      </c>
      <c r="R1">
        <v>36</v>
      </c>
      <c r="S1">
        <v>26</v>
      </c>
      <c r="T1">
        <v>25</v>
      </c>
      <c r="U1">
        <v>15</v>
      </c>
      <c r="V1">
        <v>32</v>
      </c>
      <c r="W1">
        <v>13</v>
      </c>
      <c r="X1">
        <v>9</v>
      </c>
      <c r="Y1">
        <v>14</v>
      </c>
      <c r="Z1">
        <v>38</v>
      </c>
      <c r="AA1">
        <v>12</v>
      </c>
      <c r="AB1">
        <v>12</v>
      </c>
      <c r="AC1">
        <v>26</v>
      </c>
      <c r="AD1">
        <v>10</v>
      </c>
      <c r="AE1">
        <v>50</v>
      </c>
      <c r="AF1">
        <v>7</v>
      </c>
      <c r="AG1">
        <v>55</v>
      </c>
      <c r="AH1">
        <v>17</v>
      </c>
      <c r="AI1">
        <v>36</v>
      </c>
      <c r="AJ1">
        <v>20</v>
      </c>
      <c r="AK1">
        <v>23</v>
      </c>
      <c r="AL1">
        <v>20</v>
      </c>
      <c r="AM1">
        <v>6</v>
      </c>
      <c r="AN1">
        <v>30</v>
      </c>
      <c r="AO1">
        <v>18</v>
      </c>
      <c r="AP1">
        <v>33</v>
      </c>
      <c r="AQ1">
        <v>14</v>
      </c>
      <c r="AR1">
        <v>13</v>
      </c>
      <c r="AS1">
        <v>5</v>
      </c>
      <c r="AT1">
        <v>10</v>
      </c>
      <c r="AU1">
        <v>10</v>
      </c>
      <c r="AV1">
        <v>30</v>
      </c>
      <c r="AW1">
        <v>28</v>
      </c>
      <c r="AX1">
        <v>25</v>
      </c>
      <c r="AY1">
        <v>29</v>
      </c>
    </row>
    <row r="2" spans="1:51" x14ac:dyDescent="0.25">
      <c r="A2" t="s">
        <v>1</v>
      </c>
      <c r="B2">
        <v>731</v>
      </c>
      <c r="C2">
        <v>374</v>
      </c>
      <c r="D2">
        <v>280</v>
      </c>
      <c r="E2">
        <v>529</v>
      </c>
      <c r="F2">
        <v>225</v>
      </c>
      <c r="G2">
        <v>886</v>
      </c>
      <c r="H2">
        <v>503</v>
      </c>
      <c r="I2">
        <v>384</v>
      </c>
      <c r="J2">
        <v>894</v>
      </c>
      <c r="K2">
        <v>1107</v>
      </c>
      <c r="L2">
        <v>843</v>
      </c>
      <c r="M2">
        <v>855</v>
      </c>
      <c r="N2">
        <v>823</v>
      </c>
      <c r="O2">
        <v>783</v>
      </c>
      <c r="P2">
        <v>783</v>
      </c>
      <c r="Q2">
        <v>843</v>
      </c>
      <c r="R2">
        <v>748</v>
      </c>
      <c r="S2">
        <v>694</v>
      </c>
      <c r="T2">
        <v>780</v>
      </c>
      <c r="U2">
        <v>371</v>
      </c>
      <c r="V2">
        <v>782</v>
      </c>
      <c r="W2">
        <v>327</v>
      </c>
      <c r="X2">
        <v>359</v>
      </c>
      <c r="Y2">
        <v>392</v>
      </c>
      <c r="Z2">
        <v>1095</v>
      </c>
      <c r="AA2">
        <v>329</v>
      </c>
      <c r="AB2">
        <v>343</v>
      </c>
      <c r="AC2">
        <v>547</v>
      </c>
      <c r="AD2">
        <v>483</v>
      </c>
      <c r="AE2">
        <v>1086</v>
      </c>
      <c r="AF2">
        <v>145</v>
      </c>
      <c r="AG2">
        <v>1235</v>
      </c>
      <c r="AH2">
        <v>513</v>
      </c>
      <c r="AI2">
        <v>794</v>
      </c>
      <c r="AJ2">
        <v>543</v>
      </c>
      <c r="AK2">
        <v>672</v>
      </c>
      <c r="AL2">
        <v>678</v>
      </c>
      <c r="AM2">
        <v>167</v>
      </c>
      <c r="AN2">
        <v>918</v>
      </c>
      <c r="AO2">
        <v>422</v>
      </c>
      <c r="AP2">
        <v>793</v>
      </c>
      <c r="AQ2">
        <v>396</v>
      </c>
      <c r="AR2">
        <v>327</v>
      </c>
      <c r="AS2">
        <v>271</v>
      </c>
      <c r="AT2">
        <v>288</v>
      </c>
      <c r="AU2">
        <v>179</v>
      </c>
      <c r="AV2">
        <v>677</v>
      </c>
      <c r="AW2">
        <v>683</v>
      </c>
      <c r="AX2">
        <v>564</v>
      </c>
      <c r="AY2">
        <v>745</v>
      </c>
    </row>
    <row r="3" spans="1:51" x14ac:dyDescent="0.25">
      <c r="A3" t="s">
        <v>2</v>
      </c>
      <c r="B3">
        <v>346</v>
      </c>
      <c r="C3">
        <v>198</v>
      </c>
      <c r="D3">
        <v>157</v>
      </c>
      <c r="E3">
        <v>260</v>
      </c>
      <c r="F3">
        <v>133</v>
      </c>
      <c r="G3">
        <v>350</v>
      </c>
      <c r="H3">
        <v>244</v>
      </c>
      <c r="I3">
        <v>215</v>
      </c>
      <c r="J3">
        <v>411</v>
      </c>
      <c r="K3">
        <v>464</v>
      </c>
      <c r="L3">
        <v>384</v>
      </c>
      <c r="M3">
        <v>403</v>
      </c>
      <c r="N3">
        <v>400</v>
      </c>
      <c r="O3">
        <v>374</v>
      </c>
      <c r="P3">
        <v>374</v>
      </c>
      <c r="Q3">
        <v>384</v>
      </c>
      <c r="R3">
        <v>341</v>
      </c>
      <c r="S3">
        <v>335</v>
      </c>
      <c r="T3">
        <v>323</v>
      </c>
      <c r="U3">
        <v>194</v>
      </c>
      <c r="V3">
        <v>350</v>
      </c>
      <c r="W3">
        <v>179</v>
      </c>
      <c r="X3">
        <v>204</v>
      </c>
      <c r="Y3">
        <v>204</v>
      </c>
      <c r="Z3">
        <v>472</v>
      </c>
      <c r="AA3">
        <v>169</v>
      </c>
      <c r="AB3">
        <v>197</v>
      </c>
      <c r="AC3">
        <v>265</v>
      </c>
      <c r="AD3">
        <v>238</v>
      </c>
      <c r="AE3">
        <v>455</v>
      </c>
      <c r="AF3">
        <v>98</v>
      </c>
      <c r="AG3">
        <v>434</v>
      </c>
      <c r="AH3">
        <v>299</v>
      </c>
      <c r="AI3">
        <v>380</v>
      </c>
      <c r="AJ3">
        <v>273</v>
      </c>
      <c r="AK3">
        <v>298</v>
      </c>
      <c r="AL3">
        <v>286</v>
      </c>
      <c r="AM3">
        <v>95</v>
      </c>
      <c r="AN3">
        <v>346</v>
      </c>
      <c r="AO3">
        <v>229</v>
      </c>
      <c r="AP3">
        <v>354</v>
      </c>
      <c r="AQ3">
        <v>195</v>
      </c>
      <c r="AR3">
        <v>179</v>
      </c>
      <c r="AS3">
        <v>132</v>
      </c>
      <c r="AT3">
        <v>174</v>
      </c>
      <c r="AU3">
        <v>123</v>
      </c>
      <c r="AV3">
        <v>275</v>
      </c>
      <c r="AW3">
        <v>322</v>
      </c>
      <c r="AX3">
        <v>260</v>
      </c>
      <c r="AY3">
        <v>401</v>
      </c>
    </row>
    <row r="4" spans="1:51" x14ac:dyDescent="0.25">
      <c r="A4" t="s">
        <v>3</v>
      </c>
      <c r="B4">
        <v>3485</v>
      </c>
      <c r="C4">
        <v>1868</v>
      </c>
      <c r="D4">
        <v>1410</v>
      </c>
      <c r="E4">
        <v>2455</v>
      </c>
      <c r="F4">
        <v>1064</v>
      </c>
      <c r="G4">
        <v>4467</v>
      </c>
      <c r="H4">
        <v>2348</v>
      </c>
      <c r="I4">
        <v>1953</v>
      </c>
      <c r="J4">
        <v>4348</v>
      </c>
      <c r="K4">
        <v>5181</v>
      </c>
      <c r="L4">
        <v>3857</v>
      </c>
      <c r="M4">
        <v>3910</v>
      </c>
      <c r="N4">
        <v>3841</v>
      </c>
      <c r="O4">
        <v>3789</v>
      </c>
      <c r="P4">
        <v>3789</v>
      </c>
      <c r="Q4">
        <v>3857</v>
      </c>
      <c r="R4">
        <v>3386</v>
      </c>
      <c r="S4">
        <v>3268</v>
      </c>
      <c r="T4">
        <v>3589</v>
      </c>
      <c r="U4">
        <v>1824</v>
      </c>
      <c r="V4">
        <v>3744</v>
      </c>
      <c r="W4">
        <v>1532</v>
      </c>
      <c r="X4">
        <v>1804</v>
      </c>
      <c r="Y4">
        <v>1906</v>
      </c>
      <c r="Z4">
        <v>5134</v>
      </c>
      <c r="AA4">
        <v>1775</v>
      </c>
      <c r="AB4">
        <v>1816</v>
      </c>
      <c r="AC4">
        <v>2656</v>
      </c>
      <c r="AD4">
        <v>2319</v>
      </c>
      <c r="AE4">
        <v>5151</v>
      </c>
      <c r="AF4">
        <v>733</v>
      </c>
      <c r="AG4">
        <v>5707</v>
      </c>
      <c r="AH4">
        <v>2483</v>
      </c>
      <c r="AI4">
        <v>3692</v>
      </c>
      <c r="AJ4">
        <v>2634</v>
      </c>
      <c r="AK4">
        <v>3197</v>
      </c>
      <c r="AL4">
        <v>3386</v>
      </c>
      <c r="AM4">
        <v>731</v>
      </c>
      <c r="AN4">
        <v>4224</v>
      </c>
      <c r="AO4">
        <v>2018</v>
      </c>
      <c r="AP4">
        <v>3804</v>
      </c>
      <c r="AQ4">
        <v>2107</v>
      </c>
      <c r="AR4">
        <v>1532</v>
      </c>
      <c r="AS4">
        <v>1308</v>
      </c>
      <c r="AT4">
        <v>1418</v>
      </c>
      <c r="AU4">
        <v>813</v>
      </c>
      <c r="AV4">
        <v>3085</v>
      </c>
      <c r="AW4">
        <v>3606</v>
      </c>
      <c r="AX4">
        <v>2676</v>
      </c>
      <c r="AY4">
        <v>3875</v>
      </c>
    </row>
    <row r="5" spans="1:51" x14ac:dyDescent="0.25">
      <c r="A5" t="s">
        <v>4</v>
      </c>
      <c r="B5">
        <v>4.7699999999999996</v>
      </c>
      <c r="C5">
        <v>4.99</v>
      </c>
      <c r="D5">
        <v>5.04</v>
      </c>
      <c r="E5">
        <v>4.6399999999999997</v>
      </c>
      <c r="F5">
        <v>4.7300000000000004</v>
      </c>
      <c r="G5">
        <v>5.04</v>
      </c>
      <c r="H5">
        <v>4.67</v>
      </c>
      <c r="I5">
        <v>5.09</v>
      </c>
      <c r="J5">
        <v>4.8600000000000003</v>
      </c>
      <c r="K5">
        <v>4.68</v>
      </c>
      <c r="L5">
        <v>4.58</v>
      </c>
      <c r="M5">
        <v>4.57</v>
      </c>
      <c r="N5">
        <v>4.67</v>
      </c>
      <c r="O5">
        <v>4.84</v>
      </c>
      <c r="P5">
        <v>4.84</v>
      </c>
      <c r="Q5">
        <v>4.58</v>
      </c>
      <c r="R5">
        <v>4.53</v>
      </c>
      <c r="S5">
        <v>4.71</v>
      </c>
      <c r="T5">
        <v>4.5999999999999996</v>
      </c>
      <c r="U5">
        <v>4.92</v>
      </c>
      <c r="V5">
        <v>4.79</v>
      </c>
      <c r="W5">
        <v>4.6900000000000004</v>
      </c>
      <c r="X5">
        <v>5.03</v>
      </c>
      <c r="Y5">
        <v>4.8600000000000003</v>
      </c>
      <c r="Z5">
        <v>4.6900000000000004</v>
      </c>
      <c r="AA5">
        <v>5.4</v>
      </c>
      <c r="AB5">
        <v>5.29</v>
      </c>
      <c r="AC5">
        <v>4.8600000000000003</v>
      </c>
      <c r="AD5">
        <v>4.8</v>
      </c>
      <c r="AE5">
        <v>4.74</v>
      </c>
      <c r="AF5">
        <v>5.0599999999999996</v>
      </c>
      <c r="AG5">
        <v>4.62</v>
      </c>
      <c r="AH5">
        <v>4.84</v>
      </c>
      <c r="AI5">
        <v>4.6500000000000004</v>
      </c>
      <c r="AJ5">
        <v>4.8499999999999996</v>
      </c>
      <c r="AK5">
        <v>4.76</v>
      </c>
      <c r="AL5">
        <v>4.99</v>
      </c>
      <c r="AM5">
        <v>4.38</v>
      </c>
      <c r="AN5">
        <v>4.5999999999999996</v>
      </c>
      <c r="AO5">
        <v>4.78</v>
      </c>
      <c r="AP5">
        <v>4.8</v>
      </c>
      <c r="AQ5">
        <v>5.32</v>
      </c>
      <c r="AR5">
        <v>4.6900000000000004</v>
      </c>
      <c r="AS5">
        <v>4.83</v>
      </c>
      <c r="AT5">
        <v>4.92</v>
      </c>
      <c r="AU5">
        <v>4.54</v>
      </c>
      <c r="AV5">
        <v>4.5599999999999996</v>
      </c>
      <c r="AW5">
        <v>5.28</v>
      </c>
      <c r="AX5">
        <v>4.74</v>
      </c>
      <c r="AY5">
        <v>5.2</v>
      </c>
    </row>
    <row r="6" spans="1:51" x14ac:dyDescent="0.25">
      <c r="A6" t="s">
        <v>5</v>
      </c>
      <c r="B6">
        <v>15.23</v>
      </c>
      <c r="C6">
        <v>26.71</v>
      </c>
      <c r="D6">
        <v>25.45</v>
      </c>
      <c r="E6">
        <v>23</v>
      </c>
      <c r="F6">
        <v>32.14</v>
      </c>
      <c r="G6">
        <v>32.81</v>
      </c>
      <c r="H6">
        <v>33.53</v>
      </c>
      <c r="I6">
        <v>27.43</v>
      </c>
      <c r="J6">
        <v>27.09</v>
      </c>
      <c r="K6">
        <v>34.590000000000003</v>
      </c>
      <c r="L6">
        <v>27.19</v>
      </c>
      <c r="M6">
        <v>31.67</v>
      </c>
      <c r="N6">
        <v>39.19</v>
      </c>
      <c r="O6">
        <v>35.590000000000003</v>
      </c>
      <c r="P6">
        <v>35.590000000000003</v>
      </c>
      <c r="Q6">
        <v>28.1</v>
      </c>
      <c r="R6">
        <v>20.78</v>
      </c>
      <c r="S6">
        <v>26.69</v>
      </c>
      <c r="T6">
        <v>31.2</v>
      </c>
      <c r="U6">
        <v>24.73</v>
      </c>
      <c r="V6">
        <v>24.44</v>
      </c>
      <c r="W6">
        <v>25.15</v>
      </c>
      <c r="X6">
        <v>39.89</v>
      </c>
      <c r="Y6">
        <v>28</v>
      </c>
      <c r="Z6">
        <v>28.82</v>
      </c>
      <c r="AA6">
        <v>27.42</v>
      </c>
      <c r="AB6">
        <v>28.58</v>
      </c>
      <c r="AC6">
        <v>21.04</v>
      </c>
      <c r="AD6">
        <v>48.3</v>
      </c>
      <c r="AE6">
        <v>21.72</v>
      </c>
      <c r="AF6">
        <v>20.71</v>
      </c>
      <c r="AG6">
        <v>22.45</v>
      </c>
      <c r="AH6">
        <v>30.18</v>
      </c>
      <c r="AI6">
        <v>22.06</v>
      </c>
      <c r="AJ6">
        <v>27.15</v>
      </c>
      <c r="AK6">
        <v>29.22</v>
      </c>
      <c r="AL6">
        <v>33.9</v>
      </c>
      <c r="AM6">
        <v>27.83</v>
      </c>
      <c r="AN6">
        <v>30.6</v>
      </c>
      <c r="AO6">
        <v>23.44</v>
      </c>
      <c r="AP6">
        <v>24.03</v>
      </c>
      <c r="AQ6">
        <v>28.29</v>
      </c>
      <c r="AR6">
        <v>25.15</v>
      </c>
      <c r="AS6">
        <v>54.2</v>
      </c>
      <c r="AT6">
        <v>28.8</v>
      </c>
      <c r="AU6">
        <v>17.899999999999999</v>
      </c>
      <c r="AV6">
        <v>22.57</v>
      </c>
      <c r="AW6">
        <v>24.39</v>
      </c>
      <c r="AX6">
        <v>22.56</v>
      </c>
      <c r="AY6">
        <v>25.69</v>
      </c>
    </row>
    <row r="7" spans="1:51" x14ac:dyDescent="0.25">
      <c r="A7" t="s">
        <v>6</v>
      </c>
      <c r="B7">
        <v>26.95</v>
      </c>
      <c r="C7">
        <v>37.43</v>
      </c>
      <c r="D7">
        <v>36.43</v>
      </c>
      <c r="E7">
        <v>30.25</v>
      </c>
      <c r="F7">
        <v>33.78</v>
      </c>
      <c r="G7">
        <v>33.97</v>
      </c>
      <c r="H7">
        <v>31.01</v>
      </c>
      <c r="I7">
        <v>32.81</v>
      </c>
      <c r="J7">
        <v>30.65</v>
      </c>
      <c r="K7">
        <v>27.46</v>
      </c>
      <c r="L7">
        <v>29.66</v>
      </c>
      <c r="M7">
        <v>29.01</v>
      </c>
      <c r="N7">
        <v>29.65</v>
      </c>
      <c r="O7">
        <v>28.74</v>
      </c>
      <c r="P7">
        <v>28.74</v>
      </c>
      <c r="Q7">
        <v>29.66</v>
      </c>
      <c r="R7">
        <v>32.89</v>
      </c>
      <c r="S7">
        <v>29.11</v>
      </c>
      <c r="T7">
        <v>27.69</v>
      </c>
      <c r="U7">
        <v>33.42</v>
      </c>
      <c r="V7">
        <v>31.59</v>
      </c>
      <c r="W7">
        <v>31.8</v>
      </c>
      <c r="X7">
        <v>30.64</v>
      </c>
      <c r="Y7">
        <v>34.950000000000003</v>
      </c>
      <c r="Z7">
        <v>29.77</v>
      </c>
      <c r="AA7">
        <v>36.47</v>
      </c>
      <c r="AB7">
        <v>34.99</v>
      </c>
      <c r="AC7">
        <v>26.33</v>
      </c>
      <c r="AD7">
        <v>32.090000000000003</v>
      </c>
      <c r="AE7">
        <v>31.03</v>
      </c>
      <c r="AF7">
        <v>30.34</v>
      </c>
      <c r="AG7">
        <v>29.64</v>
      </c>
      <c r="AH7">
        <v>34.89</v>
      </c>
      <c r="AI7">
        <v>27.83</v>
      </c>
      <c r="AJ7">
        <v>32.97</v>
      </c>
      <c r="AK7">
        <v>29.17</v>
      </c>
      <c r="AL7">
        <v>31.12</v>
      </c>
      <c r="AM7">
        <v>28.74</v>
      </c>
      <c r="AN7">
        <v>28.43</v>
      </c>
      <c r="AO7">
        <v>31.52</v>
      </c>
      <c r="AP7">
        <v>31.53</v>
      </c>
      <c r="AQ7">
        <v>37.630000000000003</v>
      </c>
      <c r="AR7">
        <v>31.8</v>
      </c>
      <c r="AS7">
        <v>35.79</v>
      </c>
      <c r="AT7">
        <v>33.68</v>
      </c>
      <c r="AU7">
        <v>31.28</v>
      </c>
      <c r="AV7">
        <v>27.47</v>
      </c>
      <c r="AW7">
        <v>33.24</v>
      </c>
      <c r="AX7">
        <v>26.95</v>
      </c>
      <c r="AY7">
        <v>31.14</v>
      </c>
    </row>
    <row r="8" spans="1:51" x14ac:dyDescent="0.25">
      <c r="A8" t="s">
        <v>7</v>
      </c>
      <c r="B8">
        <v>22.85</v>
      </c>
      <c r="C8">
        <v>18.72</v>
      </c>
      <c r="D8">
        <v>21.79</v>
      </c>
      <c r="E8">
        <v>20.79</v>
      </c>
      <c r="F8">
        <v>21.78</v>
      </c>
      <c r="G8">
        <v>17.829999999999998</v>
      </c>
      <c r="H8">
        <v>19.09</v>
      </c>
      <c r="I8">
        <v>19.79</v>
      </c>
      <c r="J8">
        <v>17.899999999999999</v>
      </c>
      <c r="K8">
        <v>22.67</v>
      </c>
      <c r="L8">
        <v>21.12</v>
      </c>
      <c r="M8">
        <v>20.82</v>
      </c>
      <c r="N8">
        <v>14.7</v>
      </c>
      <c r="O8">
        <v>19.920000000000002</v>
      </c>
      <c r="P8">
        <v>19.920000000000002</v>
      </c>
      <c r="Q8">
        <v>21.12</v>
      </c>
      <c r="R8">
        <v>17.510000000000002</v>
      </c>
      <c r="S8">
        <v>23.63</v>
      </c>
      <c r="T8">
        <v>18.079999999999998</v>
      </c>
      <c r="U8">
        <v>21.02</v>
      </c>
      <c r="V8">
        <v>21.87</v>
      </c>
      <c r="W8">
        <v>18.96</v>
      </c>
      <c r="X8">
        <v>23.4</v>
      </c>
      <c r="Y8">
        <v>19.13</v>
      </c>
      <c r="Z8">
        <v>18.809999999999999</v>
      </c>
      <c r="AA8">
        <v>19.760000000000002</v>
      </c>
      <c r="AB8">
        <v>18.95</v>
      </c>
      <c r="AC8">
        <v>21.94</v>
      </c>
      <c r="AD8">
        <v>19.670000000000002</v>
      </c>
      <c r="AE8">
        <v>19.43</v>
      </c>
      <c r="AF8">
        <v>23.45</v>
      </c>
      <c r="AG8">
        <v>21.7</v>
      </c>
      <c r="AH8">
        <v>15.98</v>
      </c>
      <c r="AI8">
        <v>19.52</v>
      </c>
      <c r="AJ8">
        <v>19.34</v>
      </c>
      <c r="AK8">
        <v>22.02</v>
      </c>
      <c r="AL8">
        <v>15.93</v>
      </c>
      <c r="AM8">
        <v>23.95</v>
      </c>
      <c r="AN8">
        <v>22.66</v>
      </c>
      <c r="AO8">
        <v>20.85</v>
      </c>
      <c r="AP8">
        <v>21.94</v>
      </c>
      <c r="AQ8">
        <v>19.7</v>
      </c>
      <c r="AR8">
        <v>18.96</v>
      </c>
      <c r="AS8">
        <v>21.03</v>
      </c>
      <c r="AT8">
        <v>17.36</v>
      </c>
      <c r="AU8">
        <v>17.32</v>
      </c>
      <c r="AV8">
        <v>20.68</v>
      </c>
      <c r="AW8">
        <v>16.25</v>
      </c>
      <c r="AX8">
        <v>20.57</v>
      </c>
      <c r="AY8">
        <v>20.13</v>
      </c>
    </row>
    <row r="9" spans="1:51" x14ac:dyDescent="0.25">
      <c r="A9" t="s">
        <v>8</v>
      </c>
      <c r="B9">
        <v>10.119999999999999</v>
      </c>
      <c r="C9">
        <v>11.76</v>
      </c>
      <c r="D9">
        <v>9.64</v>
      </c>
      <c r="E9">
        <v>7.75</v>
      </c>
      <c r="F9">
        <v>8</v>
      </c>
      <c r="G9">
        <v>11.17</v>
      </c>
      <c r="H9">
        <v>11.33</v>
      </c>
      <c r="I9">
        <v>10.94</v>
      </c>
      <c r="J9">
        <v>12.08</v>
      </c>
      <c r="K9">
        <v>11.2</v>
      </c>
      <c r="L9">
        <v>9.3699999999999992</v>
      </c>
      <c r="M9">
        <v>9.82</v>
      </c>
      <c r="N9">
        <v>13.24</v>
      </c>
      <c r="O9">
        <v>15.58</v>
      </c>
      <c r="P9">
        <v>15.58</v>
      </c>
      <c r="Q9">
        <v>9.3699999999999992</v>
      </c>
      <c r="R9">
        <v>10.29</v>
      </c>
      <c r="S9">
        <v>12.39</v>
      </c>
      <c r="T9">
        <v>10.51</v>
      </c>
      <c r="U9">
        <v>14.29</v>
      </c>
      <c r="V9">
        <v>8.9499999999999993</v>
      </c>
      <c r="W9">
        <v>9.7899999999999991</v>
      </c>
      <c r="X9">
        <v>11.98</v>
      </c>
      <c r="Y9">
        <v>10.199999999999999</v>
      </c>
      <c r="Z9">
        <v>11.69</v>
      </c>
      <c r="AA9">
        <v>11.25</v>
      </c>
      <c r="AB9">
        <v>11.08</v>
      </c>
      <c r="AC9">
        <v>8.41</v>
      </c>
      <c r="AD9">
        <v>10.35</v>
      </c>
      <c r="AE9">
        <v>9.94</v>
      </c>
      <c r="AF9">
        <v>11.03</v>
      </c>
      <c r="AG9">
        <v>9.8800000000000008</v>
      </c>
      <c r="AH9">
        <v>11.5</v>
      </c>
      <c r="AI9">
        <v>11.96</v>
      </c>
      <c r="AJ9">
        <v>10.130000000000001</v>
      </c>
      <c r="AK9">
        <v>8.48</v>
      </c>
      <c r="AL9">
        <v>8.85</v>
      </c>
      <c r="AM9">
        <v>9.58</v>
      </c>
      <c r="AN9">
        <v>8.06</v>
      </c>
      <c r="AO9">
        <v>9</v>
      </c>
      <c r="AP9">
        <v>8.83</v>
      </c>
      <c r="AQ9">
        <v>9.85</v>
      </c>
      <c r="AR9">
        <v>9.7899999999999991</v>
      </c>
      <c r="AS9">
        <v>7.01</v>
      </c>
      <c r="AT9">
        <v>13.54</v>
      </c>
      <c r="AU9">
        <v>9.5</v>
      </c>
      <c r="AV9">
        <v>14.03</v>
      </c>
      <c r="AW9">
        <v>11.57</v>
      </c>
      <c r="AX9">
        <v>11.35</v>
      </c>
      <c r="AY9">
        <v>14.36</v>
      </c>
    </row>
    <row r="10" spans="1:51" x14ac:dyDescent="0.25">
      <c r="A10" t="s">
        <v>9</v>
      </c>
      <c r="B10">
        <v>6.16</v>
      </c>
      <c r="C10">
        <v>1.87</v>
      </c>
      <c r="D10">
        <v>2.14</v>
      </c>
      <c r="E10">
        <v>2.27</v>
      </c>
      <c r="F10">
        <v>3.56</v>
      </c>
      <c r="G10">
        <v>2.71</v>
      </c>
      <c r="H10">
        <v>4.37</v>
      </c>
      <c r="I10">
        <v>3.39</v>
      </c>
      <c r="J10">
        <v>4.92</v>
      </c>
      <c r="K10">
        <v>4.43</v>
      </c>
      <c r="L10">
        <v>3.91</v>
      </c>
      <c r="M10">
        <v>3.98</v>
      </c>
      <c r="N10">
        <v>5.0999999999999996</v>
      </c>
      <c r="O10">
        <v>3.32</v>
      </c>
      <c r="P10">
        <v>3.32</v>
      </c>
      <c r="Q10">
        <v>3.91</v>
      </c>
      <c r="R10">
        <v>3.48</v>
      </c>
      <c r="S10">
        <v>3.6</v>
      </c>
      <c r="T10">
        <v>4.62</v>
      </c>
      <c r="U10">
        <v>3.5</v>
      </c>
      <c r="V10">
        <v>4.22</v>
      </c>
      <c r="W10">
        <v>3.06</v>
      </c>
      <c r="X10">
        <v>2.79</v>
      </c>
      <c r="Y10">
        <v>2.5499999999999998</v>
      </c>
      <c r="Z10">
        <v>4.57</v>
      </c>
      <c r="AA10">
        <v>2.74</v>
      </c>
      <c r="AB10">
        <v>3.21</v>
      </c>
      <c r="AC10">
        <v>6.95</v>
      </c>
      <c r="AD10">
        <v>3.11</v>
      </c>
      <c r="AE10">
        <v>4.42</v>
      </c>
      <c r="AF10">
        <v>1.38</v>
      </c>
      <c r="AG10">
        <v>4.9400000000000004</v>
      </c>
      <c r="AH10">
        <v>3.31</v>
      </c>
      <c r="AI10">
        <v>6.17</v>
      </c>
      <c r="AJ10">
        <v>3.13</v>
      </c>
      <c r="AK10">
        <v>3.72</v>
      </c>
      <c r="AL10">
        <v>5.01</v>
      </c>
      <c r="AM10">
        <v>4.1900000000000004</v>
      </c>
      <c r="AN10">
        <v>4.58</v>
      </c>
      <c r="AO10">
        <v>2.13</v>
      </c>
      <c r="AP10">
        <v>4.16</v>
      </c>
      <c r="AQ10">
        <v>2.78</v>
      </c>
      <c r="AR10">
        <v>3.06</v>
      </c>
      <c r="AS10">
        <v>1.48</v>
      </c>
      <c r="AT10">
        <v>3.12</v>
      </c>
      <c r="AU10">
        <v>4.47</v>
      </c>
      <c r="AV10">
        <v>2.95</v>
      </c>
      <c r="AW10">
        <v>2.34</v>
      </c>
      <c r="AX10">
        <v>3.01</v>
      </c>
      <c r="AY10">
        <v>4.03</v>
      </c>
    </row>
    <row r="11" spans="1:51" x14ac:dyDescent="0.25">
      <c r="A11" t="s">
        <v>10</v>
      </c>
      <c r="B11">
        <v>6.16</v>
      </c>
      <c r="C11">
        <v>2.67</v>
      </c>
      <c r="D11">
        <v>1.43</v>
      </c>
      <c r="E11">
        <v>7.18</v>
      </c>
      <c r="F11">
        <v>4.4400000000000004</v>
      </c>
      <c r="G11">
        <v>4.18</v>
      </c>
      <c r="H11">
        <v>4.97</v>
      </c>
      <c r="I11">
        <v>2.6</v>
      </c>
      <c r="J11">
        <v>5.03</v>
      </c>
      <c r="K11">
        <v>5.78</v>
      </c>
      <c r="L11">
        <v>6.88</v>
      </c>
      <c r="M11">
        <v>7.72</v>
      </c>
      <c r="N11">
        <v>2.67</v>
      </c>
      <c r="O11">
        <v>3.96</v>
      </c>
      <c r="P11">
        <v>3.96</v>
      </c>
      <c r="Q11">
        <v>6.88</v>
      </c>
      <c r="R11">
        <v>5.75</v>
      </c>
      <c r="S11">
        <v>5.04</v>
      </c>
      <c r="T11">
        <v>5.13</v>
      </c>
      <c r="U11">
        <v>3.5</v>
      </c>
      <c r="V11">
        <v>5.88</v>
      </c>
      <c r="W11">
        <v>6.73</v>
      </c>
      <c r="X11">
        <v>2.23</v>
      </c>
      <c r="Y11">
        <v>3.83</v>
      </c>
      <c r="Z11">
        <v>4.38</v>
      </c>
      <c r="AA11">
        <v>3.04</v>
      </c>
      <c r="AB11">
        <v>3.5</v>
      </c>
      <c r="AC11">
        <v>6.22</v>
      </c>
      <c r="AD11">
        <v>4.97</v>
      </c>
      <c r="AE11">
        <v>5.8</v>
      </c>
      <c r="AF11">
        <v>6.9</v>
      </c>
      <c r="AG11">
        <v>6.88</v>
      </c>
      <c r="AH11">
        <v>2.14</v>
      </c>
      <c r="AI11">
        <v>5.04</v>
      </c>
      <c r="AJ11">
        <v>6.08</v>
      </c>
      <c r="AK11">
        <v>6.25</v>
      </c>
      <c r="AL11">
        <v>3.24</v>
      </c>
      <c r="AM11">
        <v>7.19</v>
      </c>
      <c r="AN11">
        <v>8.61</v>
      </c>
      <c r="AO11">
        <v>5.45</v>
      </c>
      <c r="AP11">
        <v>5.93</v>
      </c>
      <c r="AQ11">
        <v>2.5299999999999998</v>
      </c>
      <c r="AR11">
        <v>6.73</v>
      </c>
      <c r="AS11">
        <v>3.69</v>
      </c>
      <c r="AT11">
        <v>2.78</v>
      </c>
      <c r="AU11">
        <v>8.94</v>
      </c>
      <c r="AV11">
        <v>5.17</v>
      </c>
      <c r="AW11">
        <v>3.81</v>
      </c>
      <c r="AX11">
        <v>8.51</v>
      </c>
      <c r="AY11">
        <v>2.15</v>
      </c>
    </row>
    <row r="12" spans="1:51" x14ac:dyDescent="0.25">
      <c r="A12" t="s">
        <v>11</v>
      </c>
      <c r="B12">
        <v>15.6</v>
      </c>
      <c r="C12">
        <v>15.24</v>
      </c>
      <c r="D12">
        <v>13.21</v>
      </c>
      <c r="E12">
        <v>16.260000000000002</v>
      </c>
      <c r="F12">
        <v>18.670000000000002</v>
      </c>
      <c r="G12">
        <v>15.01</v>
      </c>
      <c r="H12">
        <v>15.11</v>
      </c>
      <c r="I12">
        <v>16.41</v>
      </c>
      <c r="J12">
        <v>14.99</v>
      </c>
      <c r="K12">
        <v>15.54</v>
      </c>
      <c r="L12">
        <v>16.25</v>
      </c>
      <c r="M12">
        <v>15.2</v>
      </c>
      <c r="N12">
        <v>16.649999999999999</v>
      </c>
      <c r="O12">
        <v>14.05</v>
      </c>
      <c r="P12">
        <v>14.05</v>
      </c>
      <c r="Q12">
        <v>16.25</v>
      </c>
      <c r="R12">
        <v>14.71</v>
      </c>
      <c r="S12">
        <v>12.25</v>
      </c>
      <c r="T12">
        <v>15.38</v>
      </c>
      <c r="U12">
        <v>12.4</v>
      </c>
      <c r="V12">
        <v>14.83</v>
      </c>
      <c r="W12">
        <v>14.37</v>
      </c>
      <c r="X12">
        <v>15.04</v>
      </c>
      <c r="Y12">
        <v>18.11</v>
      </c>
      <c r="Z12">
        <v>15.71</v>
      </c>
      <c r="AA12">
        <v>13.98</v>
      </c>
      <c r="AB12">
        <v>15.45</v>
      </c>
      <c r="AC12">
        <v>15.36</v>
      </c>
      <c r="AD12">
        <v>16.36</v>
      </c>
      <c r="AE12">
        <v>15.56</v>
      </c>
      <c r="AF12">
        <v>13.79</v>
      </c>
      <c r="AG12">
        <v>16.190000000000001</v>
      </c>
      <c r="AH12">
        <v>16.18</v>
      </c>
      <c r="AI12">
        <v>15.49</v>
      </c>
      <c r="AJ12">
        <v>15.65</v>
      </c>
      <c r="AK12">
        <v>16.96</v>
      </c>
      <c r="AL12">
        <v>17.260000000000002</v>
      </c>
      <c r="AM12">
        <v>10.78</v>
      </c>
      <c r="AN12">
        <v>14.81</v>
      </c>
      <c r="AO12">
        <v>13.98</v>
      </c>
      <c r="AP12">
        <v>14.88</v>
      </c>
      <c r="AQ12">
        <v>15.4</v>
      </c>
      <c r="AR12">
        <v>14.37</v>
      </c>
      <c r="AS12">
        <v>16.239999999999998</v>
      </c>
      <c r="AT12">
        <v>13.54</v>
      </c>
      <c r="AU12">
        <v>16.2</v>
      </c>
      <c r="AV12">
        <v>14.48</v>
      </c>
      <c r="AW12">
        <v>14.79</v>
      </c>
      <c r="AX12">
        <v>16.309999999999999</v>
      </c>
      <c r="AY12">
        <v>15.3</v>
      </c>
    </row>
    <row r="13" spans="1:51" x14ac:dyDescent="0.25">
      <c r="A13" t="s">
        <v>12</v>
      </c>
      <c r="B13">
        <v>3.15</v>
      </c>
      <c r="C13">
        <v>1.6</v>
      </c>
      <c r="D13">
        <v>0.71</v>
      </c>
      <c r="E13">
        <v>2.27</v>
      </c>
      <c r="F13">
        <v>2.2200000000000002</v>
      </c>
      <c r="G13">
        <v>3.27</v>
      </c>
      <c r="H13">
        <v>1.79</v>
      </c>
      <c r="I13">
        <v>3.65</v>
      </c>
      <c r="J13">
        <v>3.36</v>
      </c>
      <c r="K13">
        <v>2.44</v>
      </c>
      <c r="L13">
        <v>2.25</v>
      </c>
      <c r="M13">
        <v>2.57</v>
      </c>
      <c r="N13">
        <v>2.79</v>
      </c>
      <c r="O13">
        <v>3.32</v>
      </c>
      <c r="P13">
        <v>3.32</v>
      </c>
      <c r="Q13">
        <v>2.25</v>
      </c>
      <c r="R13">
        <v>4.1399999999999997</v>
      </c>
      <c r="S13">
        <v>2.74</v>
      </c>
      <c r="T13">
        <v>4.2300000000000004</v>
      </c>
      <c r="U13">
        <v>2.16</v>
      </c>
      <c r="V13">
        <v>3.58</v>
      </c>
      <c r="W13">
        <v>3.36</v>
      </c>
      <c r="X13">
        <v>2.79</v>
      </c>
      <c r="Y13">
        <v>2.2999999999999998</v>
      </c>
      <c r="Z13">
        <v>2.37</v>
      </c>
      <c r="AA13">
        <v>3.04</v>
      </c>
      <c r="AB13">
        <v>2.62</v>
      </c>
      <c r="AC13">
        <v>5.12</v>
      </c>
      <c r="AD13">
        <v>2.69</v>
      </c>
      <c r="AE13">
        <v>1.75</v>
      </c>
      <c r="AF13">
        <v>2.0699999999999998</v>
      </c>
      <c r="AG13">
        <v>1.78</v>
      </c>
      <c r="AH13">
        <v>2.92</v>
      </c>
      <c r="AI13">
        <v>2.39</v>
      </c>
      <c r="AJ13">
        <v>2.39</v>
      </c>
      <c r="AK13">
        <v>1.93</v>
      </c>
      <c r="AL13">
        <v>2.21</v>
      </c>
      <c r="AM13">
        <v>4.1900000000000004</v>
      </c>
      <c r="AN13">
        <v>2.4</v>
      </c>
      <c r="AO13">
        <v>2.61</v>
      </c>
      <c r="AP13">
        <v>3.66</v>
      </c>
      <c r="AQ13">
        <v>2.27</v>
      </c>
      <c r="AR13">
        <v>3.36</v>
      </c>
      <c r="AS13">
        <v>1.85</v>
      </c>
      <c r="AT13">
        <v>1.39</v>
      </c>
      <c r="AU13">
        <v>3.91</v>
      </c>
      <c r="AV13">
        <v>3.84</v>
      </c>
      <c r="AW13">
        <v>4.54</v>
      </c>
      <c r="AX13">
        <v>5.5</v>
      </c>
      <c r="AY13">
        <v>4.97</v>
      </c>
    </row>
    <row r="14" spans="1:51" x14ac:dyDescent="0.25">
      <c r="A14" t="s">
        <v>13</v>
      </c>
      <c r="B14">
        <v>9.0299999999999994</v>
      </c>
      <c r="C14">
        <v>10.7</v>
      </c>
      <c r="D14">
        <v>14.64</v>
      </c>
      <c r="E14">
        <v>13.23</v>
      </c>
      <c r="F14">
        <v>7.56</v>
      </c>
      <c r="G14">
        <v>11.85</v>
      </c>
      <c r="H14">
        <v>12.33</v>
      </c>
      <c r="I14">
        <v>10.42</v>
      </c>
      <c r="J14">
        <v>11.07</v>
      </c>
      <c r="K14">
        <v>10.48</v>
      </c>
      <c r="L14">
        <v>10.56</v>
      </c>
      <c r="M14">
        <v>10.88</v>
      </c>
      <c r="N14">
        <v>15.19</v>
      </c>
      <c r="O14">
        <v>11.11</v>
      </c>
      <c r="P14">
        <v>11.11</v>
      </c>
      <c r="Q14">
        <v>10.56</v>
      </c>
      <c r="R14">
        <v>11.23</v>
      </c>
      <c r="S14">
        <v>11.24</v>
      </c>
      <c r="T14">
        <v>14.36</v>
      </c>
      <c r="U14">
        <v>9.6999999999999993</v>
      </c>
      <c r="V14">
        <v>9.08</v>
      </c>
      <c r="W14">
        <v>11.93</v>
      </c>
      <c r="X14">
        <v>11.14</v>
      </c>
      <c r="Y14">
        <v>8.93</v>
      </c>
      <c r="Z14">
        <v>12.6</v>
      </c>
      <c r="AA14">
        <v>9.73</v>
      </c>
      <c r="AB14">
        <v>10.199999999999999</v>
      </c>
      <c r="AC14">
        <v>9.69</v>
      </c>
      <c r="AD14">
        <v>10.77</v>
      </c>
      <c r="AE14">
        <v>12.06</v>
      </c>
      <c r="AF14">
        <v>11.03</v>
      </c>
      <c r="AG14">
        <v>8.99</v>
      </c>
      <c r="AH14">
        <v>13.06</v>
      </c>
      <c r="AI14">
        <v>11.59</v>
      </c>
      <c r="AJ14">
        <v>10.31</v>
      </c>
      <c r="AK14">
        <v>11.46</v>
      </c>
      <c r="AL14">
        <v>16.37</v>
      </c>
      <c r="AM14">
        <v>11.38</v>
      </c>
      <c r="AN14">
        <v>10.35</v>
      </c>
      <c r="AO14">
        <v>14.45</v>
      </c>
      <c r="AP14">
        <v>9.08</v>
      </c>
      <c r="AQ14">
        <v>9.85</v>
      </c>
      <c r="AR14">
        <v>11.93</v>
      </c>
      <c r="AS14">
        <v>12.92</v>
      </c>
      <c r="AT14">
        <v>14.58</v>
      </c>
      <c r="AU14">
        <v>8.3800000000000008</v>
      </c>
      <c r="AV14">
        <v>11.37</v>
      </c>
      <c r="AW14">
        <v>13.47</v>
      </c>
      <c r="AX14">
        <v>7.8</v>
      </c>
      <c r="AY14">
        <v>7.92</v>
      </c>
    </row>
    <row r="15" spans="1:51" x14ac:dyDescent="0.25">
      <c r="A15" t="s">
        <v>17</v>
      </c>
      <c r="B15">
        <f>100*B3/B2</f>
        <v>47.332421340629274</v>
      </c>
      <c r="C15">
        <f t="shared" ref="C15:AY15" si="0">100*C3/C2</f>
        <v>52.941176470588232</v>
      </c>
      <c r="D15">
        <f t="shared" si="0"/>
        <v>56.071428571428569</v>
      </c>
      <c r="E15">
        <f t="shared" si="0"/>
        <v>49.149338374291112</v>
      </c>
      <c r="F15">
        <f t="shared" si="0"/>
        <v>59.111111111111114</v>
      </c>
      <c r="G15">
        <f t="shared" si="0"/>
        <v>39.503386004514674</v>
      </c>
      <c r="H15">
        <f t="shared" si="0"/>
        <v>48.508946322067594</v>
      </c>
      <c r="I15">
        <f t="shared" si="0"/>
        <v>55.989583333333336</v>
      </c>
      <c r="J15">
        <f t="shared" si="0"/>
        <v>45.973154362416111</v>
      </c>
      <c r="K15">
        <f t="shared" si="0"/>
        <v>41.91508581752484</v>
      </c>
      <c r="L15">
        <f t="shared" si="0"/>
        <v>45.551601423487547</v>
      </c>
      <c r="M15">
        <f t="shared" si="0"/>
        <v>47.134502923976605</v>
      </c>
      <c r="N15">
        <f t="shared" si="0"/>
        <v>48.602673147023083</v>
      </c>
      <c r="O15">
        <f t="shared" si="0"/>
        <v>47.76500638569604</v>
      </c>
      <c r="P15">
        <f t="shared" si="0"/>
        <v>47.76500638569604</v>
      </c>
      <c r="Q15">
        <f t="shared" si="0"/>
        <v>45.551601423487547</v>
      </c>
      <c r="R15">
        <f t="shared" si="0"/>
        <v>45.588235294117645</v>
      </c>
      <c r="S15">
        <f t="shared" si="0"/>
        <v>48.270893371757928</v>
      </c>
      <c r="T15">
        <f t="shared" si="0"/>
        <v>41.410256410256409</v>
      </c>
      <c r="U15">
        <f t="shared" si="0"/>
        <v>52.291105121293803</v>
      </c>
      <c r="V15">
        <f t="shared" si="0"/>
        <v>44.757033248081839</v>
      </c>
      <c r="W15">
        <f t="shared" si="0"/>
        <v>54.740061162079513</v>
      </c>
      <c r="X15">
        <f t="shared" si="0"/>
        <v>56.824512534818943</v>
      </c>
      <c r="Y15">
        <f t="shared" si="0"/>
        <v>52.04081632653061</v>
      </c>
      <c r="Z15">
        <f t="shared" si="0"/>
        <v>43.105022831050228</v>
      </c>
      <c r="AA15">
        <f t="shared" si="0"/>
        <v>51.367781155015194</v>
      </c>
      <c r="AB15">
        <f t="shared" si="0"/>
        <v>57.434402332361515</v>
      </c>
      <c r="AC15">
        <f t="shared" si="0"/>
        <v>48.446069469835464</v>
      </c>
      <c r="AD15">
        <f t="shared" si="0"/>
        <v>49.275362318840578</v>
      </c>
      <c r="AE15">
        <f t="shared" si="0"/>
        <v>41.896869244935544</v>
      </c>
      <c r="AF15">
        <f t="shared" si="0"/>
        <v>67.58620689655173</v>
      </c>
      <c r="AG15">
        <f t="shared" si="0"/>
        <v>35.141700404858298</v>
      </c>
      <c r="AH15">
        <f t="shared" si="0"/>
        <v>58.284600389863549</v>
      </c>
      <c r="AI15">
        <f t="shared" si="0"/>
        <v>47.858942065491185</v>
      </c>
      <c r="AJ15">
        <f t="shared" si="0"/>
        <v>50.276243093922652</v>
      </c>
      <c r="AK15">
        <f t="shared" si="0"/>
        <v>44.345238095238095</v>
      </c>
      <c r="AL15">
        <f t="shared" si="0"/>
        <v>42.182890855457224</v>
      </c>
      <c r="AM15">
        <f t="shared" si="0"/>
        <v>56.886227544910177</v>
      </c>
      <c r="AN15">
        <f t="shared" si="0"/>
        <v>37.690631808278866</v>
      </c>
      <c r="AO15">
        <f t="shared" si="0"/>
        <v>54.265402843601898</v>
      </c>
      <c r="AP15">
        <f t="shared" si="0"/>
        <v>44.640605296343004</v>
      </c>
      <c r="AQ15">
        <f t="shared" si="0"/>
        <v>49.242424242424242</v>
      </c>
      <c r="AR15">
        <f t="shared" si="0"/>
        <v>54.740061162079513</v>
      </c>
      <c r="AS15">
        <f t="shared" si="0"/>
        <v>48.708487084870846</v>
      </c>
      <c r="AT15">
        <f t="shared" si="0"/>
        <v>60.416666666666664</v>
      </c>
      <c r="AU15">
        <f t="shared" si="0"/>
        <v>68.715083798882688</v>
      </c>
      <c r="AV15">
        <f t="shared" si="0"/>
        <v>40.620384047267358</v>
      </c>
      <c r="AW15">
        <f t="shared" si="0"/>
        <v>47.144948755490482</v>
      </c>
      <c r="AX15">
        <f t="shared" si="0"/>
        <v>46.099290780141843</v>
      </c>
      <c r="AY15">
        <f t="shared" si="0"/>
        <v>53.825503355704697</v>
      </c>
    </row>
    <row r="17" spans="1:21" x14ac:dyDescent="0.25">
      <c r="E17" t="s">
        <v>27</v>
      </c>
      <c r="F17" t="s">
        <v>28</v>
      </c>
    </row>
    <row r="18" spans="1:21" x14ac:dyDescent="0.25">
      <c r="E18">
        <v>99.7</v>
      </c>
      <c r="F18">
        <v>3</v>
      </c>
      <c r="I18" t="s">
        <v>20</v>
      </c>
      <c r="K18" t="s">
        <v>20</v>
      </c>
      <c r="N18" t="s">
        <v>20</v>
      </c>
      <c r="Q18" t="s">
        <v>20</v>
      </c>
      <c r="T18" t="s">
        <v>20</v>
      </c>
    </row>
    <row r="19" spans="1:21" x14ac:dyDescent="0.25">
      <c r="I19" t="s">
        <v>23</v>
      </c>
      <c r="K19" t="s">
        <v>23</v>
      </c>
      <c r="N19" t="s">
        <v>23</v>
      </c>
      <c r="Q19" t="s">
        <v>23</v>
      </c>
      <c r="T19" t="s">
        <v>23</v>
      </c>
    </row>
    <row r="20" spans="1:21" x14ac:dyDescent="0.25">
      <c r="B20" t="s">
        <v>14</v>
      </c>
      <c r="C20" t="s">
        <v>15</v>
      </c>
      <c r="D20" t="s">
        <v>16</v>
      </c>
      <c r="F20" t="s">
        <v>25</v>
      </c>
      <c r="G20" t="s">
        <v>26</v>
      </c>
      <c r="I20" t="s">
        <v>29</v>
      </c>
      <c r="K20" t="s">
        <v>18</v>
      </c>
      <c r="L20" t="s">
        <v>24</v>
      </c>
      <c r="N20" t="s">
        <v>19</v>
      </c>
      <c r="O20" t="s">
        <v>24</v>
      </c>
      <c r="Q20" t="s">
        <v>22</v>
      </c>
      <c r="R20" t="s">
        <v>24</v>
      </c>
      <c r="T20" t="s">
        <v>21</v>
      </c>
      <c r="U20" t="s">
        <v>24</v>
      </c>
    </row>
    <row r="21" spans="1:21" x14ac:dyDescent="0.25">
      <c r="A21" t="s">
        <v>0</v>
      </c>
      <c r="B21">
        <f>AVERAGE(B1:AY1)</f>
        <v>22.48</v>
      </c>
      <c r="C21">
        <f>VAR(B1:AY1)</f>
        <v>134.09142857142857</v>
      </c>
      <c r="D21">
        <f>SQRT(C21)</f>
        <v>11.579785342199939</v>
      </c>
      <c r="F21">
        <f>B21-F$18*SQRT(C21/50)</f>
        <v>17.567113155907503</v>
      </c>
      <c r="G21">
        <f>B21+F$18*SQRT(C21/50)</f>
        <v>27.392886844092498</v>
      </c>
      <c r="I21">
        <v>17.940000000000001</v>
      </c>
      <c r="J21" s="1" t="b">
        <f>OR((I21&gt;G21),(I21&lt;F21))</f>
        <v>0</v>
      </c>
      <c r="K21">
        <v>18.46</v>
      </c>
      <c r="L21" s="1" t="b">
        <f>OR((K21&gt;G21),(K21&lt;F21))</f>
        <v>0</v>
      </c>
      <c r="N21">
        <v>73.8</v>
      </c>
      <c r="O21" s="1" t="b">
        <f>OR((N21&gt;G21),(N21&lt;F21))</f>
        <v>1</v>
      </c>
      <c r="Q21">
        <v>51.78</v>
      </c>
      <c r="R21" s="1" t="b">
        <f>OR((Q21&gt;G21),(Q21&lt;F21))</f>
        <v>1</v>
      </c>
      <c r="T21">
        <v>23.08</v>
      </c>
      <c r="U21" s="1" t="b">
        <f>OR((T21&gt;G21),(T21&lt;F21))</f>
        <v>0</v>
      </c>
    </row>
    <row r="22" spans="1:21" x14ac:dyDescent="0.25">
      <c r="A22" t="s">
        <v>1</v>
      </c>
      <c r="B22">
        <f>AVERAGE(B2:AY2)</f>
        <v>603.78</v>
      </c>
      <c r="C22">
        <f>VAR(B2:AY2)</f>
        <v>73881.236326530576</v>
      </c>
      <c r="D22">
        <f t="shared" ref="D22:D35" si="1">SQRT(C22)</f>
        <v>271.81103054609571</v>
      </c>
      <c r="F22">
        <f t="shared" ref="F22:F35" si="2">B22-F$18*SQRT(C22/50)</f>
        <v>488.46034625973112</v>
      </c>
      <c r="G22">
        <f t="shared" ref="G22:G35" si="3">B22+F$18*SQRT(C22/50)</f>
        <v>719.09965374026888</v>
      </c>
      <c r="I22">
        <v>523.38</v>
      </c>
      <c r="J22" s="1" t="b">
        <f>OR((I22&gt;G22),(I22&lt;F22))</f>
        <v>0</v>
      </c>
      <c r="K22">
        <v>523.04</v>
      </c>
      <c r="L22" s="1" t="b">
        <f t="shared" ref="L22:L35" si="4">OR((K22&gt;G22),(K22&lt;F22))</f>
        <v>0</v>
      </c>
      <c r="N22">
        <v>1839.94</v>
      </c>
      <c r="O22" s="1" t="b">
        <f>OR((N22&gt;G22),(N22&lt;F22))</f>
        <v>1</v>
      </c>
      <c r="Q22">
        <v>1218.46</v>
      </c>
      <c r="R22" s="1" t="b">
        <f>OR((Q22&gt;G22),(Q22&lt;F22))</f>
        <v>1</v>
      </c>
      <c r="T22">
        <v>653.32000000000005</v>
      </c>
      <c r="U22" s="1" t="b">
        <f>OR((T22&gt;G22),(T22&lt;F22))</f>
        <v>0</v>
      </c>
    </row>
    <row r="23" spans="1:21" x14ac:dyDescent="0.25">
      <c r="A23" t="s">
        <v>2</v>
      </c>
      <c r="B23">
        <f>AVERAGE(B3:AY3)</f>
        <v>283.52</v>
      </c>
      <c r="C23">
        <f>VAR(B3:AY3)</f>
        <v>10520.703673469387</v>
      </c>
      <c r="D23">
        <f t="shared" si="1"/>
        <v>102.57048149184729</v>
      </c>
      <c r="F23">
        <f t="shared" si="2"/>
        <v>240.00303019252729</v>
      </c>
      <c r="G23">
        <f t="shared" si="3"/>
        <v>327.0369698074727</v>
      </c>
      <c r="I23">
        <v>253.6</v>
      </c>
      <c r="J23" s="1" t="b">
        <f>OR((I23&gt;G23),(I23&lt;F23))</f>
        <v>0</v>
      </c>
      <c r="K23">
        <v>257.27999999999997</v>
      </c>
      <c r="L23" s="1" t="b">
        <f t="shared" si="4"/>
        <v>0</v>
      </c>
      <c r="N23">
        <v>676.04</v>
      </c>
      <c r="O23" s="1" t="b">
        <f>OR((N23&gt;G23),(N23&lt;F23))</f>
        <v>1</v>
      </c>
      <c r="Q23">
        <v>500.26</v>
      </c>
      <c r="R23" s="1" t="b">
        <f>OR((Q23&gt;G23),(Q23&lt;F23))</f>
        <v>1</v>
      </c>
      <c r="T23">
        <v>295.76</v>
      </c>
      <c r="U23" s="1" t="b">
        <f>OR((T23&gt;G23),(T23&lt;F23))</f>
        <v>0</v>
      </c>
    </row>
    <row r="24" spans="1:21" x14ac:dyDescent="0.25">
      <c r="A24" t="s">
        <v>3</v>
      </c>
      <c r="B24">
        <f>AVERAGE(B4:AY4)</f>
        <v>2891.1</v>
      </c>
      <c r="C24">
        <f>VAR(B4:AY4)</f>
        <v>1593546.581632653</v>
      </c>
      <c r="D24">
        <f t="shared" si="1"/>
        <v>1262.3575490456944</v>
      </c>
      <c r="F24">
        <f t="shared" si="2"/>
        <v>2355.5270500726556</v>
      </c>
      <c r="G24">
        <f t="shared" si="3"/>
        <v>3426.6729499273442</v>
      </c>
      <c r="I24">
        <v>2485.02</v>
      </c>
      <c r="J24" s="1" t="b">
        <f>OR((I24&gt;G24),(I24&lt;F24))</f>
        <v>0</v>
      </c>
      <c r="K24">
        <v>2493.64</v>
      </c>
      <c r="L24" s="1" t="b">
        <f t="shared" si="4"/>
        <v>0</v>
      </c>
      <c r="N24">
        <v>8712.7000000000007</v>
      </c>
      <c r="O24" s="1" t="b">
        <f>OR((N24&gt;G24),(N24&lt;F24))</f>
        <v>1</v>
      </c>
      <c r="Q24">
        <v>5776.88</v>
      </c>
      <c r="R24" s="1" t="b">
        <f>OR((Q24&gt;G24),(Q24&lt;F24))</f>
        <v>1</v>
      </c>
      <c r="T24">
        <v>3106.42</v>
      </c>
      <c r="U24" s="1" t="b">
        <f>OR((T24&gt;G24),(T24&lt;F24))</f>
        <v>0</v>
      </c>
    </row>
    <row r="25" spans="1:21" x14ac:dyDescent="0.25">
      <c r="A25" t="s">
        <v>4</v>
      </c>
      <c r="B25">
        <f>AVERAGE(B5:AY5)</f>
        <v>4.8182000000000009</v>
      </c>
      <c r="C25">
        <f>VAR(B5:AY5)</f>
        <v>5.0541591836734713E-2</v>
      </c>
      <c r="D25">
        <f t="shared" si="1"/>
        <v>0.22481457211830089</v>
      </c>
      <c r="F25">
        <f t="shared" si="2"/>
        <v>4.7228192549273595</v>
      </c>
      <c r="G25">
        <f t="shared" si="3"/>
        <v>4.9135807450726423</v>
      </c>
      <c r="I25">
        <v>4.7206000000000001</v>
      </c>
      <c r="J25" s="1" t="b">
        <f>OR((I25&gt;G25),(I25&lt;F25))</f>
        <v>1</v>
      </c>
      <c r="K25">
        <v>4.7718000000000007</v>
      </c>
      <c r="L25" s="1" t="b">
        <f t="shared" si="4"/>
        <v>0</v>
      </c>
      <c r="N25">
        <v>4.7781999999999982</v>
      </c>
      <c r="O25" s="1" t="b">
        <f>OR((N25&gt;G25),(N25&lt;F25))</f>
        <v>0</v>
      </c>
      <c r="Q25">
        <v>4.7361999999999993</v>
      </c>
      <c r="R25" s="1" t="b">
        <f>OR((Q25&gt;G25),(Q25&lt;F25))</f>
        <v>0</v>
      </c>
      <c r="T25">
        <v>4.7669999999999995</v>
      </c>
      <c r="U25" s="1" t="b">
        <f>OR((T25&gt;G25),(T25&lt;F25))</f>
        <v>0</v>
      </c>
    </row>
    <row r="26" spans="1:21" x14ac:dyDescent="0.25">
      <c r="A26" t="s">
        <v>5</v>
      </c>
      <c r="B26">
        <f>AVERAGE(B6:AY6)</f>
        <v>28.263800000000007</v>
      </c>
      <c r="C26">
        <f>VAR(B6:AY6)</f>
        <v>48.573795469387491</v>
      </c>
      <c r="D26">
        <f t="shared" si="1"/>
        <v>6.9694903306760887</v>
      </c>
      <c r="F26">
        <f t="shared" si="2"/>
        <v>25.306895675458925</v>
      </c>
      <c r="G26">
        <f t="shared" si="3"/>
        <v>31.220704324541089</v>
      </c>
      <c r="I26">
        <v>29.609400000000001</v>
      </c>
      <c r="J26" s="1" t="b">
        <f>OR((I26&gt;G26),(I26&lt;F26))</f>
        <v>0</v>
      </c>
      <c r="K26">
        <v>30.0748</v>
      </c>
      <c r="L26" s="1" t="b">
        <f t="shared" si="4"/>
        <v>0</v>
      </c>
      <c r="N26">
        <v>26.341599999999993</v>
      </c>
      <c r="O26" s="1" t="b">
        <f>OR((N26&gt;G26),(N26&lt;F26))</f>
        <v>0</v>
      </c>
      <c r="Q26">
        <v>24.681799999999999</v>
      </c>
      <c r="R26" s="1" t="b">
        <f>OR((Q26&gt;G26),(Q26&lt;F26))</f>
        <v>1</v>
      </c>
      <c r="T26">
        <v>30.137599999999999</v>
      </c>
      <c r="U26" s="1" t="b">
        <f>OR((T26&gt;G26),(T26&lt;F26))</f>
        <v>0</v>
      </c>
    </row>
    <row r="27" spans="1:21" x14ac:dyDescent="0.25">
      <c r="A27" t="s">
        <v>6</v>
      </c>
      <c r="B27">
        <f>AVERAGE(B7:AY7)</f>
        <v>31.282600000000006</v>
      </c>
      <c r="C27">
        <f>VAR(B7:AY7)</f>
        <v>8.2158277959183721</v>
      </c>
      <c r="D27">
        <f t="shared" si="1"/>
        <v>2.866326533373051</v>
      </c>
      <c r="F27">
        <f t="shared" si="2"/>
        <v>30.066520642694197</v>
      </c>
      <c r="G27">
        <f t="shared" si="3"/>
        <v>32.498679357305811</v>
      </c>
      <c r="I27">
        <v>29.980599999999999</v>
      </c>
      <c r="J27" s="1" t="b">
        <f>OR((I27&gt;G27),(I27&lt;F27))</f>
        <v>1</v>
      </c>
      <c r="K27">
        <v>30.918600000000001</v>
      </c>
      <c r="L27" s="1" t="b">
        <f t="shared" si="4"/>
        <v>0</v>
      </c>
      <c r="N27">
        <v>28.230399999999999</v>
      </c>
      <c r="O27" s="1" t="b">
        <f>OR((N27&gt;G27),(N27&lt;F27))</f>
        <v>1</v>
      </c>
      <c r="Q27">
        <v>27.166600000000003</v>
      </c>
      <c r="R27" s="1" t="b">
        <f>OR((Q27&gt;G27),(Q27&lt;F27))</f>
        <v>1</v>
      </c>
      <c r="T27">
        <v>30.564</v>
      </c>
      <c r="U27" s="1" t="b">
        <f>OR((T27&gt;G27),(T27&lt;F27))</f>
        <v>0</v>
      </c>
    </row>
    <row r="28" spans="1:21" x14ac:dyDescent="0.25">
      <c r="A28" t="s">
        <v>7</v>
      </c>
      <c r="B28">
        <f>AVERAGE(B8:AY8)</f>
        <v>20.046200000000002</v>
      </c>
      <c r="C28">
        <f>VAR(B8:AY8)</f>
        <v>4.561370979591759</v>
      </c>
      <c r="D28">
        <f t="shared" si="1"/>
        <v>2.135736636290102</v>
      </c>
      <c r="F28">
        <f t="shared" si="2"/>
        <v>19.140083684990437</v>
      </c>
      <c r="G28">
        <f t="shared" si="3"/>
        <v>20.952316315009568</v>
      </c>
      <c r="I28">
        <v>20.110599999999998</v>
      </c>
      <c r="J28" s="1" t="b">
        <f>OR((I28&gt;G28),(I28&lt;F28))</f>
        <v>0</v>
      </c>
      <c r="K28">
        <v>18.453200000000002</v>
      </c>
      <c r="L28" s="1" t="b">
        <f t="shared" si="4"/>
        <v>1</v>
      </c>
      <c r="N28">
        <v>19.293999999999997</v>
      </c>
      <c r="O28" s="1" t="b">
        <f>OR((N28&gt;G28),(N28&lt;F28))</f>
        <v>0</v>
      </c>
      <c r="Q28">
        <v>19.790399999999998</v>
      </c>
      <c r="R28" s="1" t="b">
        <f>OR((Q28&gt;G28),(Q28&lt;F28))</f>
        <v>0</v>
      </c>
      <c r="T28">
        <v>18.982400000000002</v>
      </c>
      <c r="U28" s="1" t="b">
        <f>OR((T28&gt;G28),(T28&lt;F28))</f>
        <v>1</v>
      </c>
    </row>
    <row r="29" spans="1:21" x14ac:dyDescent="0.25">
      <c r="A29" t="s">
        <v>8</v>
      </c>
      <c r="B29">
        <f>AVERAGE(B9:AY9)</f>
        <v>10.727399999999999</v>
      </c>
      <c r="C29">
        <f>VAR(B9:AY9)</f>
        <v>3.7855379999999763</v>
      </c>
      <c r="D29">
        <f t="shared" si="1"/>
        <v>1.9456459081754769</v>
      </c>
      <c r="F29">
        <f t="shared" si="2"/>
        <v>9.9019323507247563</v>
      </c>
      <c r="G29">
        <f t="shared" si="3"/>
        <v>11.552867649275242</v>
      </c>
      <c r="I29">
        <v>10.479799999999997</v>
      </c>
      <c r="J29" s="1" t="b">
        <f>OR((I29&gt;G29),(I29&lt;F29))</f>
        <v>0</v>
      </c>
      <c r="K29">
        <v>10.993200000000002</v>
      </c>
      <c r="L29" s="1" t="b">
        <f t="shared" si="4"/>
        <v>0</v>
      </c>
      <c r="N29">
        <v>10.924600000000003</v>
      </c>
      <c r="O29" s="1" t="b">
        <f>OR((N29&gt;G29),(N29&lt;F29))</f>
        <v>0</v>
      </c>
      <c r="Q29">
        <v>10.710999999999999</v>
      </c>
      <c r="R29" s="1" t="b">
        <f>OR((Q29&gt;G29),(Q29&lt;F29))</f>
        <v>0</v>
      </c>
      <c r="T29">
        <v>10.849600000000002</v>
      </c>
      <c r="U29" s="1" t="b">
        <f>OR((T29&gt;G29),(T29&lt;F29))</f>
        <v>0</v>
      </c>
    </row>
    <row r="30" spans="1:21" x14ac:dyDescent="0.25">
      <c r="A30" t="s">
        <v>9</v>
      </c>
      <c r="B30">
        <f>AVERAGE(B10:AY10)</f>
        <v>3.6427999999999994</v>
      </c>
      <c r="C30">
        <f>VAR(B10:AY10)</f>
        <v>1.3435920000000114</v>
      </c>
      <c r="D30">
        <f t="shared" si="1"/>
        <v>1.1591341596208833</v>
      </c>
      <c r="F30">
        <f t="shared" si="2"/>
        <v>3.1510210252562616</v>
      </c>
      <c r="G30">
        <f t="shared" si="3"/>
        <v>4.1345789747437376</v>
      </c>
      <c r="I30">
        <v>3.7706</v>
      </c>
      <c r="J30" s="1" t="b">
        <f>OR((I30&gt;G30),(I30&lt;F30))</f>
        <v>0</v>
      </c>
      <c r="K30">
        <v>3.9751999999999987</v>
      </c>
      <c r="L30" s="1" t="b">
        <f t="shared" si="4"/>
        <v>0</v>
      </c>
      <c r="N30">
        <v>4.8886000000000012</v>
      </c>
      <c r="O30" s="1" t="b">
        <f>OR((N30&gt;G30),(N30&lt;F30))</f>
        <v>1</v>
      </c>
      <c r="Q30">
        <v>5.4161999999999999</v>
      </c>
      <c r="R30" s="1" t="b">
        <f>OR((Q30&gt;G30),(Q30&lt;F30))</f>
        <v>1</v>
      </c>
      <c r="T30">
        <v>4.6709999999999994</v>
      </c>
      <c r="U30" s="1" t="b">
        <f>OR((T30&gt;G30),(T30&lt;F30))</f>
        <v>1</v>
      </c>
    </row>
    <row r="31" spans="1:21" x14ac:dyDescent="0.25">
      <c r="A31" t="s">
        <v>10</v>
      </c>
      <c r="B31">
        <f>AVERAGE(B11:AY11)</f>
        <v>5.0106000000000002</v>
      </c>
      <c r="C31">
        <f>VAR(B11:AY11)</f>
        <v>3.4923322857142902</v>
      </c>
      <c r="D31">
        <f t="shared" si="1"/>
        <v>1.868778286933549</v>
      </c>
      <c r="F31">
        <f t="shared" si="2"/>
        <v>4.2177445204650645</v>
      </c>
      <c r="G31">
        <f t="shared" si="3"/>
        <v>5.8034554795349358</v>
      </c>
      <c r="I31">
        <v>5.0729999999999986</v>
      </c>
      <c r="J31" s="1" t="b">
        <f>OR((I31&gt;G31),(I31&lt;F31))</f>
        <v>0</v>
      </c>
      <c r="K31">
        <v>4.0966000000000005</v>
      </c>
      <c r="L31" s="1" t="b">
        <f t="shared" si="4"/>
        <v>1</v>
      </c>
      <c r="N31">
        <v>5.1506000000000007</v>
      </c>
      <c r="O31" s="1" t="b">
        <f>OR((N31&gt;G31),(N31&lt;F31))</f>
        <v>0</v>
      </c>
      <c r="Q31">
        <v>5.7484000000000011</v>
      </c>
      <c r="R31" s="1" t="b">
        <f>OR((Q31&gt;G31),(Q31&lt;F31))</f>
        <v>0</v>
      </c>
      <c r="T31">
        <v>4.7706</v>
      </c>
      <c r="U31" s="1" t="b">
        <f>OR((T31&gt;G31),(T31&lt;F31))</f>
        <v>0</v>
      </c>
    </row>
    <row r="32" spans="1:21" x14ac:dyDescent="0.25">
      <c r="A32" t="s">
        <v>11</v>
      </c>
      <c r="B32">
        <f>AVERAGE(B12:AY12)</f>
        <v>15.211999999999996</v>
      </c>
      <c r="C32">
        <f>VAR(B12:AY12)</f>
        <v>1.9525755102040816</v>
      </c>
      <c r="D32">
        <f t="shared" si="1"/>
        <v>1.3973458806623655</v>
      </c>
      <c r="F32">
        <f t="shared" si="2"/>
        <v>14.619156351272329</v>
      </c>
      <c r="G32">
        <f t="shared" si="3"/>
        <v>15.804843648727664</v>
      </c>
      <c r="I32">
        <v>15.636800000000001</v>
      </c>
      <c r="J32" s="1" t="b">
        <f>OR((I32&gt;G32),(I32&lt;F32))</f>
        <v>0</v>
      </c>
      <c r="K32">
        <v>15.6502</v>
      </c>
      <c r="L32" s="1" t="b">
        <f t="shared" si="4"/>
        <v>0</v>
      </c>
      <c r="N32">
        <v>16.262200000000004</v>
      </c>
      <c r="O32" s="1" t="b">
        <f>OR((N32&gt;G32),(N32&lt;F32))</f>
        <v>1</v>
      </c>
      <c r="Q32">
        <v>15.8786</v>
      </c>
      <c r="R32" s="1" t="b">
        <f>OR((Q32&gt;G32),(Q32&lt;F32))</f>
        <v>1</v>
      </c>
      <c r="T32">
        <v>14.765400000000001</v>
      </c>
      <c r="U32" s="1" t="b">
        <f>OR((T32&gt;G32),(T32&lt;F32))</f>
        <v>0</v>
      </c>
    </row>
    <row r="33" spans="1:21" x14ac:dyDescent="0.25">
      <c r="A33" t="s">
        <v>12</v>
      </c>
      <c r="B33">
        <f>AVERAGE(B13:AY13)</f>
        <v>2.8805999999999998</v>
      </c>
      <c r="C33">
        <f>VAR(B13:AY13)</f>
        <v>0.99486289795918514</v>
      </c>
      <c r="D33">
        <f t="shared" si="1"/>
        <v>0.9974281417521691</v>
      </c>
      <c r="F33">
        <f t="shared" si="2"/>
        <v>2.4574270783324463</v>
      </c>
      <c r="G33">
        <f t="shared" si="3"/>
        <v>3.3037729216675533</v>
      </c>
      <c r="I33">
        <v>2.8074000000000008</v>
      </c>
      <c r="J33" s="1" t="b">
        <f>OR((I33&gt;G33),(I33&lt;F33))</f>
        <v>0</v>
      </c>
      <c r="K33">
        <v>2.5913999999999997</v>
      </c>
      <c r="L33" s="1" t="b">
        <f t="shared" si="4"/>
        <v>0</v>
      </c>
      <c r="N33">
        <v>3.4600000000000013</v>
      </c>
      <c r="O33" s="1" t="b">
        <f>OR((N33&gt;G33),(N33&lt;F33))</f>
        <v>1</v>
      </c>
      <c r="Q33">
        <v>3.3091999999999988</v>
      </c>
      <c r="R33" s="1" t="b">
        <f>OR((Q33&gt;G33),(Q33&lt;F33))</f>
        <v>1</v>
      </c>
      <c r="T33">
        <v>2.289400000000001</v>
      </c>
      <c r="U33" s="1" t="b">
        <f>OR((T33&gt;G33),(T33&lt;F33))</f>
        <v>1</v>
      </c>
    </row>
    <row r="34" spans="1:21" x14ac:dyDescent="0.25">
      <c r="A34" t="s">
        <v>13</v>
      </c>
      <c r="B34">
        <f>AVERAGE(B14:AY14)</f>
        <v>11.193399999999999</v>
      </c>
      <c r="C34">
        <f>VAR(B14:AY14)</f>
        <v>3.851533102040813</v>
      </c>
      <c r="D34">
        <f t="shared" si="1"/>
        <v>1.9625323187251753</v>
      </c>
      <c r="F34">
        <f t="shared" si="2"/>
        <v>10.360768053479001</v>
      </c>
      <c r="G34">
        <f t="shared" si="3"/>
        <v>12.026031946520996</v>
      </c>
      <c r="I34">
        <v>12.136600000000001</v>
      </c>
      <c r="J34" s="1" t="b">
        <f>OR((I34&gt;G34),(I34&lt;F34))</f>
        <v>1</v>
      </c>
      <c r="K34">
        <v>13.318600000000004</v>
      </c>
      <c r="L34" s="1" t="b">
        <f t="shared" si="4"/>
        <v>1</v>
      </c>
      <c r="N34">
        <v>11.7882</v>
      </c>
      <c r="O34" s="1" t="b">
        <f>OR((N34&gt;G34),(N34&lt;F34))</f>
        <v>0</v>
      </c>
      <c r="Q34">
        <v>11.950199999999997</v>
      </c>
      <c r="R34" s="1" t="b">
        <f>OR((Q34&gt;G34),(Q34&lt;F34))</f>
        <v>0</v>
      </c>
      <c r="T34">
        <v>13.099</v>
      </c>
      <c r="U34" s="1" t="b">
        <f>OR((T34&gt;G34),(T34&lt;F34))</f>
        <v>1</v>
      </c>
    </row>
    <row r="35" spans="1:21" x14ac:dyDescent="0.25">
      <c r="A35" t="s">
        <v>17</v>
      </c>
      <c r="B35">
        <f>AVERAGE(B15:AY15)</f>
        <v>49.49971966812582</v>
      </c>
      <c r="C35">
        <f>VAR(B15:AY15)</f>
        <v>47.768040173356205</v>
      </c>
      <c r="D35">
        <f t="shared" si="1"/>
        <v>6.9114426984064767</v>
      </c>
      <c r="F35">
        <f t="shared" si="2"/>
        <v>46.567442868230536</v>
      </c>
      <c r="G35">
        <f t="shared" si="3"/>
        <v>52.431996468021104</v>
      </c>
      <c r="I35">
        <v>52.274596410758114</v>
      </c>
      <c r="J35" s="1" t="b">
        <f>OR((I35&gt;G35),(I35&lt;F35))</f>
        <v>0</v>
      </c>
      <c r="K35">
        <v>51.216815372075978</v>
      </c>
      <c r="L35" s="1" t="b">
        <f t="shared" si="4"/>
        <v>0</v>
      </c>
      <c r="N35">
        <v>25.5</v>
      </c>
      <c r="O35" s="1" t="b">
        <f>OR((N35&gt;G35),(N35&lt;F35))</f>
        <v>1</v>
      </c>
      <c r="Q35">
        <v>42.983920738663983</v>
      </c>
      <c r="R35" s="1" t="b">
        <f>OR((Q35&gt;G35),(Q35&lt;F35))</f>
        <v>1</v>
      </c>
      <c r="T35">
        <v>0.51832581255103904</v>
      </c>
      <c r="U35" s="1" t="b">
        <f>OR((T35&gt;G35),(T35&lt;F35))</f>
        <v>1</v>
      </c>
    </row>
  </sheetData>
  <conditionalFormatting sqref="L21:L35">
    <cfRule type="cellIs" dxfId="7" priority="5" operator="equal">
      <formula>FALSE</formula>
    </cfRule>
  </conditionalFormatting>
  <conditionalFormatting sqref="R21:R35">
    <cfRule type="cellIs" dxfId="6" priority="2" operator="equal">
      <formula>FALSE</formula>
    </cfRule>
  </conditionalFormatting>
  <conditionalFormatting sqref="J21:J35">
    <cfRule type="cellIs" dxfId="5" priority="1" operator="equal">
      <formula>FALSE</formula>
    </cfRule>
  </conditionalFormatting>
  <conditionalFormatting sqref="O21:O35">
    <cfRule type="cellIs" dxfId="4" priority="4" operator="equal">
      <formula>FALSE</formula>
    </cfRule>
  </conditionalFormatting>
  <conditionalFormatting sqref="U21:U35">
    <cfRule type="cellIs" dxfId="2" priority="3" operator="equal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</cp:lastModifiedBy>
  <dcterms:created xsi:type="dcterms:W3CDTF">2018-04-11T00:34:49Z</dcterms:created>
  <dcterms:modified xsi:type="dcterms:W3CDTF">2018-05-04T16:47:21Z</dcterms:modified>
</cp:coreProperties>
</file>