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Andrew\PycharmProjects\Integrator\Probability_Project\"/>
    </mc:Choice>
  </mc:AlternateContent>
  <xr:revisionPtr revIDLastSave="0" documentId="13_ncr:1_{F98CE0CE-BED2-4633-BD58-01ED1B95B344}" xr6:coauthVersionLast="32" xr6:coauthVersionMax="32" xr10:uidLastSave="{00000000-0000-0000-0000-000000000000}"/>
  <bookViews>
    <workbookView xWindow="0" yWindow="0" windowWidth="15330" windowHeight="7515" xr2:uid="{00000000-000D-0000-FFFF-FFFF00000000}"/>
  </bookViews>
  <sheets>
    <sheet name="Sheet" sheetId="1" r:id="rId1"/>
  </sheets>
  <calcPr calcId="179017"/>
</workbook>
</file>

<file path=xl/calcChain.xml><?xml version="1.0" encoding="utf-8"?>
<calcChain xmlns="http://schemas.openxmlformats.org/spreadsheetml/2006/main"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1" i="1"/>
  <c r="O24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G21" i="1"/>
  <c r="F21" i="1"/>
  <c r="C15" i="1"/>
  <c r="D15" i="1"/>
  <c r="E15" i="1"/>
  <c r="B35" i="1" s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B15" i="1"/>
  <c r="L21" i="1"/>
  <c r="U21" i="1"/>
  <c r="R21" i="1"/>
  <c r="O21" i="1"/>
  <c r="D22" i="1"/>
  <c r="C22" i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D21" i="1"/>
  <c r="C21" i="1"/>
  <c r="B21" i="1"/>
  <c r="R34" i="1" l="1"/>
  <c r="R26" i="1"/>
  <c r="R29" i="1"/>
  <c r="R28" i="1"/>
  <c r="L24" i="1"/>
  <c r="R24" i="1"/>
  <c r="L32" i="1"/>
  <c r="R32" i="1"/>
  <c r="L31" i="1"/>
  <c r="R31" i="1"/>
  <c r="R27" i="1"/>
  <c r="L23" i="1"/>
  <c r="R23" i="1"/>
  <c r="O32" i="1"/>
  <c r="O28" i="1"/>
  <c r="O35" i="1"/>
  <c r="O31" i="1"/>
  <c r="O27" i="1"/>
  <c r="O23" i="1"/>
  <c r="O22" i="1"/>
  <c r="O34" i="1"/>
  <c r="O30" i="1"/>
  <c r="O26" i="1"/>
  <c r="O33" i="1"/>
  <c r="O29" i="1"/>
  <c r="O25" i="1"/>
  <c r="R25" i="1" l="1"/>
  <c r="R33" i="1"/>
  <c r="R22" i="1"/>
  <c r="R30" i="1"/>
  <c r="U23" i="1"/>
  <c r="U27" i="1"/>
  <c r="U31" i="1"/>
  <c r="U35" i="1"/>
  <c r="U32" i="1"/>
  <c r="U24" i="1"/>
  <c r="U28" i="1"/>
  <c r="U25" i="1"/>
  <c r="U29" i="1"/>
  <c r="U33" i="1"/>
  <c r="U22" i="1"/>
  <c r="U26" i="1"/>
  <c r="U30" i="1"/>
  <c r="U34" i="1"/>
  <c r="L27" i="1"/>
  <c r="L35" i="1"/>
  <c r="L28" i="1"/>
  <c r="L25" i="1"/>
  <c r="L29" i="1"/>
  <c r="L33" i="1"/>
  <c r="L22" i="1"/>
  <c r="L26" i="1"/>
  <c r="L30" i="1"/>
  <c r="L34" i="1"/>
  <c r="R35" i="1"/>
</calcChain>
</file>

<file path=xl/sharedStrings.xml><?xml version="1.0" encoding="utf-8"?>
<sst xmlns="http://schemas.openxmlformats.org/spreadsheetml/2006/main" count="56" uniqueCount="30">
  <si>
    <t xml:space="preserve"># of Sentences: </t>
  </si>
  <si>
    <t xml:space="preserve"># of Words: </t>
  </si>
  <si>
    <t xml:space="preserve"># of Unique Words: </t>
  </si>
  <si>
    <t xml:space="preserve"># of Characters: </t>
  </si>
  <si>
    <t xml:space="preserve">Average word length: </t>
  </si>
  <si>
    <t xml:space="preserve">Average sentence length: </t>
  </si>
  <si>
    <t xml:space="preserve">Noun %: </t>
  </si>
  <si>
    <t xml:space="preserve">Verb %: </t>
  </si>
  <si>
    <t xml:space="preserve">Adjective %: </t>
  </si>
  <si>
    <t xml:space="preserve">Adverb %: </t>
  </si>
  <si>
    <t xml:space="preserve">Pronoun %: </t>
  </si>
  <si>
    <t xml:space="preserve">Preposition %: </t>
  </si>
  <si>
    <t xml:space="preserve">Coordinating Conjunction %: </t>
  </si>
  <si>
    <t xml:space="preserve">Miscellaneous Part of Speech %: </t>
  </si>
  <si>
    <t>% Unique Words</t>
  </si>
  <si>
    <t>Mean</t>
  </si>
  <si>
    <t>Var</t>
  </si>
  <si>
    <t>Std</t>
  </si>
  <si>
    <t>breitabrt</t>
  </si>
  <si>
    <t>federalist</t>
  </si>
  <si>
    <t>fox</t>
  </si>
  <si>
    <t>msnbc</t>
  </si>
  <si>
    <t>atlantic</t>
  </si>
  <si>
    <t>vs</t>
  </si>
  <si>
    <t>difference?</t>
  </si>
  <si>
    <t>% Lower</t>
  </si>
  <si>
    <t>% Upper</t>
  </si>
  <si>
    <t>%</t>
  </si>
  <si>
    <t>Z</t>
  </si>
  <si>
    <t>testbb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</si>
</sst>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topLeftCell="A4" zoomScaleNormal="100" workbookViewId="0">
      <selection activeCell="I18" sqref="I18:U35"/>
    </sheetView>
  </sheetViews>
  <sheetFormatPr defaultRowHeight="15" x14ac:dyDescent="0.25"/>
  <cols>
    <col min="1" max="1" width="30.5703125" bestFit="1" customWidth="1"/>
    <col min="6" max="7" width="11.85546875" customWidth="1"/>
    <col min="12" max="12" width="12.85546875" customWidth="1"/>
    <col min="14" max="14" width="12.28515625" customWidth="1"/>
    <col min="15" max="15" width="12.42578125" customWidth="1"/>
    <col min="16" max="16" width="12.7109375" customWidth="1"/>
    <col min="18" max="18" width="13.140625" customWidth="1"/>
  </cols>
  <sheetData>
    <row r="1" spans="1:51" x14ac:dyDescent="0.25">
      <c r="A1" t="s">
        <v>0</v>
      </c>
      <c r="B1">
        <v>16</v>
      </c>
      <c r="C1">
        <v>19</v>
      </c>
      <c r="D1">
        <v>19</v>
      </c>
      <c r="E1">
        <v>16</v>
      </c>
      <c r="F1">
        <v>24</v>
      </c>
      <c r="G1">
        <v>17</v>
      </c>
      <c r="H1">
        <v>14</v>
      </c>
      <c r="I1">
        <v>12</v>
      </c>
      <c r="J1">
        <v>13</v>
      </c>
      <c r="K1">
        <v>27</v>
      </c>
      <c r="L1">
        <v>14</v>
      </c>
      <c r="M1">
        <v>13</v>
      </c>
      <c r="N1">
        <v>15</v>
      </c>
      <c r="O1">
        <v>28</v>
      </c>
      <c r="P1">
        <v>14</v>
      </c>
      <c r="Q1">
        <v>24</v>
      </c>
      <c r="R1">
        <v>12</v>
      </c>
      <c r="S1">
        <v>15</v>
      </c>
      <c r="T1">
        <v>21</v>
      </c>
      <c r="U1">
        <v>17</v>
      </c>
      <c r="V1">
        <v>23</v>
      </c>
      <c r="W1">
        <v>25</v>
      </c>
      <c r="X1">
        <v>17</v>
      </c>
      <c r="Y1">
        <v>16</v>
      </c>
      <c r="Z1">
        <v>23</v>
      </c>
      <c r="AA1">
        <v>17</v>
      </c>
      <c r="AB1">
        <v>16</v>
      </c>
      <c r="AC1">
        <v>20</v>
      </c>
      <c r="AD1">
        <v>37</v>
      </c>
      <c r="AE1">
        <v>16</v>
      </c>
      <c r="AF1">
        <v>23</v>
      </c>
      <c r="AG1">
        <v>19</v>
      </c>
      <c r="AH1">
        <v>83</v>
      </c>
      <c r="AI1">
        <v>12</v>
      </c>
      <c r="AJ1">
        <v>8</v>
      </c>
      <c r="AK1">
        <v>19</v>
      </c>
      <c r="AL1">
        <v>24</v>
      </c>
      <c r="AM1">
        <v>12</v>
      </c>
      <c r="AN1">
        <v>19</v>
      </c>
      <c r="AO1">
        <v>19</v>
      </c>
      <c r="AP1">
        <v>20</v>
      </c>
      <c r="AQ1">
        <v>187</v>
      </c>
      <c r="AR1">
        <v>19</v>
      </c>
      <c r="AS1">
        <v>16</v>
      </c>
      <c r="AT1">
        <v>24</v>
      </c>
      <c r="AU1">
        <v>17</v>
      </c>
      <c r="AV1">
        <v>14</v>
      </c>
      <c r="AW1">
        <v>12</v>
      </c>
      <c r="AX1">
        <v>30</v>
      </c>
      <c r="AY1">
        <v>17</v>
      </c>
    </row>
    <row r="2" spans="1:51" x14ac:dyDescent="0.25">
      <c r="A2" t="s">
        <v>1</v>
      </c>
      <c r="B2">
        <v>516</v>
      </c>
      <c r="C2">
        <v>474</v>
      </c>
      <c r="D2">
        <v>694</v>
      </c>
      <c r="E2">
        <v>940</v>
      </c>
      <c r="F2">
        <v>595</v>
      </c>
      <c r="G2">
        <v>434</v>
      </c>
      <c r="H2">
        <v>468</v>
      </c>
      <c r="I2">
        <v>299</v>
      </c>
      <c r="J2">
        <v>459</v>
      </c>
      <c r="K2">
        <v>539</v>
      </c>
      <c r="L2">
        <v>417</v>
      </c>
      <c r="M2">
        <v>438</v>
      </c>
      <c r="N2">
        <v>506</v>
      </c>
      <c r="O2">
        <v>595</v>
      </c>
      <c r="P2">
        <v>442</v>
      </c>
      <c r="Q2">
        <v>706</v>
      </c>
      <c r="R2">
        <v>391</v>
      </c>
      <c r="S2">
        <v>384</v>
      </c>
      <c r="T2">
        <v>586</v>
      </c>
      <c r="U2">
        <v>445</v>
      </c>
      <c r="V2">
        <v>552</v>
      </c>
      <c r="W2">
        <v>567</v>
      </c>
      <c r="X2">
        <v>412</v>
      </c>
      <c r="Y2">
        <v>397</v>
      </c>
      <c r="Z2">
        <v>511</v>
      </c>
      <c r="AA2">
        <v>465</v>
      </c>
      <c r="AB2">
        <v>596</v>
      </c>
      <c r="AC2">
        <v>644</v>
      </c>
      <c r="AD2">
        <v>1031</v>
      </c>
      <c r="AE2">
        <v>519</v>
      </c>
      <c r="AF2">
        <v>421</v>
      </c>
      <c r="AG2">
        <v>483</v>
      </c>
      <c r="AH2">
        <v>2288</v>
      </c>
      <c r="AI2">
        <v>357</v>
      </c>
      <c r="AJ2">
        <v>688</v>
      </c>
      <c r="AK2">
        <v>563</v>
      </c>
      <c r="AL2">
        <v>488</v>
      </c>
      <c r="AM2">
        <v>362</v>
      </c>
      <c r="AN2">
        <v>509</v>
      </c>
      <c r="AO2">
        <v>473</v>
      </c>
      <c r="AP2">
        <v>581</v>
      </c>
      <c r="AQ2">
        <v>4922</v>
      </c>
      <c r="AR2">
        <v>486</v>
      </c>
      <c r="AS2">
        <v>949</v>
      </c>
      <c r="AT2">
        <v>633</v>
      </c>
      <c r="AU2">
        <v>443</v>
      </c>
      <c r="AV2">
        <v>484</v>
      </c>
      <c r="AW2">
        <v>299</v>
      </c>
      <c r="AX2">
        <v>738</v>
      </c>
      <c r="AY2">
        <v>477</v>
      </c>
    </row>
    <row r="3" spans="1:51" x14ac:dyDescent="0.25">
      <c r="A3" t="s">
        <v>2</v>
      </c>
      <c r="B3">
        <v>283</v>
      </c>
      <c r="C3">
        <v>236</v>
      </c>
      <c r="D3">
        <v>346</v>
      </c>
      <c r="E3">
        <v>441</v>
      </c>
      <c r="F3">
        <v>306</v>
      </c>
      <c r="G3">
        <v>228</v>
      </c>
      <c r="H3">
        <v>280</v>
      </c>
      <c r="I3">
        <v>178</v>
      </c>
      <c r="J3">
        <v>247</v>
      </c>
      <c r="K3">
        <v>268</v>
      </c>
      <c r="L3">
        <v>217</v>
      </c>
      <c r="M3">
        <v>270</v>
      </c>
      <c r="N3">
        <v>273</v>
      </c>
      <c r="O3">
        <v>300</v>
      </c>
      <c r="P3">
        <v>241</v>
      </c>
      <c r="Q3">
        <v>355</v>
      </c>
      <c r="R3">
        <v>219</v>
      </c>
      <c r="S3">
        <v>224</v>
      </c>
      <c r="T3">
        <v>264</v>
      </c>
      <c r="U3">
        <v>236</v>
      </c>
      <c r="V3">
        <v>294</v>
      </c>
      <c r="W3">
        <v>303</v>
      </c>
      <c r="X3">
        <v>228</v>
      </c>
      <c r="Y3">
        <v>220</v>
      </c>
      <c r="Z3">
        <v>276</v>
      </c>
      <c r="AA3">
        <v>237</v>
      </c>
      <c r="AB3">
        <v>281</v>
      </c>
      <c r="AC3">
        <v>322</v>
      </c>
      <c r="AD3">
        <v>471</v>
      </c>
      <c r="AE3">
        <v>259</v>
      </c>
      <c r="AF3">
        <v>226</v>
      </c>
      <c r="AG3">
        <v>286</v>
      </c>
      <c r="AH3">
        <v>633</v>
      </c>
      <c r="AI3">
        <v>200</v>
      </c>
      <c r="AJ3">
        <v>346</v>
      </c>
      <c r="AK3">
        <v>298</v>
      </c>
      <c r="AL3">
        <v>269</v>
      </c>
      <c r="AM3">
        <v>205</v>
      </c>
      <c r="AN3">
        <v>266</v>
      </c>
      <c r="AO3">
        <v>255</v>
      </c>
      <c r="AP3">
        <v>313</v>
      </c>
      <c r="AQ3">
        <v>850</v>
      </c>
      <c r="AR3">
        <v>242</v>
      </c>
      <c r="AS3">
        <v>449</v>
      </c>
      <c r="AT3">
        <v>333</v>
      </c>
      <c r="AU3">
        <v>234</v>
      </c>
      <c r="AV3">
        <v>292</v>
      </c>
      <c r="AW3">
        <v>178</v>
      </c>
      <c r="AX3">
        <v>354</v>
      </c>
      <c r="AY3">
        <v>256</v>
      </c>
    </row>
    <row r="4" spans="1:51" x14ac:dyDescent="0.25">
      <c r="A4" t="s">
        <v>3</v>
      </c>
      <c r="B4">
        <v>2444</v>
      </c>
      <c r="C4">
        <v>2291</v>
      </c>
      <c r="D4">
        <v>3331</v>
      </c>
      <c r="E4">
        <v>5175</v>
      </c>
      <c r="F4">
        <v>2813</v>
      </c>
      <c r="G4">
        <v>2045</v>
      </c>
      <c r="H4">
        <v>2374</v>
      </c>
      <c r="I4">
        <v>1512</v>
      </c>
      <c r="J4">
        <v>2149</v>
      </c>
      <c r="K4">
        <v>2453</v>
      </c>
      <c r="L4">
        <v>1996</v>
      </c>
      <c r="M4">
        <v>1985</v>
      </c>
      <c r="N4">
        <v>2493</v>
      </c>
      <c r="O4">
        <v>2603</v>
      </c>
      <c r="P4">
        <v>2011</v>
      </c>
      <c r="Q4">
        <v>3280</v>
      </c>
      <c r="R4">
        <v>1848</v>
      </c>
      <c r="S4">
        <v>1751</v>
      </c>
      <c r="T4">
        <v>2758</v>
      </c>
      <c r="U4">
        <v>2100</v>
      </c>
      <c r="V4">
        <v>2638</v>
      </c>
      <c r="W4">
        <v>2854</v>
      </c>
      <c r="X4">
        <v>2041</v>
      </c>
      <c r="Y4">
        <v>1731</v>
      </c>
      <c r="Z4">
        <v>2407</v>
      </c>
      <c r="AA4">
        <v>2135</v>
      </c>
      <c r="AB4">
        <v>2875</v>
      </c>
      <c r="AC4">
        <v>2925</v>
      </c>
      <c r="AD4">
        <v>4727</v>
      </c>
      <c r="AE4">
        <v>2236</v>
      </c>
      <c r="AF4">
        <v>2046</v>
      </c>
      <c r="AG4">
        <v>2487</v>
      </c>
      <c r="AH4">
        <v>10880</v>
      </c>
      <c r="AI4">
        <v>1750</v>
      </c>
      <c r="AJ4">
        <v>3368</v>
      </c>
      <c r="AK4">
        <v>2739</v>
      </c>
      <c r="AL4">
        <v>2247</v>
      </c>
      <c r="AM4">
        <v>1791</v>
      </c>
      <c r="AN4">
        <v>2228</v>
      </c>
      <c r="AO4">
        <v>2148</v>
      </c>
      <c r="AP4">
        <v>2871</v>
      </c>
      <c r="AQ4">
        <v>22631</v>
      </c>
      <c r="AR4">
        <v>2341</v>
      </c>
      <c r="AS4">
        <v>5199</v>
      </c>
      <c r="AT4">
        <v>2939</v>
      </c>
      <c r="AU4">
        <v>2069</v>
      </c>
      <c r="AV4">
        <v>2417</v>
      </c>
      <c r="AW4">
        <v>1512</v>
      </c>
      <c r="AX4">
        <v>3435</v>
      </c>
      <c r="AY4">
        <v>2242</v>
      </c>
    </row>
    <row r="5" spans="1:51" x14ac:dyDescent="0.25">
      <c r="A5" t="s">
        <v>4</v>
      </c>
      <c r="B5">
        <v>4.74</v>
      </c>
      <c r="C5">
        <v>4.83</v>
      </c>
      <c r="D5">
        <v>4.8</v>
      </c>
      <c r="E5">
        <v>5.51</v>
      </c>
      <c r="F5">
        <v>4.7300000000000004</v>
      </c>
      <c r="G5">
        <v>4.71</v>
      </c>
      <c r="H5">
        <v>5.07</v>
      </c>
      <c r="I5">
        <v>5.0599999999999996</v>
      </c>
      <c r="J5">
        <v>4.68</v>
      </c>
      <c r="K5">
        <v>4.55</v>
      </c>
      <c r="L5">
        <v>4.79</v>
      </c>
      <c r="M5">
        <v>4.53</v>
      </c>
      <c r="N5">
        <v>4.93</v>
      </c>
      <c r="O5">
        <v>4.37</v>
      </c>
      <c r="P5">
        <v>4.55</v>
      </c>
      <c r="Q5">
        <v>4.6500000000000004</v>
      </c>
      <c r="R5">
        <v>4.7300000000000004</v>
      </c>
      <c r="S5">
        <v>4.5599999999999996</v>
      </c>
      <c r="T5">
        <v>4.71</v>
      </c>
      <c r="U5">
        <v>4.72</v>
      </c>
      <c r="V5">
        <v>4.78</v>
      </c>
      <c r="W5">
        <v>5.03</v>
      </c>
      <c r="X5">
        <v>4.95</v>
      </c>
      <c r="Y5">
        <v>4.3600000000000003</v>
      </c>
      <c r="Z5">
        <v>4.71</v>
      </c>
      <c r="AA5">
        <v>4.59</v>
      </c>
      <c r="AB5">
        <v>4.82</v>
      </c>
      <c r="AC5">
        <v>4.54</v>
      </c>
      <c r="AD5">
        <v>4.58</v>
      </c>
      <c r="AE5">
        <v>4.3099999999999996</v>
      </c>
      <c r="AF5">
        <v>4.8600000000000003</v>
      </c>
      <c r="AG5">
        <v>5.15</v>
      </c>
      <c r="AH5">
        <v>4.76</v>
      </c>
      <c r="AI5">
        <v>4.9000000000000004</v>
      </c>
      <c r="AJ5">
        <v>4.9000000000000004</v>
      </c>
      <c r="AK5">
        <v>4.87</v>
      </c>
      <c r="AL5">
        <v>4.5999999999999996</v>
      </c>
      <c r="AM5">
        <v>4.95</v>
      </c>
      <c r="AN5">
        <v>4.38</v>
      </c>
      <c r="AO5">
        <v>4.54</v>
      </c>
      <c r="AP5">
        <v>4.9400000000000004</v>
      </c>
      <c r="AQ5">
        <v>4.5999999999999996</v>
      </c>
      <c r="AR5">
        <v>4.82</v>
      </c>
      <c r="AS5">
        <v>5.48</v>
      </c>
      <c r="AT5">
        <v>4.6399999999999997</v>
      </c>
      <c r="AU5">
        <v>4.67</v>
      </c>
      <c r="AV5">
        <v>4.99</v>
      </c>
      <c r="AW5">
        <v>5.0599999999999996</v>
      </c>
      <c r="AX5">
        <v>4.6500000000000004</v>
      </c>
      <c r="AY5">
        <v>4.7</v>
      </c>
    </row>
    <row r="6" spans="1:51" x14ac:dyDescent="0.25">
      <c r="A6" t="s">
        <v>5</v>
      </c>
      <c r="B6">
        <v>32.25</v>
      </c>
      <c r="C6">
        <v>24.95</v>
      </c>
      <c r="D6">
        <v>36.53</v>
      </c>
      <c r="E6">
        <v>58.75</v>
      </c>
      <c r="F6">
        <v>24.79</v>
      </c>
      <c r="G6">
        <v>25.53</v>
      </c>
      <c r="H6">
        <v>33.43</v>
      </c>
      <c r="I6">
        <v>24.92</v>
      </c>
      <c r="J6">
        <v>35.31</v>
      </c>
      <c r="K6">
        <v>19.96</v>
      </c>
      <c r="L6">
        <v>29.79</v>
      </c>
      <c r="M6">
        <v>33.69</v>
      </c>
      <c r="N6">
        <v>33.729999999999997</v>
      </c>
      <c r="O6">
        <v>21.25</v>
      </c>
      <c r="P6">
        <v>31.57</v>
      </c>
      <c r="Q6">
        <v>29.42</v>
      </c>
      <c r="R6">
        <v>32.58</v>
      </c>
      <c r="S6">
        <v>25.6</v>
      </c>
      <c r="T6">
        <v>27.9</v>
      </c>
      <c r="U6">
        <v>26.18</v>
      </c>
      <c r="V6">
        <v>24</v>
      </c>
      <c r="W6">
        <v>22.68</v>
      </c>
      <c r="X6">
        <v>24.24</v>
      </c>
      <c r="Y6">
        <v>24.81</v>
      </c>
      <c r="Z6">
        <v>22.22</v>
      </c>
      <c r="AA6">
        <v>27.35</v>
      </c>
      <c r="AB6">
        <v>37.25</v>
      </c>
      <c r="AC6">
        <v>32.200000000000003</v>
      </c>
      <c r="AD6">
        <v>27.86</v>
      </c>
      <c r="AE6">
        <v>32.44</v>
      </c>
      <c r="AF6">
        <v>18.3</v>
      </c>
      <c r="AG6">
        <v>25.42</v>
      </c>
      <c r="AH6">
        <v>27.57</v>
      </c>
      <c r="AI6">
        <v>29.75</v>
      </c>
      <c r="AJ6">
        <v>86</v>
      </c>
      <c r="AK6">
        <v>29.63</v>
      </c>
      <c r="AL6">
        <v>20.329999999999998</v>
      </c>
      <c r="AM6">
        <v>30.17</v>
      </c>
      <c r="AN6">
        <v>26.79</v>
      </c>
      <c r="AO6">
        <v>24.89</v>
      </c>
      <c r="AP6">
        <v>29.05</v>
      </c>
      <c r="AQ6">
        <v>26.32</v>
      </c>
      <c r="AR6">
        <v>25.58</v>
      </c>
      <c r="AS6">
        <v>59.31</v>
      </c>
      <c r="AT6">
        <v>26.38</v>
      </c>
      <c r="AU6">
        <v>26.06</v>
      </c>
      <c r="AV6">
        <v>34.57</v>
      </c>
      <c r="AW6">
        <v>24.92</v>
      </c>
      <c r="AX6">
        <v>24.6</v>
      </c>
      <c r="AY6">
        <v>28.06</v>
      </c>
    </row>
    <row r="7" spans="1:51" x14ac:dyDescent="0.25">
      <c r="A7" t="s">
        <v>6</v>
      </c>
      <c r="B7">
        <v>26.74</v>
      </c>
      <c r="C7">
        <v>34.81</v>
      </c>
      <c r="D7">
        <v>27.67</v>
      </c>
      <c r="E7">
        <v>47.13</v>
      </c>
      <c r="F7">
        <v>25.88</v>
      </c>
      <c r="G7">
        <v>30.41</v>
      </c>
      <c r="H7">
        <v>33.33</v>
      </c>
      <c r="I7">
        <v>38.130000000000003</v>
      </c>
      <c r="J7">
        <v>30.94</v>
      </c>
      <c r="K7">
        <v>29.87</v>
      </c>
      <c r="L7">
        <v>30.7</v>
      </c>
      <c r="M7">
        <v>31.51</v>
      </c>
      <c r="N7">
        <v>33.79</v>
      </c>
      <c r="O7">
        <v>27.06</v>
      </c>
      <c r="P7">
        <v>27.15</v>
      </c>
      <c r="Q7">
        <v>31.02</v>
      </c>
      <c r="R7">
        <v>34.78</v>
      </c>
      <c r="S7">
        <v>25.78</v>
      </c>
      <c r="T7">
        <v>27.65</v>
      </c>
      <c r="U7">
        <v>31.91</v>
      </c>
      <c r="V7">
        <v>29.17</v>
      </c>
      <c r="W7">
        <v>27.16</v>
      </c>
      <c r="X7">
        <v>31.31</v>
      </c>
      <c r="Y7">
        <v>27.71</v>
      </c>
      <c r="Z7">
        <v>30.53</v>
      </c>
      <c r="AA7">
        <v>25.59</v>
      </c>
      <c r="AB7">
        <v>29.19</v>
      </c>
      <c r="AC7">
        <v>29.66</v>
      </c>
      <c r="AD7">
        <v>28.61</v>
      </c>
      <c r="AE7">
        <v>26.59</v>
      </c>
      <c r="AF7">
        <v>27.79</v>
      </c>
      <c r="AG7">
        <v>31.06</v>
      </c>
      <c r="AH7">
        <v>28.85</v>
      </c>
      <c r="AI7">
        <v>28.29</v>
      </c>
      <c r="AJ7">
        <v>38.81</v>
      </c>
      <c r="AK7">
        <v>29.13</v>
      </c>
      <c r="AL7">
        <v>25.2</v>
      </c>
      <c r="AM7">
        <v>29.56</v>
      </c>
      <c r="AN7">
        <v>29.08</v>
      </c>
      <c r="AO7">
        <v>28.96</v>
      </c>
      <c r="AP7">
        <v>30.46</v>
      </c>
      <c r="AQ7">
        <v>25.42</v>
      </c>
      <c r="AR7">
        <v>35.19</v>
      </c>
      <c r="AS7">
        <v>46.79</v>
      </c>
      <c r="AT7">
        <v>26.22</v>
      </c>
      <c r="AU7">
        <v>30.02</v>
      </c>
      <c r="AV7">
        <v>32.64</v>
      </c>
      <c r="AW7">
        <v>38.130000000000003</v>
      </c>
      <c r="AX7">
        <v>30.08</v>
      </c>
      <c r="AY7">
        <v>24.74</v>
      </c>
    </row>
    <row r="8" spans="1:51" x14ac:dyDescent="0.25">
      <c r="A8" t="s">
        <v>7</v>
      </c>
      <c r="B8">
        <v>21.9</v>
      </c>
      <c r="C8">
        <v>16.670000000000002</v>
      </c>
      <c r="D8">
        <v>21.18</v>
      </c>
      <c r="E8">
        <v>11.7</v>
      </c>
      <c r="F8">
        <v>18.82</v>
      </c>
      <c r="G8">
        <v>16.59</v>
      </c>
      <c r="H8">
        <v>17.309999999999999</v>
      </c>
      <c r="I8">
        <v>18.39</v>
      </c>
      <c r="J8">
        <v>19.39</v>
      </c>
      <c r="K8">
        <v>20.41</v>
      </c>
      <c r="L8">
        <v>20.38</v>
      </c>
      <c r="M8">
        <v>17.809999999999999</v>
      </c>
      <c r="N8">
        <v>15.81</v>
      </c>
      <c r="O8">
        <v>22.02</v>
      </c>
      <c r="P8">
        <v>18.329999999999998</v>
      </c>
      <c r="Q8">
        <v>18.84</v>
      </c>
      <c r="R8">
        <v>17.899999999999999</v>
      </c>
      <c r="S8">
        <v>20.309999999999999</v>
      </c>
      <c r="T8">
        <v>17.059999999999999</v>
      </c>
      <c r="U8">
        <v>18.43</v>
      </c>
      <c r="V8">
        <v>19.93</v>
      </c>
      <c r="W8">
        <v>21.16</v>
      </c>
      <c r="X8">
        <v>17.48</v>
      </c>
      <c r="Y8">
        <v>23.17</v>
      </c>
      <c r="Z8">
        <v>18</v>
      </c>
      <c r="AA8">
        <v>21.72</v>
      </c>
      <c r="AB8">
        <v>18.29</v>
      </c>
      <c r="AC8">
        <v>19.25</v>
      </c>
      <c r="AD8">
        <v>20.37</v>
      </c>
      <c r="AE8">
        <v>21.19</v>
      </c>
      <c r="AF8">
        <v>22.09</v>
      </c>
      <c r="AG8">
        <v>20.29</v>
      </c>
      <c r="AH8">
        <v>19.190000000000001</v>
      </c>
      <c r="AI8">
        <v>16.25</v>
      </c>
      <c r="AJ8">
        <v>17.59</v>
      </c>
      <c r="AK8">
        <v>20.96</v>
      </c>
      <c r="AL8">
        <v>20.29</v>
      </c>
      <c r="AM8">
        <v>20.99</v>
      </c>
      <c r="AN8">
        <v>19.25</v>
      </c>
      <c r="AO8">
        <v>22.2</v>
      </c>
      <c r="AP8">
        <v>20.65</v>
      </c>
      <c r="AQ8">
        <v>20.85</v>
      </c>
      <c r="AR8">
        <v>16.670000000000002</v>
      </c>
      <c r="AS8">
        <v>11.7</v>
      </c>
      <c r="AT8">
        <v>18.48</v>
      </c>
      <c r="AU8">
        <v>16.48</v>
      </c>
      <c r="AV8">
        <v>17.149999999999999</v>
      </c>
      <c r="AW8">
        <v>18.39</v>
      </c>
      <c r="AX8">
        <v>19.920000000000002</v>
      </c>
      <c r="AY8">
        <v>19.920000000000002</v>
      </c>
    </row>
    <row r="9" spans="1:51" x14ac:dyDescent="0.25">
      <c r="A9" t="s">
        <v>8</v>
      </c>
      <c r="B9">
        <v>10.27</v>
      </c>
      <c r="C9">
        <v>10.130000000000001</v>
      </c>
      <c r="D9">
        <v>12.39</v>
      </c>
      <c r="E9">
        <v>15.64</v>
      </c>
      <c r="F9">
        <v>11.93</v>
      </c>
      <c r="G9">
        <v>8.99</v>
      </c>
      <c r="H9">
        <v>11.11</v>
      </c>
      <c r="I9">
        <v>8.36</v>
      </c>
      <c r="J9">
        <v>10.02</v>
      </c>
      <c r="K9">
        <v>9.83</v>
      </c>
      <c r="L9">
        <v>10.55</v>
      </c>
      <c r="M9">
        <v>12.56</v>
      </c>
      <c r="N9">
        <v>10.08</v>
      </c>
      <c r="O9">
        <v>9.08</v>
      </c>
      <c r="P9">
        <v>12.22</v>
      </c>
      <c r="Q9">
        <v>9.92</v>
      </c>
      <c r="R9">
        <v>11.51</v>
      </c>
      <c r="S9">
        <v>9.64</v>
      </c>
      <c r="T9">
        <v>10.41</v>
      </c>
      <c r="U9">
        <v>10.11</v>
      </c>
      <c r="V9">
        <v>12.68</v>
      </c>
      <c r="W9">
        <v>12.17</v>
      </c>
      <c r="X9">
        <v>14.81</v>
      </c>
      <c r="Y9">
        <v>11.34</v>
      </c>
      <c r="Z9">
        <v>11.74</v>
      </c>
      <c r="AA9">
        <v>8.6</v>
      </c>
      <c r="AB9">
        <v>9.4</v>
      </c>
      <c r="AC9">
        <v>13.04</v>
      </c>
      <c r="AD9">
        <v>9.99</v>
      </c>
      <c r="AE9">
        <v>12.33</v>
      </c>
      <c r="AF9">
        <v>9.98</v>
      </c>
      <c r="AG9">
        <v>11.39</v>
      </c>
      <c r="AH9">
        <v>8.35</v>
      </c>
      <c r="AI9">
        <v>10.36</v>
      </c>
      <c r="AJ9">
        <v>9.16</v>
      </c>
      <c r="AK9">
        <v>11.19</v>
      </c>
      <c r="AL9">
        <v>12.7</v>
      </c>
      <c r="AM9">
        <v>10.5</v>
      </c>
      <c r="AN9">
        <v>9.23</v>
      </c>
      <c r="AO9">
        <v>10.99</v>
      </c>
      <c r="AP9">
        <v>11.53</v>
      </c>
      <c r="AQ9">
        <v>8.8000000000000007</v>
      </c>
      <c r="AR9">
        <v>10.29</v>
      </c>
      <c r="AS9">
        <v>15.6</v>
      </c>
      <c r="AT9">
        <v>11.69</v>
      </c>
      <c r="AU9">
        <v>9.0299999999999994</v>
      </c>
      <c r="AV9">
        <v>10.95</v>
      </c>
      <c r="AW9">
        <v>8.36</v>
      </c>
      <c r="AX9">
        <v>10.84</v>
      </c>
      <c r="AY9">
        <v>10.69</v>
      </c>
    </row>
    <row r="10" spans="1:51" x14ac:dyDescent="0.25">
      <c r="A10" t="s">
        <v>9</v>
      </c>
      <c r="B10">
        <v>4.26</v>
      </c>
      <c r="C10">
        <v>4.01</v>
      </c>
      <c r="D10">
        <v>4.9000000000000004</v>
      </c>
      <c r="E10">
        <v>2.34</v>
      </c>
      <c r="F10">
        <v>5.88</v>
      </c>
      <c r="G10">
        <v>5.76</v>
      </c>
      <c r="H10">
        <v>4.2699999999999996</v>
      </c>
      <c r="I10">
        <v>3.68</v>
      </c>
      <c r="J10">
        <v>4.79</v>
      </c>
      <c r="K10">
        <v>6.86</v>
      </c>
      <c r="L10">
        <v>5.04</v>
      </c>
      <c r="M10">
        <v>5.25</v>
      </c>
      <c r="N10">
        <v>3.95</v>
      </c>
      <c r="O10">
        <v>3.36</v>
      </c>
      <c r="P10">
        <v>3.62</v>
      </c>
      <c r="Q10">
        <v>5.0999999999999996</v>
      </c>
      <c r="R10">
        <v>3.84</v>
      </c>
      <c r="S10">
        <v>6.77</v>
      </c>
      <c r="T10">
        <v>4.4400000000000004</v>
      </c>
      <c r="U10">
        <v>4.2699999999999996</v>
      </c>
      <c r="V10">
        <v>3.8</v>
      </c>
      <c r="W10">
        <v>5.64</v>
      </c>
      <c r="X10">
        <v>2.1800000000000002</v>
      </c>
      <c r="Y10">
        <v>4.03</v>
      </c>
      <c r="Z10">
        <v>5.28</v>
      </c>
      <c r="AA10">
        <v>4.3</v>
      </c>
      <c r="AB10">
        <v>7.05</v>
      </c>
      <c r="AC10">
        <v>4.5</v>
      </c>
      <c r="AD10">
        <v>4.2699999999999996</v>
      </c>
      <c r="AE10">
        <v>3.85</v>
      </c>
      <c r="AF10">
        <v>6.41</v>
      </c>
      <c r="AG10">
        <v>4.3499999999999996</v>
      </c>
      <c r="AH10">
        <v>5.46</v>
      </c>
      <c r="AI10">
        <v>5.04</v>
      </c>
      <c r="AJ10">
        <v>2.91</v>
      </c>
      <c r="AK10">
        <v>3.37</v>
      </c>
      <c r="AL10">
        <v>6.76</v>
      </c>
      <c r="AM10">
        <v>4.42</v>
      </c>
      <c r="AN10">
        <v>6.09</v>
      </c>
      <c r="AO10">
        <v>4.6500000000000004</v>
      </c>
      <c r="AP10">
        <v>3.1</v>
      </c>
      <c r="AQ10">
        <v>5.38</v>
      </c>
      <c r="AR10">
        <v>3.91</v>
      </c>
      <c r="AS10">
        <v>2.3199999999999998</v>
      </c>
      <c r="AT10">
        <v>5.53</v>
      </c>
      <c r="AU10">
        <v>5.64</v>
      </c>
      <c r="AV10">
        <v>4.13</v>
      </c>
      <c r="AW10">
        <v>3.68</v>
      </c>
      <c r="AX10">
        <v>5.56</v>
      </c>
      <c r="AY10">
        <v>7.55</v>
      </c>
    </row>
    <row r="11" spans="1:51" x14ac:dyDescent="0.25">
      <c r="A11" t="s">
        <v>10</v>
      </c>
      <c r="B11">
        <v>6.78</v>
      </c>
      <c r="C11">
        <v>2.74</v>
      </c>
      <c r="D11">
        <v>5.19</v>
      </c>
      <c r="E11">
        <v>1.38</v>
      </c>
      <c r="F11">
        <v>2.69</v>
      </c>
      <c r="G11">
        <v>7.83</v>
      </c>
      <c r="H11">
        <v>5.34</v>
      </c>
      <c r="I11">
        <v>4.01</v>
      </c>
      <c r="J11">
        <v>5.66</v>
      </c>
      <c r="K11">
        <v>4.2699999999999996</v>
      </c>
      <c r="L11">
        <v>4.5599999999999996</v>
      </c>
      <c r="M11">
        <v>4.57</v>
      </c>
      <c r="N11">
        <v>4.1500000000000004</v>
      </c>
      <c r="O11">
        <v>5.38</v>
      </c>
      <c r="P11">
        <v>3.85</v>
      </c>
      <c r="Q11">
        <v>4.25</v>
      </c>
      <c r="R11">
        <v>4.3499999999999996</v>
      </c>
      <c r="S11">
        <v>5.21</v>
      </c>
      <c r="T11">
        <v>5.97</v>
      </c>
      <c r="U11">
        <v>4.72</v>
      </c>
      <c r="V11">
        <v>4.53</v>
      </c>
      <c r="W11">
        <v>4.41</v>
      </c>
      <c r="X11">
        <v>3.64</v>
      </c>
      <c r="Y11">
        <v>5.29</v>
      </c>
      <c r="Z11">
        <v>3.91</v>
      </c>
      <c r="AA11">
        <v>5.59</v>
      </c>
      <c r="AB11">
        <v>4.7</v>
      </c>
      <c r="AC11">
        <v>4.04</v>
      </c>
      <c r="AD11">
        <v>5.33</v>
      </c>
      <c r="AE11">
        <v>6.17</v>
      </c>
      <c r="AF11">
        <v>6.89</v>
      </c>
      <c r="AG11">
        <v>4.3499999999999996</v>
      </c>
      <c r="AH11">
        <v>5.55</v>
      </c>
      <c r="AI11">
        <v>2.8</v>
      </c>
      <c r="AJ11">
        <v>3.05</v>
      </c>
      <c r="AK11">
        <v>3.2</v>
      </c>
      <c r="AL11">
        <v>5.74</v>
      </c>
      <c r="AM11">
        <v>7.18</v>
      </c>
      <c r="AN11">
        <v>5.3</v>
      </c>
      <c r="AO11">
        <v>4.6500000000000004</v>
      </c>
      <c r="AP11">
        <v>4.6500000000000004</v>
      </c>
      <c r="AQ11">
        <v>7.74</v>
      </c>
      <c r="AR11">
        <v>2.67</v>
      </c>
      <c r="AS11">
        <v>1.37</v>
      </c>
      <c r="AT11">
        <v>2.5299999999999998</v>
      </c>
      <c r="AU11">
        <v>7.67</v>
      </c>
      <c r="AV11">
        <v>5.17</v>
      </c>
      <c r="AW11">
        <v>4.01</v>
      </c>
      <c r="AX11">
        <v>6.37</v>
      </c>
      <c r="AY11">
        <v>7.13</v>
      </c>
    </row>
    <row r="12" spans="1:51" x14ac:dyDescent="0.25">
      <c r="A12" t="s">
        <v>11</v>
      </c>
      <c r="B12">
        <v>18.22</v>
      </c>
      <c r="C12">
        <v>15.82</v>
      </c>
      <c r="D12">
        <v>16.43</v>
      </c>
      <c r="E12">
        <v>12.02</v>
      </c>
      <c r="F12">
        <v>16.13</v>
      </c>
      <c r="G12">
        <v>16.82</v>
      </c>
      <c r="H12">
        <v>14.96</v>
      </c>
      <c r="I12">
        <v>13.38</v>
      </c>
      <c r="J12">
        <v>14.6</v>
      </c>
      <c r="K12">
        <v>12.99</v>
      </c>
      <c r="L12">
        <v>13.67</v>
      </c>
      <c r="M12">
        <v>13.01</v>
      </c>
      <c r="N12">
        <v>15.42</v>
      </c>
      <c r="O12">
        <v>14.96</v>
      </c>
      <c r="P12">
        <v>14.25</v>
      </c>
      <c r="Q12">
        <v>14.59</v>
      </c>
      <c r="R12">
        <v>15.6</v>
      </c>
      <c r="S12">
        <v>15.36</v>
      </c>
      <c r="T12">
        <v>17.579999999999998</v>
      </c>
      <c r="U12">
        <v>13.26</v>
      </c>
      <c r="V12">
        <v>15.94</v>
      </c>
      <c r="W12">
        <v>13.76</v>
      </c>
      <c r="X12">
        <v>15.29</v>
      </c>
      <c r="Y12">
        <v>14.61</v>
      </c>
      <c r="Z12">
        <v>16.239999999999998</v>
      </c>
      <c r="AA12">
        <v>14.84</v>
      </c>
      <c r="AB12">
        <v>17.11</v>
      </c>
      <c r="AC12">
        <v>13.82</v>
      </c>
      <c r="AD12">
        <v>16.39</v>
      </c>
      <c r="AE12">
        <v>14.64</v>
      </c>
      <c r="AF12">
        <v>12.35</v>
      </c>
      <c r="AG12">
        <v>14.29</v>
      </c>
      <c r="AH12">
        <v>16.739999999999998</v>
      </c>
      <c r="AI12">
        <v>17.37</v>
      </c>
      <c r="AJ12">
        <v>9.3000000000000007</v>
      </c>
      <c r="AK12">
        <v>14.21</v>
      </c>
      <c r="AL12">
        <v>12.7</v>
      </c>
      <c r="AM12">
        <v>14.09</v>
      </c>
      <c r="AN12">
        <v>14.54</v>
      </c>
      <c r="AO12">
        <v>13.95</v>
      </c>
      <c r="AP12">
        <v>13.6</v>
      </c>
      <c r="AQ12">
        <v>16.190000000000001</v>
      </c>
      <c r="AR12">
        <v>15.84</v>
      </c>
      <c r="AS12">
        <v>12.01</v>
      </c>
      <c r="AT12">
        <v>15.48</v>
      </c>
      <c r="AU12">
        <v>16.7</v>
      </c>
      <c r="AV12">
        <v>14.67</v>
      </c>
      <c r="AW12">
        <v>13.38</v>
      </c>
      <c r="AX12">
        <v>15.31</v>
      </c>
      <c r="AY12">
        <v>13.84</v>
      </c>
    </row>
    <row r="13" spans="1:51" x14ac:dyDescent="0.25">
      <c r="A13" t="s">
        <v>12</v>
      </c>
      <c r="B13">
        <v>1.1599999999999999</v>
      </c>
      <c r="C13">
        <v>3.38</v>
      </c>
      <c r="D13">
        <v>3.75</v>
      </c>
      <c r="E13">
        <v>1.49</v>
      </c>
      <c r="F13">
        <v>2.52</v>
      </c>
      <c r="G13">
        <v>1.84</v>
      </c>
      <c r="H13">
        <v>3.21</v>
      </c>
      <c r="I13">
        <v>2.68</v>
      </c>
      <c r="J13">
        <v>2.83</v>
      </c>
      <c r="K13">
        <v>1.48</v>
      </c>
      <c r="L13">
        <v>2.64</v>
      </c>
      <c r="M13">
        <v>1.83</v>
      </c>
      <c r="N13">
        <v>1.78</v>
      </c>
      <c r="O13">
        <v>2.1800000000000002</v>
      </c>
      <c r="P13">
        <v>1.81</v>
      </c>
      <c r="Q13">
        <v>1.7</v>
      </c>
      <c r="R13">
        <v>1.28</v>
      </c>
      <c r="S13">
        <v>2.08</v>
      </c>
      <c r="T13">
        <v>2.56</v>
      </c>
      <c r="U13">
        <v>1.1200000000000001</v>
      </c>
      <c r="V13">
        <v>1.27</v>
      </c>
      <c r="W13">
        <v>2.4700000000000002</v>
      </c>
      <c r="X13">
        <v>2.91</v>
      </c>
      <c r="Y13">
        <v>2.52</v>
      </c>
      <c r="Z13">
        <v>1.37</v>
      </c>
      <c r="AA13">
        <v>2.8</v>
      </c>
      <c r="AB13">
        <v>2.35</v>
      </c>
      <c r="AC13">
        <v>2.64</v>
      </c>
      <c r="AD13">
        <v>2.72</v>
      </c>
      <c r="AE13">
        <v>0.96</v>
      </c>
      <c r="AF13">
        <v>2.14</v>
      </c>
      <c r="AG13">
        <v>1.86</v>
      </c>
      <c r="AH13">
        <v>2.93</v>
      </c>
      <c r="AI13">
        <v>2.2400000000000002</v>
      </c>
      <c r="AJ13">
        <v>2.0299999999999998</v>
      </c>
      <c r="AK13">
        <v>3.02</v>
      </c>
      <c r="AL13">
        <v>2.87</v>
      </c>
      <c r="AM13">
        <v>1.93</v>
      </c>
      <c r="AN13">
        <v>3.14</v>
      </c>
      <c r="AO13">
        <v>2.54</v>
      </c>
      <c r="AP13">
        <v>1.72</v>
      </c>
      <c r="AQ13">
        <v>2.64</v>
      </c>
      <c r="AR13">
        <v>3.29</v>
      </c>
      <c r="AS13">
        <v>1.48</v>
      </c>
      <c r="AT13">
        <v>2.37</v>
      </c>
      <c r="AU13">
        <v>1.81</v>
      </c>
      <c r="AV13">
        <v>3.1</v>
      </c>
      <c r="AW13">
        <v>2.68</v>
      </c>
      <c r="AX13">
        <v>3.25</v>
      </c>
      <c r="AY13">
        <v>2.1</v>
      </c>
    </row>
    <row r="14" spans="1:51" x14ac:dyDescent="0.25">
      <c r="A14" t="s">
        <v>13</v>
      </c>
      <c r="B14">
        <v>10.66</v>
      </c>
      <c r="C14">
        <v>12.45</v>
      </c>
      <c r="D14">
        <v>8.5</v>
      </c>
      <c r="E14">
        <v>8.3000000000000007</v>
      </c>
      <c r="F14">
        <v>16.13</v>
      </c>
      <c r="G14">
        <v>11.75</v>
      </c>
      <c r="H14">
        <v>10.47</v>
      </c>
      <c r="I14">
        <v>11.37</v>
      </c>
      <c r="J14">
        <v>11.76</v>
      </c>
      <c r="K14">
        <v>14.29</v>
      </c>
      <c r="L14">
        <v>12.47</v>
      </c>
      <c r="M14">
        <v>13.47</v>
      </c>
      <c r="N14">
        <v>15.02</v>
      </c>
      <c r="O14">
        <v>15.97</v>
      </c>
      <c r="P14">
        <v>18.78</v>
      </c>
      <c r="Q14">
        <v>14.59</v>
      </c>
      <c r="R14">
        <v>10.74</v>
      </c>
      <c r="S14">
        <v>14.84</v>
      </c>
      <c r="T14">
        <v>14.33</v>
      </c>
      <c r="U14">
        <v>16.18</v>
      </c>
      <c r="V14">
        <v>12.68</v>
      </c>
      <c r="W14">
        <v>13.23</v>
      </c>
      <c r="X14">
        <v>12.38</v>
      </c>
      <c r="Y14">
        <v>11.34</v>
      </c>
      <c r="Z14">
        <v>12.92</v>
      </c>
      <c r="AA14">
        <v>16.559999999999999</v>
      </c>
      <c r="AB14">
        <v>11.91</v>
      </c>
      <c r="AC14">
        <v>13.04</v>
      </c>
      <c r="AD14">
        <v>12.32</v>
      </c>
      <c r="AE14">
        <v>14.26</v>
      </c>
      <c r="AF14">
        <v>12.35</v>
      </c>
      <c r="AG14">
        <v>12.42</v>
      </c>
      <c r="AH14">
        <v>12.94</v>
      </c>
      <c r="AI14">
        <v>17.649999999999999</v>
      </c>
      <c r="AJ14">
        <v>16.72</v>
      </c>
      <c r="AK14">
        <v>14.92</v>
      </c>
      <c r="AL14">
        <v>13.73</v>
      </c>
      <c r="AM14">
        <v>11.33</v>
      </c>
      <c r="AN14">
        <v>13.36</v>
      </c>
      <c r="AO14">
        <v>12.05</v>
      </c>
      <c r="AP14">
        <v>14.29</v>
      </c>
      <c r="AQ14">
        <v>12.98</v>
      </c>
      <c r="AR14">
        <v>12.14</v>
      </c>
      <c r="AS14">
        <v>8.75</v>
      </c>
      <c r="AT14">
        <v>17.690000000000001</v>
      </c>
      <c r="AU14">
        <v>12.64</v>
      </c>
      <c r="AV14">
        <v>12.19</v>
      </c>
      <c r="AW14">
        <v>11.37</v>
      </c>
      <c r="AX14">
        <v>8.67</v>
      </c>
      <c r="AY14">
        <v>14.05</v>
      </c>
    </row>
    <row r="15" spans="1:51" x14ac:dyDescent="0.25">
      <c r="A15" t="s">
        <v>14</v>
      </c>
      <c r="B15">
        <f>100*B3/B2</f>
        <v>54.844961240310077</v>
      </c>
      <c r="C15">
        <f t="shared" ref="C15:AY15" si="0">100*C3/C2</f>
        <v>49.789029535864977</v>
      </c>
      <c r="D15">
        <f t="shared" si="0"/>
        <v>49.855907780979827</v>
      </c>
      <c r="E15">
        <f t="shared" si="0"/>
        <v>46.914893617021278</v>
      </c>
      <c r="F15">
        <f t="shared" si="0"/>
        <v>51.428571428571431</v>
      </c>
      <c r="G15">
        <f t="shared" si="0"/>
        <v>52.534562211981566</v>
      </c>
      <c r="H15">
        <f t="shared" si="0"/>
        <v>59.82905982905983</v>
      </c>
      <c r="I15">
        <f t="shared" si="0"/>
        <v>59.531772575250834</v>
      </c>
      <c r="J15">
        <f t="shared" si="0"/>
        <v>53.812636165577345</v>
      </c>
      <c r="K15">
        <f t="shared" si="0"/>
        <v>49.721706864564005</v>
      </c>
      <c r="L15">
        <f t="shared" si="0"/>
        <v>52.038369304556355</v>
      </c>
      <c r="M15">
        <f t="shared" si="0"/>
        <v>61.643835616438359</v>
      </c>
      <c r="N15">
        <f t="shared" si="0"/>
        <v>53.952569169960476</v>
      </c>
      <c r="O15">
        <f t="shared" si="0"/>
        <v>50.420168067226889</v>
      </c>
      <c r="P15">
        <f t="shared" si="0"/>
        <v>54.524886877828052</v>
      </c>
      <c r="Q15">
        <f t="shared" si="0"/>
        <v>50.283286118980172</v>
      </c>
      <c r="R15">
        <f t="shared" si="0"/>
        <v>56.010230179028135</v>
      </c>
      <c r="S15">
        <f t="shared" si="0"/>
        <v>58.333333333333336</v>
      </c>
      <c r="T15">
        <f t="shared" si="0"/>
        <v>45.051194539249146</v>
      </c>
      <c r="U15">
        <f t="shared" si="0"/>
        <v>53.033707865168537</v>
      </c>
      <c r="V15">
        <f t="shared" si="0"/>
        <v>53.260869565217391</v>
      </c>
      <c r="W15">
        <f t="shared" si="0"/>
        <v>53.439153439153436</v>
      </c>
      <c r="X15">
        <f t="shared" si="0"/>
        <v>55.339805825242721</v>
      </c>
      <c r="Y15">
        <f t="shared" si="0"/>
        <v>55.415617128463474</v>
      </c>
      <c r="Z15">
        <f t="shared" si="0"/>
        <v>54.011741682974559</v>
      </c>
      <c r="AA15">
        <f t="shared" si="0"/>
        <v>50.967741935483872</v>
      </c>
      <c r="AB15">
        <f t="shared" si="0"/>
        <v>47.147651006711406</v>
      </c>
      <c r="AC15">
        <f t="shared" si="0"/>
        <v>50</v>
      </c>
      <c r="AD15">
        <f t="shared" si="0"/>
        <v>45.683802133850634</v>
      </c>
      <c r="AE15">
        <f t="shared" si="0"/>
        <v>49.903660886319848</v>
      </c>
      <c r="AF15">
        <f t="shared" si="0"/>
        <v>53.681710213776725</v>
      </c>
      <c r="AG15">
        <f t="shared" si="0"/>
        <v>59.213250517598347</v>
      </c>
      <c r="AH15">
        <f t="shared" si="0"/>
        <v>27.666083916083917</v>
      </c>
      <c r="AI15">
        <f t="shared" si="0"/>
        <v>56.022408963585434</v>
      </c>
      <c r="AJ15">
        <f t="shared" si="0"/>
        <v>50.290697674418603</v>
      </c>
      <c r="AK15">
        <f t="shared" si="0"/>
        <v>52.930728241563052</v>
      </c>
      <c r="AL15">
        <f t="shared" si="0"/>
        <v>55.122950819672134</v>
      </c>
      <c r="AM15">
        <f t="shared" si="0"/>
        <v>56.629834254143645</v>
      </c>
      <c r="AN15">
        <f t="shared" si="0"/>
        <v>52.259332023575638</v>
      </c>
      <c r="AO15">
        <f t="shared" si="0"/>
        <v>53.911205073995774</v>
      </c>
      <c r="AP15">
        <f t="shared" si="0"/>
        <v>53.87263339070568</v>
      </c>
      <c r="AQ15">
        <f t="shared" si="0"/>
        <v>17.269402681836652</v>
      </c>
      <c r="AR15">
        <f t="shared" si="0"/>
        <v>49.794238683127574</v>
      </c>
      <c r="AS15">
        <f t="shared" si="0"/>
        <v>47.312961011591149</v>
      </c>
      <c r="AT15">
        <f t="shared" si="0"/>
        <v>52.606635071090047</v>
      </c>
      <c r="AU15">
        <f t="shared" si="0"/>
        <v>52.821670428893903</v>
      </c>
      <c r="AV15">
        <f t="shared" si="0"/>
        <v>60.330578512396691</v>
      </c>
      <c r="AW15">
        <f t="shared" si="0"/>
        <v>59.531772575250834</v>
      </c>
      <c r="AX15">
        <f t="shared" si="0"/>
        <v>47.967479674796749</v>
      </c>
      <c r="AY15">
        <f t="shared" si="0"/>
        <v>53.668763102725364</v>
      </c>
    </row>
    <row r="17" spans="1:21" x14ac:dyDescent="0.25">
      <c r="F17" t="s">
        <v>27</v>
      </c>
      <c r="G17" t="s">
        <v>28</v>
      </c>
    </row>
    <row r="18" spans="1:21" x14ac:dyDescent="0.25">
      <c r="F18">
        <v>99.7</v>
      </c>
      <c r="G18">
        <v>3</v>
      </c>
      <c r="I18" t="s">
        <v>21</v>
      </c>
      <c r="K18" t="s">
        <v>21</v>
      </c>
      <c r="N18" t="s">
        <v>21</v>
      </c>
      <c r="Q18" t="s">
        <v>21</v>
      </c>
      <c r="T18" t="s">
        <v>21</v>
      </c>
    </row>
    <row r="19" spans="1:21" x14ac:dyDescent="0.25">
      <c r="I19" t="s">
        <v>23</v>
      </c>
      <c r="K19" t="s">
        <v>23</v>
      </c>
      <c r="N19" t="s">
        <v>23</v>
      </c>
      <c r="Q19" t="s">
        <v>23</v>
      </c>
      <c r="T19" t="s">
        <v>23</v>
      </c>
    </row>
    <row r="20" spans="1:21" x14ac:dyDescent="0.25">
      <c r="B20" t="s">
        <v>15</v>
      </c>
      <c r="C20" t="s">
        <v>16</v>
      </c>
      <c r="D20" t="s">
        <v>17</v>
      </c>
      <c r="F20" t="s">
        <v>25</v>
      </c>
      <c r="G20" t="s">
        <v>26</v>
      </c>
      <c r="I20" t="s">
        <v>29</v>
      </c>
      <c r="K20" t="s">
        <v>18</v>
      </c>
      <c r="L20" t="s">
        <v>24</v>
      </c>
      <c r="N20" t="s">
        <v>19</v>
      </c>
      <c r="O20" t="s">
        <v>24</v>
      </c>
      <c r="Q20" t="s">
        <v>20</v>
      </c>
      <c r="R20" t="s">
        <v>24</v>
      </c>
      <c r="T20" t="s">
        <v>22</v>
      </c>
      <c r="U20" t="s">
        <v>24</v>
      </c>
    </row>
    <row r="21" spans="1:21" x14ac:dyDescent="0.25">
      <c r="A21" t="s">
        <v>0</v>
      </c>
      <c r="B21">
        <f>AVERAGE(B1:AY1)</f>
        <v>23.08</v>
      </c>
      <c r="C21">
        <f>VAR(B1:AY1)</f>
        <v>671.74857142857138</v>
      </c>
      <c r="D21">
        <f>SQRT(C21)</f>
        <v>25.918112806077747</v>
      </c>
      <c r="F21">
        <f>B21-G$18*SQRT(C21/50)</f>
        <v>12.083876007558713</v>
      </c>
      <c r="G21">
        <f>B21+G$18*SQRT(C21/50)</f>
        <v>34.076123992441282</v>
      </c>
      <c r="I21">
        <v>17.940000000000001</v>
      </c>
      <c r="J21" s="1" t="b">
        <f>OR((I21&gt;G21),(I21&lt;F21))</f>
        <v>0</v>
      </c>
      <c r="K21">
        <v>18.46</v>
      </c>
      <c r="L21" s="1" t="b">
        <f>OR((K21&gt;G21),(K21&lt;F21))</f>
        <v>0</v>
      </c>
      <c r="N21">
        <v>51.78</v>
      </c>
      <c r="O21" s="1" t="b">
        <f>OR((N21&gt;G21),(N21&lt;F21))</f>
        <v>1</v>
      </c>
      <c r="Q21">
        <v>22.48</v>
      </c>
      <c r="R21" s="1" t="b">
        <f>OR((Q21&gt;G21),(Q21&lt;F21))</f>
        <v>0</v>
      </c>
      <c r="T21">
        <v>73.8</v>
      </c>
      <c r="U21" s="1" t="b">
        <f>OR((T21&gt;G21),(T21&lt;F21))</f>
        <v>1</v>
      </c>
    </row>
    <row r="22" spans="1:21" x14ac:dyDescent="0.25">
      <c r="A22" t="s">
        <v>1</v>
      </c>
      <c r="B22">
        <f>AVERAGE(B2:AY2)</f>
        <v>653.32000000000005</v>
      </c>
      <c r="C22">
        <f>VAR(B2:AY2)</f>
        <v>463669.12</v>
      </c>
      <c r="D22">
        <f t="shared" ref="D22:D35" si="1">SQRT(C22)</f>
        <v>680.93253704019753</v>
      </c>
      <c r="F22">
        <f t="shared" ref="F22:F35" si="2">B22-G$18*SQRT(C22/50)</f>
        <v>364.42479131698985</v>
      </c>
      <c r="G22">
        <f t="shared" ref="G22:G35" si="3">B22+G$18*SQRT(C22/50)</f>
        <v>942.21520868301025</v>
      </c>
      <c r="I22">
        <v>523.38</v>
      </c>
      <c r="J22" s="1" t="b">
        <f t="shared" ref="J22:J35" si="4">OR((I22&gt;G22),(I22&lt;F22))</f>
        <v>0</v>
      </c>
      <c r="K22">
        <v>523.04</v>
      </c>
      <c r="L22" s="1" t="b">
        <f t="shared" ref="J22:L35" si="5">OR((K22&gt;G22),(K22&lt;F22))</f>
        <v>0</v>
      </c>
      <c r="N22">
        <v>1218.46</v>
      </c>
      <c r="O22" s="1" t="b">
        <f>OR((N22&gt;G22),(N22&lt;F22))</f>
        <v>1</v>
      </c>
      <c r="Q22">
        <v>603.78</v>
      </c>
      <c r="R22" s="1" t="b">
        <f>OR((Q22&gt;G22),(Q22&lt;F22))</f>
        <v>0</v>
      </c>
      <c r="T22">
        <v>1839.94</v>
      </c>
      <c r="U22" s="1" t="b">
        <f>OR((T22&gt;G22),(T22&lt;F22))</f>
        <v>1</v>
      </c>
    </row>
    <row r="23" spans="1:21" x14ac:dyDescent="0.25">
      <c r="A23" t="s">
        <v>2</v>
      </c>
      <c r="B23">
        <f>AVERAGE(B3:AY3)</f>
        <v>295.76</v>
      </c>
      <c r="C23">
        <f>VAR(B3:AY3)</f>
        <v>12772.267755102042</v>
      </c>
      <c r="D23">
        <f t="shared" si="1"/>
        <v>113.01445816842217</v>
      </c>
      <c r="F23">
        <f t="shared" si="2"/>
        <v>247.81202615419116</v>
      </c>
      <c r="G23">
        <f t="shared" si="3"/>
        <v>343.70797384580885</v>
      </c>
      <c r="I23">
        <v>253.6</v>
      </c>
      <c r="J23" s="1" t="b">
        <f t="shared" si="4"/>
        <v>0</v>
      </c>
      <c r="K23">
        <v>257.27999999999997</v>
      </c>
      <c r="L23" s="1" t="b">
        <f t="shared" si="5"/>
        <v>0</v>
      </c>
      <c r="N23">
        <v>500.26</v>
      </c>
      <c r="O23" s="1" t="b">
        <f>OR((N23&gt;G23),(N23&lt;F23))</f>
        <v>1</v>
      </c>
      <c r="Q23">
        <v>283.52</v>
      </c>
      <c r="R23" s="1" t="b">
        <f>OR((Q23&gt;G23),(Q23&lt;F23))</f>
        <v>0</v>
      </c>
      <c r="T23">
        <v>676.04</v>
      </c>
      <c r="U23" s="1" t="b">
        <f>OR((T23&gt;G23),(T23&lt;F23))</f>
        <v>1</v>
      </c>
    </row>
    <row r="24" spans="1:21" x14ac:dyDescent="0.25">
      <c r="A24" t="s">
        <v>3</v>
      </c>
      <c r="B24">
        <f>AVERAGE(B4:AY4)</f>
        <v>3106.42</v>
      </c>
      <c r="C24">
        <f>VAR(B4:AY4)</f>
        <v>9949638.8200000003</v>
      </c>
      <c r="D24">
        <f t="shared" si="1"/>
        <v>3154.3048077191274</v>
      </c>
      <c r="F24">
        <f t="shared" si="2"/>
        <v>1768.1618083194858</v>
      </c>
      <c r="G24">
        <f t="shared" si="3"/>
        <v>4444.6781916805139</v>
      </c>
      <c r="I24">
        <v>2485.02</v>
      </c>
      <c r="J24" s="1" t="b">
        <f t="shared" si="4"/>
        <v>0</v>
      </c>
      <c r="K24">
        <v>2493.64</v>
      </c>
      <c r="L24" s="1" t="b">
        <f t="shared" si="5"/>
        <v>0</v>
      </c>
      <c r="N24">
        <v>5776.88</v>
      </c>
      <c r="O24" s="1" t="b">
        <f>OR((N24&gt;G24),(N24&lt;F24))</f>
        <v>1</v>
      </c>
      <c r="Q24">
        <v>2891.1</v>
      </c>
      <c r="R24" s="1" t="b">
        <f>OR((Q24&gt;G24),(Q24&lt;F24))</f>
        <v>0</v>
      </c>
      <c r="T24">
        <v>8712.7000000000007</v>
      </c>
      <c r="U24" s="1" t="b">
        <f>OR((T24&gt;G24),(T24&lt;F24))</f>
        <v>1</v>
      </c>
    </row>
    <row r="25" spans="1:21" x14ac:dyDescent="0.25">
      <c r="A25" t="s">
        <v>4</v>
      </c>
      <c r="B25">
        <f>AVERAGE(B5:AY5)</f>
        <v>4.7669999999999995</v>
      </c>
      <c r="C25">
        <f>VAR(B5:AY5)</f>
        <v>6.0401020408163288E-2</v>
      </c>
      <c r="D25">
        <f t="shared" si="1"/>
        <v>0.24576619053108847</v>
      </c>
      <c r="F25">
        <f t="shared" si="2"/>
        <v>4.6627302360534486</v>
      </c>
      <c r="G25">
        <f t="shared" si="3"/>
        <v>4.8712697639465503</v>
      </c>
      <c r="I25">
        <v>4.7206000000000001</v>
      </c>
      <c r="J25" s="1" t="b">
        <f t="shared" si="4"/>
        <v>0</v>
      </c>
      <c r="K25">
        <v>4.7718000000000007</v>
      </c>
      <c r="L25" s="1" t="b">
        <f t="shared" si="5"/>
        <v>0</v>
      </c>
      <c r="N25">
        <v>4.7361999999999993</v>
      </c>
      <c r="O25" s="1" t="b">
        <f>OR((N25&gt;G25),(N25&lt;F25))</f>
        <v>0</v>
      </c>
      <c r="Q25">
        <v>4.8182000000000009</v>
      </c>
      <c r="R25" s="1" t="b">
        <f>OR((Q25&gt;G25),(Q25&lt;F25))</f>
        <v>0</v>
      </c>
      <c r="T25">
        <v>4.7781999999999982</v>
      </c>
      <c r="U25" s="1" t="b">
        <f>OR((T25&gt;G25),(T25&lt;F25))</f>
        <v>0</v>
      </c>
    </row>
    <row r="26" spans="1:21" x14ac:dyDescent="0.25">
      <c r="A26" t="s">
        <v>5</v>
      </c>
      <c r="B26">
        <f>AVERAGE(B6:AY6)</f>
        <v>30.137599999999999</v>
      </c>
      <c r="C26">
        <f>VAR(B6:AY6)</f>
        <v>122.05875738775501</v>
      </c>
      <c r="D26">
        <f t="shared" si="1"/>
        <v>11.048020518977824</v>
      </c>
      <c r="F26">
        <f t="shared" si="2"/>
        <v>25.450321863405595</v>
      </c>
      <c r="G26">
        <f t="shared" si="3"/>
        <v>34.8248781365944</v>
      </c>
      <c r="I26">
        <v>29.609400000000001</v>
      </c>
      <c r="J26" s="1" t="b">
        <f t="shared" si="4"/>
        <v>0</v>
      </c>
      <c r="K26">
        <v>30.0748</v>
      </c>
      <c r="L26" s="1" t="b">
        <f t="shared" si="5"/>
        <v>0</v>
      </c>
      <c r="N26">
        <v>24.681799999999999</v>
      </c>
      <c r="O26" s="1" t="b">
        <f>OR((N26&gt;G26),(N26&lt;F26))</f>
        <v>1</v>
      </c>
      <c r="Q26">
        <v>28.263800000000007</v>
      </c>
      <c r="R26" s="1" t="b">
        <f>OR((Q26&gt;G26),(Q26&lt;F26))</f>
        <v>0</v>
      </c>
      <c r="T26">
        <v>26.341599999999993</v>
      </c>
      <c r="U26" s="1" t="b">
        <f>OR((T26&gt;G26),(T26&lt;F26))</f>
        <v>0</v>
      </c>
    </row>
    <row r="27" spans="1:21" x14ac:dyDescent="0.25">
      <c r="A27" t="s">
        <v>6</v>
      </c>
      <c r="B27">
        <f>AVERAGE(B7:AY7)</f>
        <v>30.564</v>
      </c>
      <c r="C27">
        <f>VAR(B7:AY7)</f>
        <v>22.558032653061375</v>
      </c>
      <c r="D27">
        <f t="shared" si="1"/>
        <v>4.7495297296744416</v>
      </c>
      <c r="F27">
        <f t="shared" si="2"/>
        <v>28.548945192420057</v>
      </c>
      <c r="G27">
        <f t="shared" si="3"/>
        <v>32.579054807579944</v>
      </c>
      <c r="I27">
        <v>29.980599999999999</v>
      </c>
      <c r="J27" s="1" t="b">
        <f t="shared" si="4"/>
        <v>0</v>
      </c>
      <c r="K27">
        <v>30.918600000000001</v>
      </c>
      <c r="L27" s="1" t="b">
        <f t="shared" si="5"/>
        <v>0</v>
      </c>
      <c r="N27">
        <v>27.166600000000003</v>
      </c>
      <c r="O27" s="1" t="b">
        <f>OR((N27&gt;G27),(N27&lt;F27))</f>
        <v>1</v>
      </c>
      <c r="Q27">
        <v>31.282600000000006</v>
      </c>
      <c r="R27" s="1" t="b">
        <f>OR((Q27&gt;G27),(Q27&lt;F27))</f>
        <v>0</v>
      </c>
      <c r="T27">
        <v>28.230399999999999</v>
      </c>
      <c r="U27" s="1" t="b">
        <f>OR((T27&gt;G27),(T27&lt;F27))</f>
        <v>1</v>
      </c>
    </row>
    <row r="28" spans="1:21" x14ac:dyDescent="0.25">
      <c r="A28" t="s">
        <v>7</v>
      </c>
      <c r="B28">
        <f>AVERAGE(B8:AY8)</f>
        <v>18.982400000000002</v>
      </c>
      <c r="C28">
        <f>VAR(B8:AY8)</f>
        <v>5.5426104489796471</v>
      </c>
      <c r="D28">
        <f t="shared" si="1"/>
        <v>2.3542749306271871</v>
      </c>
      <c r="F28">
        <f t="shared" si="2"/>
        <v>17.983565739065618</v>
      </c>
      <c r="G28">
        <f t="shared" si="3"/>
        <v>19.981234260934386</v>
      </c>
      <c r="I28">
        <v>20.110599999999998</v>
      </c>
      <c r="J28" s="1" t="b">
        <f t="shared" si="4"/>
        <v>1</v>
      </c>
      <c r="K28">
        <v>18.453200000000002</v>
      </c>
      <c r="L28" s="1" t="b">
        <f t="shared" si="5"/>
        <v>0</v>
      </c>
      <c r="N28">
        <v>19.790399999999998</v>
      </c>
      <c r="O28" s="1" t="b">
        <f>OR((N28&gt;G28),(N28&lt;F28))</f>
        <v>0</v>
      </c>
      <c r="Q28">
        <v>20.046200000000002</v>
      </c>
      <c r="R28" s="1" t="b">
        <f>OR((Q28&gt;G28),(Q28&lt;F28))</f>
        <v>1</v>
      </c>
      <c r="T28">
        <v>19.293999999999997</v>
      </c>
      <c r="U28" s="1" t="b">
        <f>OR((T28&gt;G28),(T28&lt;F28))</f>
        <v>0</v>
      </c>
    </row>
    <row r="29" spans="1:21" x14ac:dyDescent="0.25">
      <c r="A29" t="s">
        <v>8</v>
      </c>
      <c r="B29">
        <f>AVERAGE(B9:AY9)</f>
        <v>10.849600000000002</v>
      </c>
      <c r="C29">
        <f>VAR(B9:AY9)</f>
        <v>2.9001304489795485</v>
      </c>
      <c r="D29">
        <f t="shared" si="1"/>
        <v>1.7029769373011334</v>
      </c>
      <c r="F29">
        <f t="shared" si="2"/>
        <v>10.127088075658044</v>
      </c>
      <c r="G29">
        <f t="shared" si="3"/>
        <v>11.572111924341961</v>
      </c>
      <c r="I29">
        <v>10.479799999999997</v>
      </c>
      <c r="J29" s="1" t="b">
        <f t="shared" si="4"/>
        <v>0</v>
      </c>
      <c r="K29">
        <v>10.993200000000002</v>
      </c>
      <c r="L29" s="1" t="b">
        <f t="shared" si="5"/>
        <v>0</v>
      </c>
      <c r="N29">
        <v>10.710999999999999</v>
      </c>
      <c r="O29" s="1" t="b">
        <f>OR((N29&gt;G29),(N29&lt;F29))</f>
        <v>0</v>
      </c>
      <c r="Q29">
        <v>10.727399999999999</v>
      </c>
      <c r="R29" s="1" t="b">
        <f>OR((Q29&gt;G29),(Q29&lt;F29))</f>
        <v>0</v>
      </c>
      <c r="T29">
        <v>10.924600000000003</v>
      </c>
      <c r="U29" s="1" t="b">
        <f>OR((T29&gt;G29),(T29&lt;F29))</f>
        <v>0</v>
      </c>
    </row>
    <row r="30" spans="1:21" x14ac:dyDescent="0.25">
      <c r="A30" t="s">
        <v>9</v>
      </c>
      <c r="B30">
        <f>AVERAGE(B10:AY10)</f>
        <v>4.6709999999999994</v>
      </c>
      <c r="C30">
        <f>VAR(B10:AY10)</f>
        <v>1.5422704081632692</v>
      </c>
      <c r="D30">
        <f t="shared" si="1"/>
        <v>1.2418818012046353</v>
      </c>
      <c r="F30">
        <f t="shared" si="2"/>
        <v>4.1441141741616221</v>
      </c>
      <c r="G30">
        <f t="shared" si="3"/>
        <v>5.1978858258383767</v>
      </c>
      <c r="I30">
        <v>3.7706</v>
      </c>
      <c r="J30" s="1" t="b">
        <f t="shared" si="4"/>
        <v>1</v>
      </c>
      <c r="K30">
        <v>3.9751999999999987</v>
      </c>
      <c r="L30" s="1" t="b">
        <f t="shared" si="5"/>
        <v>1</v>
      </c>
      <c r="N30">
        <v>5.4161999999999999</v>
      </c>
      <c r="O30" s="1" t="b">
        <f>OR((N30&gt;G30),(N30&lt;F30))</f>
        <v>1</v>
      </c>
      <c r="Q30">
        <v>3.6427999999999994</v>
      </c>
      <c r="R30" s="1" t="b">
        <f>OR((Q30&gt;G30),(Q30&lt;F30))</f>
        <v>1</v>
      </c>
      <c r="T30">
        <v>4.8886000000000012</v>
      </c>
      <c r="U30" s="1" t="b">
        <f>OR((T30&gt;G30),(T30&lt;F30))</f>
        <v>0</v>
      </c>
    </row>
    <row r="31" spans="1:21" x14ac:dyDescent="0.25">
      <c r="A31" t="s">
        <v>10</v>
      </c>
      <c r="B31">
        <f>AVERAGE(B11:AY11)</f>
        <v>4.7706</v>
      </c>
      <c r="C31">
        <f>VAR(B11:AY11)</f>
        <v>2.3248914693877496</v>
      </c>
      <c r="D31">
        <f t="shared" si="1"/>
        <v>1.52475947919262</v>
      </c>
      <c r="F31">
        <f t="shared" si="2"/>
        <v>4.123699339550658</v>
      </c>
      <c r="G31">
        <f t="shared" si="3"/>
        <v>5.4175006604493419</v>
      </c>
      <c r="I31">
        <v>5.0729999999999986</v>
      </c>
      <c r="J31" s="1" t="b">
        <f t="shared" si="4"/>
        <v>0</v>
      </c>
      <c r="K31">
        <v>4.0966000000000005</v>
      </c>
      <c r="L31" s="1" t="b">
        <f t="shared" si="5"/>
        <v>1</v>
      </c>
      <c r="N31">
        <v>5.7484000000000011</v>
      </c>
      <c r="O31" s="1" t="b">
        <f>OR((N31&gt;G31),(N31&lt;F31))</f>
        <v>1</v>
      </c>
      <c r="Q31">
        <v>5.0106000000000002</v>
      </c>
      <c r="R31" s="1" t="b">
        <f>OR((Q31&gt;G31),(Q31&lt;F31))</f>
        <v>0</v>
      </c>
      <c r="T31">
        <v>5.1506000000000007</v>
      </c>
      <c r="U31" s="1" t="b">
        <f>OR((T31&gt;G31),(T31&lt;F31))</f>
        <v>0</v>
      </c>
    </row>
    <row r="32" spans="1:21" x14ac:dyDescent="0.25">
      <c r="A32" t="s">
        <v>11</v>
      </c>
      <c r="B32">
        <f>AVERAGE(B12:AY12)</f>
        <v>14.765400000000001</v>
      </c>
      <c r="C32">
        <f>VAR(B12:AY12)</f>
        <v>2.787800857142726</v>
      </c>
      <c r="D32">
        <f t="shared" si="1"/>
        <v>1.6696708828816313</v>
      </c>
      <c r="F32">
        <f t="shared" si="2"/>
        <v>14.057018637818803</v>
      </c>
      <c r="G32">
        <f t="shared" si="3"/>
        <v>15.473781362181199</v>
      </c>
      <c r="I32">
        <v>15.636800000000001</v>
      </c>
      <c r="J32" s="1" t="b">
        <f t="shared" si="4"/>
        <v>1</v>
      </c>
      <c r="K32">
        <v>15.6502</v>
      </c>
      <c r="L32" s="1" t="b">
        <f t="shared" si="5"/>
        <v>1</v>
      </c>
      <c r="N32">
        <v>15.8786</v>
      </c>
      <c r="O32" s="1" t="b">
        <f>OR((N32&gt;G32),(N32&lt;F32))</f>
        <v>1</v>
      </c>
      <c r="Q32">
        <v>15.211999999999996</v>
      </c>
      <c r="R32" s="1" t="b">
        <f>OR((Q32&gt;G32),(Q32&lt;F32))</f>
        <v>0</v>
      </c>
      <c r="T32">
        <v>16.262200000000004</v>
      </c>
      <c r="U32" s="1" t="b">
        <f>OR((T32&gt;G32),(T32&lt;F32))</f>
        <v>1</v>
      </c>
    </row>
    <row r="33" spans="1:21" x14ac:dyDescent="0.25">
      <c r="A33" t="s">
        <v>12</v>
      </c>
      <c r="B33">
        <f>AVERAGE(B13:AY13)</f>
        <v>2.289400000000001</v>
      </c>
      <c r="C33">
        <f>VAR(B13:AY13)</f>
        <v>0.45719759183673292</v>
      </c>
      <c r="D33">
        <f t="shared" si="1"/>
        <v>0.67616387942327483</v>
      </c>
      <c r="F33">
        <f t="shared" si="2"/>
        <v>2.0025279613998404</v>
      </c>
      <c r="G33">
        <f t="shared" si="3"/>
        <v>2.5762720386001616</v>
      </c>
      <c r="I33">
        <v>2.8074000000000008</v>
      </c>
      <c r="J33" s="1" t="b">
        <f t="shared" si="4"/>
        <v>1</v>
      </c>
      <c r="K33">
        <v>2.5913999999999997</v>
      </c>
      <c r="L33" s="1" t="b">
        <f t="shared" si="5"/>
        <v>1</v>
      </c>
      <c r="N33">
        <v>3.3091999999999988</v>
      </c>
      <c r="O33" s="1" t="b">
        <f>OR((N33&gt;G33),(N33&lt;F33))</f>
        <v>1</v>
      </c>
      <c r="Q33">
        <v>2.8805999999999998</v>
      </c>
      <c r="R33" s="1" t="b">
        <f>OR((Q33&gt;G33),(Q33&lt;F33))</f>
        <v>1</v>
      </c>
      <c r="T33">
        <v>3.4600000000000013</v>
      </c>
      <c r="U33" s="1" t="b">
        <f>OR((T33&gt;G33),(T33&lt;F33))</f>
        <v>1</v>
      </c>
    </row>
    <row r="34" spans="1:21" x14ac:dyDescent="0.25">
      <c r="A34" t="s">
        <v>13</v>
      </c>
      <c r="B34">
        <f>AVERAGE(B14:AY14)</f>
        <v>13.099</v>
      </c>
      <c r="C34">
        <f>VAR(B14:AY14)</f>
        <v>5.5142132653061484</v>
      </c>
      <c r="D34">
        <f t="shared" si="1"/>
        <v>2.3482362030481831</v>
      </c>
      <c r="F34">
        <f t="shared" si="2"/>
        <v>12.102727754198128</v>
      </c>
      <c r="G34">
        <f t="shared" si="3"/>
        <v>14.095272245801873</v>
      </c>
      <c r="I34">
        <v>12.136600000000001</v>
      </c>
      <c r="J34" s="1" t="b">
        <f t="shared" si="4"/>
        <v>0</v>
      </c>
      <c r="K34">
        <v>13.318600000000004</v>
      </c>
      <c r="L34" s="1" t="b">
        <f t="shared" si="5"/>
        <v>0</v>
      </c>
      <c r="N34">
        <v>11.950199999999997</v>
      </c>
      <c r="O34" s="1" t="b">
        <f>OR((N34&gt;G34),(N34&lt;F34))</f>
        <v>1</v>
      </c>
      <c r="Q34">
        <v>11.193399999999999</v>
      </c>
      <c r="R34" s="1" t="b">
        <f>OR((Q34&gt;G34),(Q34&lt;F34))</f>
        <v>1</v>
      </c>
      <c r="T34">
        <v>11.7882</v>
      </c>
      <c r="U34" s="1" t="b">
        <f>OR((T34&gt;G34),(T34&lt;F34))</f>
        <v>1</v>
      </c>
    </row>
    <row r="35" spans="1:21" x14ac:dyDescent="0.25">
      <c r="A35" t="s">
        <v>14</v>
      </c>
      <c r="B35">
        <f>AVERAGE(B15:AY15)</f>
        <v>51.832581255103918</v>
      </c>
      <c r="C35">
        <f>VAR(B15:AY15)</f>
        <v>52.477609967441083</v>
      </c>
      <c r="D35">
        <f t="shared" si="1"/>
        <v>7.2441431492924737</v>
      </c>
      <c r="F35">
        <f t="shared" si="2"/>
        <v>48.759151608253447</v>
      </c>
      <c r="G35">
        <f t="shared" si="3"/>
        <v>54.906010901954389</v>
      </c>
      <c r="I35">
        <v>52.274596410758114</v>
      </c>
      <c r="J35" s="1" t="b">
        <f t="shared" si="4"/>
        <v>0</v>
      </c>
      <c r="K35">
        <v>51.216815372075978</v>
      </c>
      <c r="L35" s="1" t="b">
        <f t="shared" si="5"/>
        <v>0</v>
      </c>
      <c r="N35">
        <v>42.983920738663983</v>
      </c>
      <c r="O35" s="1" t="b">
        <f>OR((N35&gt;G35),(N35&lt;F35))</f>
        <v>1</v>
      </c>
      <c r="Q35">
        <v>0.49499719668125858</v>
      </c>
      <c r="R35" s="1" t="b">
        <f>OR((Q35&gt;G35),(Q35&lt;F35))</f>
        <v>1</v>
      </c>
      <c r="T35">
        <v>25.5</v>
      </c>
      <c r="U35" s="1" t="b">
        <f>OR((T35&gt;G35),(T35&lt;F35))</f>
        <v>1</v>
      </c>
    </row>
  </sheetData>
  <conditionalFormatting sqref="U21:U35">
    <cfRule type="cellIs" dxfId="8" priority="2" operator="equal">
      <formula>FALSE</formula>
    </cfRule>
  </conditionalFormatting>
  <conditionalFormatting sqref="L21:L35">
    <cfRule type="cellIs" dxfId="4" priority="5" operator="equal">
      <formula>FALSE</formula>
    </cfRule>
  </conditionalFormatting>
  <conditionalFormatting sqref="O21:O35">
    <cfRule type="cellIs" dxfId="3" priority="4" operator="equal">
      <formula>FALSE</formula>
    </cfRule>
  </conditionalFormatting>
  <conditionalFormatting sqref="R21:R35">
    <cfRule type="cellIs" dxfId="2" priority="3" operator="equal">
      <formula>FALSE</formula>
    </cfRule>
  </conditionalFormatting>
  <conditionalFormatting sqref="J21:J35">
    <cfRule type="cellIs" dxfId="0" priority="1" operator="equal">
      <formula>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2018-04-10T23:30:35Z</dcterms:created>
  <dcterms:modified xsi:type="dcterms:W3CDTF">2018-05-04T16:47:32Z</dcterms:modified>
</cp:coreProperties>
</file>