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andrewmansur/Documents/University/Year 1/Sem2/Digihum2144/Assignments/"/>
    </mc:Choice>
  </mc:AlternateContent>
  <xr:revisionPtr revIDLastSave="0" documentId="13_ncr:40009_{DF0A977E-C5F8-AC43-994A-55EA6BEF2BD3}" xr6:coauthVersionLast="47" xr6:coauthVersionMax="47" xr10:uidLastSave="{00000000-0000-0000-0000-000000000000}"/>
  <bookViews>
    <workbookView xWindow="0" yWindow="0" windowWidth="28800" windowHeight="18000" activeTab="1"/>
  </bookViews>
  <sheets>
    <sheet name="TSLA" sheetId="1" r:id="rId1"/>
    <sheet name="Analysis"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I8" i="1" l="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8" i="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K21"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8" i="1"/>
  <c r="B4" i="1" s="1"/>
  <c r="B5" i="1" s="1"/>
  <c r="C2" i="1"/>
  <c r="C3" i="1" s="1"/>
  <c r="B2" i="1"/>
  <c r="B3" i="1" s="1"/>
  <c r="M21" i="1" l="1"/>
  <c r="N21" i="1" s="1"/>
  <c r="O21" i="1" s="1"/>
  <c r="K22" i="1"/>
  <c r="M22" i="1" l="1"/>
  <c r="N22" i="1" s="1"/>
  <c r="O22" i="1" s="1"/>
  <c r="K23" i="1"/>
  <c r="K24" i="1" l="1"/>
  <c r="M23" i="1"/>
  <c r="N23" i="1" s="1"/>
  <c r="O23" i="1" s="1"/>
  <c r="K25" i="1" l="1"/>
  <c r="M24" i="1"/>
  <c r="N24" i="1" s="1"/>
  <c r="O24" i="1" s="1"/>
  <c r="K26" i="1" l="1"/>
  <c r="M25" i="1"/>
  <c r="N25" i="1" s="1"/>
  <c r="O25" i="1" s="1"/>
  <c r="K27" i="1" l="1"/>
  <c r="M26" i="1"/>
  <c r="N26" i="1" s="1"/>
  <c r="O26" i="1" s="1"/>
  <c r="K28" i="1" l="1"/>
  <c r="M27" i="1"/>
  <c r="N27" i="1" s="1"/>
  <c r="O27" i="1" s="1"/>
  <c r="K29" i="1" l="1"/>
  <c r="M28" i="1"/>
  <c r="N28" i="1" s="1"/>
  <c r="O28" i="1" s="1"/>
  <c r="K30" i="1" l="1"/>
  <c r="M29" i="1"/>
  <c r="N29" i="1" s="1"/>
  <c r="O29" i="1" s="1"/>
  <c r="K31" i="1" l="1"/>
  <c r="M30" i="1"/>
  <c r="N30" i="1" s="1"/>
  <c r="O30" i="1" s="1"/>
  <c r="K32" i="1" l="1"/>
  <c r="M31" i="1"/>
  <c r="N31" i="1" s="1"/>
  <c r="O31" i="1" s="1"/>
  <c r="K33" i="1" l="1"/>
  <c r="M32" i="1"/>
  <c r="N32" i="1" s="1"/>
  <c r="O32" i="1" s="1"/>
  <c r="K34" i="1" l="1"/>
  <c r="M33" i="1"/>
  <c r="N33" i="1" s="1"/>
  <c r="O33" i="1" s="1"/>
  <c r="K35" i="1" l="1"/>
  <c r="M34" i="1"/>
  <c r="N34" i="1" s="1"/>
  <c r="O34" i="1" s="1"/>
  <c r="K36" i="1" l="1"/>
  <c r="M35" i="1"/>
  <c r="N35" i="1" s="1"/>
  <c r="O35" i="1" s="1"/>
  <c r="K37" i="1" l="1"/>
  <c r="M36" i="1"/>
  <c r="N36" i="1" s="1"/>
  <c r="O36" i="1" s="1"/>
  <c r="K38" i="1" l="1"/>
  <c r="M37" i="1"/>
  <c r="N37" i="1" s="1"/>
  <c r="O37" i="1" s="1"/>
  <c r="K39" i="1" l="1"/>
  <c r="M38" i="1"/>
  <c r="N38" i="1" s="1"/>
  <c r="O38" i="1" s="1"/>
  <c r="K40" i="1" l="1"/>
  <c r="M39" i="1"/>
  <c r="N39" i="1" s="1"/>
  <c r="O39" i="1" s="1"/>
  <c r="K41" i="1" l="1"/>
  <c r="M40" i="1"/>
  <c r="N40" i="1" s="1"/>
  <c r="O40" i="1" s="1"/>
  <c r="K42" i="1" l="1"/>
  <c r="M41" i="1"/>
  <c r="N41" i="1" s="1"/>
  <c r="O41" i="1" s="1"/>
  <c r="K43" i="1" l="1"/>
  <c r="M42" i="1"/>
  <c r="N42" i="1" s="1"/>
  <c r="O42" i="1" s="1"/>
  <c r="K44" i="1" l="1"/>
  <c r="M43" i="1"/>
  <c r="N43" i="1" s="1"/>
  <c r="O43" i="1" s="1"/>
  <c r="K45" i="1" l="1"/>
  <c r="M44" i="1"/>
  <c r="N44" i="1" s="1"/>
  <c r="O44" i="1" s="1"/>
  <c r="K46" i="1" l="1"/>
  <c r="M45" i="1"/>
  <c r="N45" i="1" s="1"/>
  <c r="O45" i="1" s="1"/>
  <c r="K47" i="1" l="1"/>
  <c r="M46" i="1"/>
  <c r="N46" i="1" s="1"/>
  <c r="O46" i="1" s="1"/>
  <c r="K48" i="1" l="1"/>
  <c r="M47" i="1"/>
  <c r="N47" i="1" s="1"/>
  <c r="O47" i="1" s="1"/>
  <c r="K49" i="1" l="1"/>
  <c r="M48" i="1"/>
  <c r="N48" i="1" s="1"/>
  <c r="O48" i="1" s="1"/>
  <c r="K50" i="1" l="1"/>
  <c r="M49" i="1"/>
  <c r="N49" i="1" s="1"/>
  <c r="O49" i="1" s="1"/>
  <c r="K51" i="1" l="1"/>
  <c r="M50" i="1"/>
  <c r="N50" i="1" s="1"/>
  <c r="O50" i="1" s="1"/>
  <c r="K52" i="1" l="1"/>
  <c r="M51" i="1"/>
  <c r="N51" i="1" s="1"/>
  <c r="O51" i="1" s="1"/>
  <c r="K53" i="1" l="1"/>
  <c r="M52" i="1"/>
  <c r="N52" i="1" s="1"/>
  <c r="O52" i="1" s="1"/>
  <c r="K54" i="1" l="1"/>
  <c r="M53" i="1"/>
  <c r="N53" i="1" s="1"/>
  <c r="O53" i="1" s="1"/>
  <c r="K55" i="1" l="1"/>
  <c r="M54" i="1"/>
  <c r="N54" i="1" s="1"/>
  <c r="O54" i="1" s="1"/>
  <c r="K56" i="1" l="1"/>
  <c r="M55" i="1"/>
  <c r="N55" i="1" s="1"/>
  <c r="O55" i="1" s="1"/>
  <c r="K57" i="1" l="1"/>
  <c r="M56" i="1"/>
  <c r="N56" i="1" s="1"/>
  <c r="O56" i="1" s="1"/>
  <c r="K58" i="1" l="1"/>
  <c r="M57" i="1"/>
  <c r="N57" i="1" s="1"/>
  <c r="O57" i="1" s="1"/>
  <c r="K59" i="1" l="1"/>
  <c r="M58" i="1"/>
  <c r="N58" i="1" s="1"/>
  <c r="O58" i="1" s="1"/>
  <c r="K60" i="1" l="1"/>
  <c r="M59" i="1"/>
  <c r="N59" i="1" s="1"/>
  <c r="O59" i="1" s="1"/>
  <c r="K61" i="1" l="1"/>
  <c r="M60" i="1"/>
  <c r="N60" i="1" s="1"/>
  <c r="O60" i="1" s="1"/>
  <c r="K62" i="1" l="1"/>
  <c r="M61" i="1"/>
  <c r="N61" i="1" s="1"/>
  <c r="O61" i="1" s="1"/>
  <c r="K63" i="1" l="1"/>
  <c r="M62" i="1"/>
  <c r="N62" i="1" s="1"/>
  <c r="O62" i="1" s="1"/>
  <c r="K64" i="1" l="1"/>
  <c r="M63" i="1"/>
  <c r="N63" i="1" s="1"/>
  <c r="O63" i="1" s="1"/>
  <c r="K65" i="1" l="1"/>
  <c r="M64" i="1"/>
  <c r="N64" i="1" s="1"/>
  <c r="O64" i="1" s="1"/>
  <c r="K66" i="1" l="1"/>
  <c r="M65" i="1"/>
  <c r="N65" i="1" s="1"/>
  <c r="O65" i="1" s="1"/>
  <c r="K67" i="1" l="1"/>
  <c r="M66" i="1"/>
  <c r="N66" i="1" s="1"/>
  <c r="O66" i="1" s="1"/>
  <c r="K68" i="1" l="1"/>
  <c r="M67" i="1"/>
  <c r="N67" i="1" s="1"/>
  <c r="O67" i="1" s="1"/>
  <c r="K69" i="1" l="1"/>
  <c r="M68" i="1"/>
  <c r="N68" i="1" s="1"/>
  <c r="O68" i="1" s="1"/>
  <c r="K70" i="1" l="1"/>
  <c r="M69" i="1"/>
  <c r="N69" i="1" s="1"/>
  <c r="O69" i="1" s="1"/>
  <c r="K71" i="1" l="1"/>
  <c r="M70" i="1"/>
  <c r="N70" i="1" s="1"/>
  <c r="O70" i="1" s="1"/>
  <c r="K72" i="1" l="1"/>
  <c r="M71" i="1"/>
  <c r="N71" i="1" s="1"/>
  <c r="O71" i="1" s="1"/>
  <c r="K73" i="1" l="1"/>
  <c r="M72" i="1"/>
  <c r="N72" i="1" s="1"/>
  <c r="O72" i="1" s="1"/>
  <c r="K74" i="1" l="1"/>
  <c r="M73" i="1"/>
  <c r="N73" i="1" s="1"/>
  <c r="O73" i="1" s="1"/>
  <c r="K75" i="1" l="1"/>
  <c r="M74" i="1"/>
  <c r="N74" i="1" s="1"/>
  <c r="O74" i="1" s="1"/>
  <c r="K76" i="1" l="1"/>
  <c r="M75" i="1"/>
  <c r="N75" i="1" s="1"/>
  <c r="O75" i="1" s="1"/>
  <c r="K77" i="1" l="1"/>
  <c r="M76" i="1"/>
  <c r="N76" i="1" s="1"/>
  <c r="O76" i="1" s="1"/>
  <c r="K78" i="1" l="1"/>
  <c r="M77" i="1"/>
  <c r="N77" i="1" s="1"/>
  <c r="O77" i="1" s="1"/>
  <c r="K79" i="1" l="1"/>
  <c r="M78" i="1"/>
  <c r="N78" i="1" s="1"/>
  <c r="O78" i="1" s="1"/>
  <c r="K80" i="1" l="1"/>
  <c r="M79" i="1"/>
  <c r="N79" i="1" s="1"/>
  <c r="O79" i="1" s="1"/>
  <c r="K81" i="1" l="1"/>
  <c r="M80" i="1"/>
  <c r="N80" i="1" s="1"/>
  <c r="O80" i="1" s="1"/>
  <c r="K82" i="1" l="1"/>
  <c r="M81" i="1"/>
  <c r="N81" i="1" s="1"/>
  <c r="O81" i="1" s="1"/>
  <c r="K83" i="1" l="1"/>
  <c r="M82" i="1"/>
  <c r="N82" i="1" s="1"/>
  <c r="O82" i="1" s="1"/>
  <c r="K84" i="1" l="1"/>
  <c r="M83" i="1"/>
  <c r="N83" i="1" s="1"/>
  <c r="O83" i="1" s="1"/>
  <c r="K85" i="1" l="1"/>
  <c r="M84" i="1"/>
  <c r="N84" i="1" s="1"/>
  <c r="O84" i="1" s="1"/>
  <c r="K86" i="1" l="1"/>
  <c r="M85" i="1"/>
  <c r="N85" i="1" s="1"/>
  <c r="O85" i="1" s="1"/>
  <c r="K87" i="1" l="1"/>
  <c r="M86" i="1"/>
  <c r="N86" i="1" s="1"/>
  <c r="O86" i="1" s="1"/>
  <c r="K88" i="1" l="1"/>
  <c r="M87" i="1"/>
  <c r="N87" i="1" s="1"/>
  <c r="O87" i="1" s="1"/>
  <c r="K89" i="1" l="1"/>
  <c r="M88" i="1"/>
  <c r="N88" i="1" s="1"/>
  <c r="O88" i="1" s="1"/>
  <c r="K90" i="1" l="1"/>
  <c r="M89" i="1"/>
  <c r="N89" i="1" s="1"/>
  <c r="O89" i="1" s="1"/>
  <c r="K91" i="1" l="1"/>
  <c r="M90" i="1"/>
  <c r="N90" i="1" s="1"/>
  <c r="O90" i="1" s="1"/>
  <c r="K92" i="1" l="1"/>
  <c r="M91" i="1"/>
  <c r="N91" i="1" s="1"/>
  <c r="O91" i="1" s="1"/>
  <c r="K93" i="1" l="1"/>
  <c r="M92" i="1"/>
  <c r="N92" i="1" s="1"/>
  <c r="O92" i="1" s="1"/>
  <c r="K94" i="1" l="1"/>
  <c r="M93" i="1"/>
  <c r="N93" i="1" s="1"/>
  <c r="O93" i="1" s="1"/>
  <c r="K95" i="1" l="1"/>
  <c r="M94" i="1"/>
  <c r="N94" i="1" s="1"/>
  <c r="O94" i="1" s="1"/>
  <c r="K96" i="1" l="1"/>
  <c r="M95" i="1"/>
  <c r="N95" i="1" s="1"/>
  <c r="O95" i="1" s="1"/>
  <c r="K97" i="1" l="1"/>
  <c r="M96" i="1"/>
  <c r="N96" i="1" s="1"/>
  <c r="O96" i="1" s="1"/>
  <c r="K98" i="1" l="1"/>
  <c r="M97" i="1"/>
  <c r="N97" i="1" s="1"/>
  <c r="O97" i="1" s="1"/>
  <c r="K99" i="1" l="1"/>
  <c r="M98" i="1"/>
  <c r="N98" i="1" s="1"/>
  <c r="O98" i="1" s="1"/>
  <c r="K100" i="1" l="1"/>
  <c r="M99" i="1"/>
  <c r="N99" i="1" s="1"/>
  <c r="O99" i="1" s="1"/>
  <c r="K101" i="1" l="1"/>
  <c r="M100" i="1"/>
  <c r="N100" i="1" s="1"/>
  <c r="O100" i="1" s="1"/>
  <c r="K102" i="1" l="1"/>
  <c r="M101" i="1"/>
  <c r="N101" i="1" s="1"/>
  <c r="O101" i="1" s="1"/>
  <c r="K103" i="1" l="1"/>
  <c r="M102" i="1"/>
  <c r="N102" i="1" s="1"/>
  <c r="O102" i="1" s="1"/>
  <c r="K104" i="1" l="1"/>
  <c r="M103" i="1"/>
  <c r="N103" i="1" s="1"/>
  <c r="O103" i="1" s="1"/>
  <c r="K105" i="1" l="1"/>
  <c r="M104" i="1"/>
  <c r="N104" i="1" s="1"/>
  <c r="O104" i="1" s="1"/>
  <c r="K106" i="1" l="1"/>
  <c r="M105" i="1"/>
  <c r="N105" i="1" s="1"/>
  <c r="O105" i="1" s="1"/>
  <c r="K107" i="1" l="1"/>
  <c r="M106" i="1"/>
  <c r="N106" i="1" s="1"/>
  <c r="O106" i="1" s="1"/>
  <c r="K108" i="1" l="1"/>
  <c r="M107" i="1"/>
  <c r="N107" i="1" s="1"/>
  <c r="O107" i="1" s="1"/>
  <c r="K109" i="1" l="1"/>
  <c r="M108" i="1"/>
  <c r="N108" i="1" s="1"/>
  <c r="O108" i="1" s="1"/>
  <c r="K110" i="1" l="1"/>
  <c r="M109" i="1"/>
  <c r="N109" i="1" s="1"/>
  <c r="O109" i="1" s="1"/>
  <c r="K111" i="1" l="1"/>
  <c r="M110" i="1"/>
  <c r="N110" i="1" s="1"/>
  <c r="O110" i="1" s="1"/>
  <c r="K112" i="1" l="1"/>
  <c r="M111" i="1"/>
  <c r="N111" i="1" s="1"/>
  <c r="O111" i="1" s="1"/>
  <c r="K113" i="1" l="1"/>
  <c r="M112" i="1"/>
  <c r="N112" i="1" s="1"/>
  <c r="O112" i="1" s="1"/>
  <c r="K114" i="1" l="1"/>
  <c r="M113" i="1"/>
  <c r="N113" i="1" s="1"/>
  <c r="O113" i="1" s="1"/>
  <c r="K115" i="1" l="1"/>
  <c r="M114" i="1"/>
  <c r="N114" i="1" s="1"/>
  <c r="O114" i="1" s="1"/>
  <c r="K116" i="1" l="1"/>
  <c r="M115" i="1"/>
  <c r="N115" i="1" s="1"/>
  <c r="O115" i="1" s="1"/>
  <c r="K117" i="1" l="1"/>
  <c r="M116" i="1"/>
  <c r="N116" i="1" s="1"/>
  <c r="O116" i="1" s="1"/>
  <c r="K118" i="1" l="1"/>
  <c r="M117" i="1"/>
  <c r="N117" i="1" s="1"/>
  <c r="O117" i="1" s="1"/>
  <c r="K119" i="1" l="1"/>
  <c r="M118" i="1"/>
  <c r="N118" i="1" s="1"/>
  <c r="O118" i="1" s="1"/>
  <c r="K120" i="1" l="1"/>
  <c r="M119" i="1"/>
  <c r="N119" i="1" s="1"/>
  <c r="O119" i="1" s="1"/>
  <c r="K121" i="1" l="1"/>
  <c r="M120" i="1"/>
  <c r="N120" i="1" s="1"/>
  <c r="O120" i="1" s="1"/>
  <c r="K122" i="1" l="1"/>
  <c r="M121" i="1"/>
  <c r="N121" i="1" s="1"/>
  <c r="O121" i="1" s="1"/>
  <c r="K123" i="1" l="1"/>
  <c r="M122" i="1"/>
  <c r="N122" i="1" s="1"/>
  <c r="O122" i="1" s="1"/>
  <c r="K124" i="1" l="1"/>
  <c r="M123" i="1"/>
  <c r="N123" i="1" s="1"/>
  <c r="O123" i="1" s="1"/>
  <c r="K125" i="1" l="1"/>
  <c r="M124" i="1"/>
  <c r="N124" i="1" s="1"/>
  <c r="O124" i="1" s="1"/>
  <c r="K126" i="1" l="1"/>
  <c r="M125" i="1"/>
  <c r="N125" i="1" s="1"/>
  <c r="O125" i="1" s="1"/>
  <c r="K127" i="1" l="1"/>
  <c r="M126" i="1"/>
  <c r="N126" i="1" s="1"/>
  <c r="O126" i="1" s="1"/>
  <c r="K128" i="1" l="1"/>
  <c r="M127" i="1"/>
  <c r="N127" i="1" s="1"/>
  <c r="O127" i="1" s="1"/>
  <c r="K129" i="1" l="1"/>
  <c r="M128" i="1"/>
  <c r="N128" i="1" s="1"/>
  <c r="O128" i="1" s="1"/>
  <c r="K130" i="1" l="1"/>
  <c r="M129" i="1"/>
  <c r="N129" i="1" s="1"/>
  <c r="O129" i="1" s="1"/>
  <c r="K131" i="1" l="1"/>
  <c r="M130" i="1"/>
  <c r="N130" i="1" s="1"/>
  <c r="O130" i="1" s="1"/>
  <c r="K132" i="1" l="1"/>
  <c r="M131" i="1"/>
  <c r="N131" i="1" s="1"/>
  <c r="O131" i="1" s="1"/>
  <c r="K133" i="1" l="1"/>
  <c r="M132" i="1"/>
  <c r="N132" i="1" s="1"/>
  <c r="O132" i="1" s="1"/>
  <c r="K134" i="1" l="1"/>
  <c r="M133" i="1"/>
  <c r="N133" i="1" s="1"/>
  <c r="O133" i="1" s="1"/>
  <c r="K135" i="1" l="1"/>
  <c r="M134" i="1"/>
  <c r="N134" i="1" s="1"/>
  <c r="O134" i="1" s="1"/>
  <c r="K136" i="1" l="1"/>
  <c r="M135" i="1"/>
  <c r="N135" i="1" s="1"/>
  <c r="O135" i="1" s="1"/>
  <c r="K137" i="1" l="1"/>
  <c r="M136" i="1"/>
  <c r="N136" i="1" s="1"/>
  <c r="O136" i="1" s="1"/>
  <c r="K138" i="1" l="1"/>
  <c r="M137" i="1"/>
  <c r="N137" i="1" s="1"/>
  <c r="O137" i="1" s="1"/>
  <c r="K139" i="1" l="1"/>
  <c r="M138" i="1"/>
  <c r="N138" i="1" s="1"/>
  <c r="O138" i="1" s="1"/>
  <c r="K140" i="1" l="1"/>
  <c r="M139" i="1"/>
  <c r="N139" i="1" s="1"/>
  <c r="O139" i="1" s="1"/>
  <c r="K141" i="1" l="1"/>
  <c r="M140" i="1"/>
  <c r="N140" i="1" s="1"/>
  <c r="O140" i="1" s="1"/>
  <c r="K142" i="1" l="1"/>
  <c r="M141" i="1"/>
  <c r="N141" i="1" s="1"/>
  <c r="O141" i="1" s="1"/>
  <c r="K143" i="1" l="1"/>
  <c r="M142" i="1"/>
  <c r="N142" i="1" s="1"/>
  <c r="O142" i="1" s="1"/>
  <c r="K144" i="1" l="1"/>
  <c r="M143" i="1"/>
  <c r="N143" i="1" s="1"/>
  <c r="O143" i="1" s="1"/>
  <c r="K145" i="1" l="1"/>
  <c r="M144" i="1"/>
  <c r="N144" i="1" s="1"/>
  <c r="O144" i="1" s="1"/>
  <c r="K146" i="1" l="1"/>
  <c r="M145" i="1"/>
  <c r="N145" i="1" s="1"/>
  <c r="O145" i="1" s="1"/>
  <c r="K147" i="1" l="1"/>
  <c r="M146" i="1"/>
  <c r="N146" i="1" s="1"/>
  <c r="O146" i="1" s="1"/>
  <c r="K148" i="1" l="1"/>
  <c r="M147" i="1"/>
  <c r="N147" i="1" s="1"/>
  <c r="O147" i="1" s="1"/>
  <c r="K149" i="1" l="1"/>
  <c r="M148" i="1"/>
  <c r="N148" i="1" s="1"/>
  <c r="O148" i="1" s="1"/>
  <c r="K150" i="1" l="1"/>
  <c r="M149" i="1"/>
  <c r="N149" i="1" s="1"/>
  <c r="O149" i="1" s="1"/>
  <c r="K151" i="1" l="1"/>
  <c r="M150" i="1"/>
  <c r="N150" i="1" s="1"/>
  <c r="O150" i="1" s="1"/>
  <c r="K152" i="1" l="1"/>
  <c r="M151" i="1"/>
  <c r="N151" i="1" s="1"/>
  <c r="O151" i="1" s="1"/>
  <c r="K153" i="1" l="1"/>
  <c r="M152" i="1"/>
  <c r="N152" i="1" s="1"/>
  <c r="O152" i="1" s="1"/>
  <c r="K154" i="1" l="1"/>
  <c r="M153" i="1"/>
  <c r="N153" i="1" s="1"/>
  <c r="O153" i="1" s="1"/>
  <c r="K155" i="1" l="1"/>
  <c r="M154" i="1"/>
  <c r="N154" i="1" s="1"/>
  <c r="O154" i="1" s="1"/>
  <c r="K156" i="1" l="1"/>
  <c r="M155" i="1"/>
  <c r="N155" i="1" s="1"/>
  <c r="O155" i="1" s="1"/>
  <c r="K157" i="1" l="1"/>
  <c r="M156" i="1"/>
  <c r="N156" i="1" s="1"/>
  <c r="O156" i="1" s="1"/>
  <c r="K158" i="1" l="1"/>
  <c r="M157" i="1"/>
  <c r="N157" i="1" s="1"/>
  <c r="O157" i="1" s="1"/>
  <c r="K159" i="1" l="1"/>
  <c r="M158" i="1"/>
  <c r="N158" i="1" s="1"/>
  <c r="O158" i="1" s="1"/>
  <c r="K160" i="1" l="1"/>
  <c r="M159" i="1"/>
  <c r="N159" i="1" s="1"/>
  <c r="O159" i="1" s="1"/>
  <c r="K161" i="1" l="1"/>
  <c r="M160" i="1"/>
  <c r="N160" i="1" s="1"/>
  <c r="O160" i="1" s="1"/>
  <c r="K162" i="1" l="1"/>
  <c r="M161" i="1"/>
  <c r="N161" i="1" s="1"/>
  <c r="O161" i="1" s="1"/>
  <c r="K163" i="1" l="1"/>
  <c r="M162" i="1"/>
  <c r="N162" i="1" s="1"/>
  <c r="O162" i="1" s="1"/>
  <c r="K164" i="1" l="1"/>
  <c r="M163" i="1"/>
  <c r="N163" i="1" s="1"/>
  <c r="O163" i="1" s="1"/>
  <c r="K165" i="1" l="1"/>
  <c r="M164" i="1"/>
  <c r="N164" i="1" s="1"/>
  <c r="O164" i="1" s="1"/>
  <c r="K166" i="1" l="1"/>
  <c r="M165" i="1"/>
  <c r="N165" i="1" s="1"/>
  <c r="O165" i="1" s="1"/>
  <c r="K167" i="1" l="1"/>
  <c r="M166" i="1"/>
  <c r="N166" i="1" s="1"/>
  <c r="O166" i="1" s="1"/>
  <c r="K168" i="1" l="1"/>
  <c r="M167" i="1"/>
  <c r="N167" i="1" s="1"/>
  <c r="O167" i="1" s="1"/>
  <c r="K169" i="1" l="1"/>
  <c r="M168" i="1"/>
  <c r="N168" i="1" s="1"/>
  <c r="O168" i="1" s="1"/>
  <c r="K170" i="1" l="1"/>
  <c r="M169" i="1"/>
  <c r="N169" i="1" s="1"/>
  <c r="O169" i="1" s="1"/>
  <c r="K171" i="1" l="1"/>
  <c r="M170" i="1"/>
  <c r="N170" i="1" s="1"/>
  <c r="O170" i="1" s="1"/>
  <c r="K172" i="1" l="1"/>
  <c r="M171" i="1"/>
  <c r="N171" i="1" s="1"/>
  <c r="O171" i="1" s="1"/>
  <c r="K173" i="1" l="1"/>
  <c r="M172" i="1"/>
  <c r="N172" i="1" s="1"/>
  <c r="O172" i="1" s="1"/>
  <c r="K174" i="1" l="1"/>
  <c r="M173" i="1"/>
  <c r="N173" i="1" s="1"/>
  <c r="O173" i="1" s="1"/>
  <c r="K175" i="1" l="1"/>
  <c r="M174" i="1"/>
  <c r="N174" i="1" s="1"/>
  <c r="O174" i="1" s="1"/>
  <c r="K176" i="1" l="1"/>
  <c r="M175" i="1"/>
  <c r="N175" i="1" s="1"/>
  <c r="O175" i="1" s="1"/>
  <c r="K177" i="1" l="1"/>
  <c r="M176" i="1"/>
  <c r="N176" i="1" s="1"/>
  <c r="O176" i="1" s="1"/>
  <c r="K178" i="1" l="1"/>
  <c r="M177" i="1"/>
  <c r="N177" i="1" s="1"/>
  <c r="O177" i="1" s="1"/>
  <c r="K179" i="1" l="1"/>
  <c r="M178" i="1"/>
  <c r="N178" i="1" s="1"/>
  <c r="O178" i="1" s="1"/>
  <c r="K180" i="1" l="1"/>
  <c r="M179" i="1"/>
  <c r="N179" i="1" s="1"/>
  <c r="O179" i="1" s="1"/>
  <c r="K181" i="1" l="1"/>
  <c r="M180" i="1"/>
  <c r="N180" i="1" s="1"/>
  <c r="O180" i="1" s="1"/>
  <c r="K182" i="1" l="1"/>
  <c r="M181" i="1"/>
  <c r="N181" i="1" s="1"/>
  <c r="O181" i="1" s="1"/>
  <c r="K183" i="1" l="1"/>
  <c r="M182" i="1"/>
  <c r="N182" i="1" s="1"/>
  <c r="O182" i="1" s="1"/>
  <c r="K184" i="1" l="1"/>
  <c r="M183" i="1"/>
  <c r="N183" i="1" s="1"/>
  <c r="O183" i="1" s="1"/>
  <c r="K185" i="1" l="1"/>
  <c r="M184" i="1"/>
  <c r="N184" i="1" s="1"/>
  <c r="O184" i="1" s="1"/>
  <c r="K186" i="1" l="1"/>
  <c r="M185" i="1"/>
  <c r="N185" i="1" s="1"/>
  <c r="O185" i="1" s="1"/>
  <c r="K187" i="1" l="1"/>
  <c r="M186" i="1"/>
  <c r="N186" i="1" s="1"/>
  <c r="O186" i="1" s="1"/>
  <c r="K188" i="1" l="1"/>
  <c r="M187" i="1"/>
  <c r="N187" i="1" s="1"/>
  <c r="O187" i="1" s="1"/>
  <c r="K189" i="1" l="1"/>
  <c r="M188" i="1"/>
  <c r="N188" i="1" s="1"/>
  <c r="O188" i="1" s="1"/>
  <c r="K190" i="1" l="1"/>
  <c r="M189" i="1"/>
  <c r="N189" i="1" s="1"/>
  <c r="O189" i="1" s="1"/>
  <c r="K191" i="1" l="1"/>
  <c r="M190" i="1"/>
  <c r="N190" i="1" s="1"/>
  <c r="O190" i="1" s="1"/>
  <c r="K192" i="1" l="1"/>
  <c r="M191" i="1"/>
  <c r="N191" i="1" s="1"/>
  <c r="O191" i="1" s="1"/>
  <c r="K193" i="1" l="1"/>
  <c r="M192" i="1"/>
  <c r="N192" i="1" s="1"/>
  <c r="O192" i="1" s="1"/>
  <c r="K194" i="1" l="1"/>
  <c r="M193" i="1"/>
  <c r="N193" i="1" s="1"/>
  <c r="O193" i="1" s="1"/>
  <c r="K195" i="1" l="1"/>
  <c r="M194" i="1"/>
  <c r="N194" i="1" s="1"/>
  <c r="O194" i="1" s="1"/>
  <c r="K196" i="1" l="1"/>
  <c r="M195" i="1"/>
  <c r="N195" i="1" s="1"/>
  <c r="O195" i="1" s="1"/>
  <c r="K197" i="1" l="1"/>
  <c r="M196" i="1"/>
  <c r="N196" i="1" s="1"/>
  <c r="O196" i="1" s="1"/>
  <c r="K198" i="1" l="1"/>
  <c r="M197" i="1"/>
  <c r="N197" i="1" s="1"/>
  <c r="O197" i="1" s="1"/>
  <c r="K199" i="1" l="1"/>
  <c r="M198" i="1"/>
  <c r="N198" i="1" s="1"/>
  <c r="O198" i="1" s="1"/>
  <c r="K200" i="1" l="1"/>
  <c r="M199" i="1"/>
  <c r="N199" i="1" s="1"/>
  <c r="O199" i="1" s="1"/>
  <c r="K201" i="1" l="1"/>
  <c r="M200" i="1"/>
  <c r="N200" i="1" s="1"/>
  <c r="O200" i="1" s="1"/>
  <c r="K202" i="1" l="1"/>
  <c r="M201" i="1"/>
  <c r="N201" i="1" s="1"/>
  <c r="O201" i="1" s="1"/>
  <c r="K203" i="1" l="1"/>
  <c r="M202" i="1"/>
  <c r="N202" i="1" s="1"/>
  <c r="O202" i="1" s="1"/>
  <c r="K204" i="1" l="1"/>
  <c r="M203" i="1"/>
  <c r="N203" i="1" s="1"/>
  <c r="O203" i="1" s="1"/>
  <c r="K205" i="1" l="1"/>
  <c r="M204" i="1"/>
  <c r="N204" i="1" s="1"/>
  <c r="O204" i="1" s="1"/>
  <c r="K206" i="1" l="1"/>
  <c r="M205" i="1"/>
  <c r="N205" i="1" s="1"/>
  <c r="O205" i="1" s="1"/>
  <c r="K207" i="1" l="1"/>
  <c r="M206" i="1"/>
  <c r="N206" i="1" s="1"/>
  <c r="O206" i="1" s="1"/>
  <c r="K208" i="1" l="1"/>
  <c r="M207" i="1"/>
  <c r="N207" i="1" s="1"/>
  <c r="O207" i="1" s="1"/>
  <c r="K209" i="1" l="1"/>
  <c r="M208" i="1"/>
  <c r="N208" i="1" s="1"/>
  <c r="O208" i="1" s="1"/>
  <c r="K210" i="1" l="1"/>
  <c r="M209" i="1"/>
  <c r="N209" i="1" s="1"/>
  <c r="O209" i="1" s="1"/>
  <c r="K211" i="1" l="1"/>
  <c r="M210" i="1"/>
  <c r="N210" i="1" s="1"/>
  <c r="O210" i="1" s="1"/>
  <c r="K212" i="1" l="1"/>
  <c r="M211" i="1"/>
  <c r="N211" i="1" s="1"/>
  <c r="O211" i="1" s="1"/>
  <c r="K213" i="1" l="1"/>
  <c r="M212" i="1"/>
  <c r="N212" i="1" s="1"/>
  <c r="O212" i="1" s="1"/>
  <c r="K214" i="1" l="1"/>
  <c r="M213" i="1"/>
  <c r="N213" i="1" s="1"/>
  <c r="O213" i="1" s="1"/>
  <c r="K215" i="1" l="1"/>
  <c r="M214" i="1"/>
  <c r="N214" i="1" s="1"/>
  <c r="O214" i="1" s="1"/>
  <c r="K216" i="1" l="1"/>
  <c r="M215" i="1"/>
  <c r="N215" i="1" s="1"/>
  <c r="O215" i="1" s="1"/>
  <c r="K217" i="1" l="1"/>
  <c r="M216" i="1"/>
  <c r="N216" i="1" s="1"/>
  <c r="O216" i="1" s="1"/>
  <c r="K218" i="1" l="1"/>
  <c r="M217" i="1"/>
  <c r="N217" i="1" s="1"/>
  <c r="O217" i="1" s="1"/>
  <c r="K219" i="1" l="1"/>
  <c r="M218" i="1"/>
  <c r="N218" i="1" s="1"/>
  <c r="O218" i="1" s="1"/>
  <c r="K220" i="1" l="1"/>
  <c r="M219" i="1"/>
  <c r="N219" i="1" s="1"/>
  <c r="O219" i="1" s="1"/>
  <c r="K221" i="1" l="1"/>
  <c r="M220" i="1"/>
  <c r="N220" i="1" s="1"/>
  <c r="O220" i="1" s="1"/>
  <c r="K222" i="1" l="1"/>
  <c r="M221" i="1"/>
  <c r="N221" i="1" s="1"/>
  <c r="O221" i="1" s="1"/>
  <c r="K223" i="1" l="1"/>
  <c r="M222" i="1"/>
  <c r="N222" i="1" s="1"/>
  <c r="O222" i="1" s="1"/>
  <c r="K224" i="1" l="1"/>
  <c r="M223" i="1"/>
  <c r="N223" i="1" s="1"/>
  <c r="O223" i="1" s="1"/>
  <c r="K225" i="1" l="1"/>
  <c r="M224" i="1"/>
  <c r="N224" i="1" s="1"/>
  <c r="O224" i="1" s="1"/>
  <c r="K226" i="1" l="1"/>
  <c r="M225" i="1"/>
  <c r="N225" i="1" s="1"/>
  <c r="O225" i="1" s="1"/>
  <c r="K227" i="1" l="1"/>
  <c r="M226" i="1"/>
  <c r="N226" i="1" s="1"/>
  <c r="O226" i="1" s="1"/>
  <c r="K228" i="1" l="1"/>
  <c r="M227" i="1"/>
  <c r="N227" i="1" s="1"/>
  <c r="O227" i="1" s="1"/>
  <c r="K229" i="1" l="1"/>
  <c r="M228" i="1"/>
  <c r="N228" i="1" s="1"/>
  <c r="O228" i="1" s="1"/>
  <c r="K230" i="1" l="1"/>
  <c r="M229" i="1"/>
  <c r="N229" i="1" s="1"/>
  <c r="O229" i="1" s="1"/>
  <c r="K231" i="1" l="1"/>
  <c r="M230" i="1"/>
  <c r="N230" i="1" s="1"/>
  <c r="O230" i="1" s="1"/>
  <c r="K232" i="1" l="1"/>
  <c r="M231" i="1"/>
  <c r="N231" i="1" s="1"/>
  <c r="O231" i="1" s="1"/>
  <c r="K233" i="1" l="1"/>
  <c r="M232" i="1"/>
  <c r="N232" i="1" s="1"/>
  <c r="O232" i="1" s="1"/>
  <c r="K234" i="1" l="1"/>
  <c r="M233" i="1"/>
  <c r="N233" i="1" s="1"/>
  <c r="O233" i="1" s="1"/>
  <c r="K235" i="1" l="1"/>
  <c r="M234" i="1"/>
  <c r="N234" i="1" s="1"/>
  <c r="O234" i="1" s="1"/>
  <c r="K236" i="1" l="1"/>
  <c r="M235" i="1"/>
  <c r="N235" i="1" s="1"/>
  <c r="O235" i="1" s="1"/>
  <c r="K237" i="1" l="1"/>
  <c r="M236" i="1"/>
  <c r="N236" i="1" s="1"/>
  <c r="O236" i="1" s="1"/>
  <c r="K238" i="1" l="1"/>
  <c r="M237" i="1"/>
  <c r="N237" i="1" s="1"/>
  <c r="O237" i="1" s="1"/>
  <c r="K239" i="1" l="1"/>
  <c r="M238" i="1"/>
  <c r="N238" i="1" s="1"/>
  <c r="O238" i="1" s="1"/>
  <c r="K240" i="1" l="1"/>
  <c r="M239" i="1"/>
  <c r="N239" i="1" s="1"/>
  <c r="O239" i="1" s="1"/>
  <c r="K241" i="1" l="1"/>
  <c r="M240" i="1"/>
  <c r="N240" i="1" s="1"/>
  <c r="O240" i="1" s="1"/>
  <c r="K242" i="1" l="1"/>
  <c r="M241" i="1"/>
  <c r="N241" i="1" s="1"/>
  <c r="O241" i="1" s="1"/>
  <c r="K243" i="1" l="1"/>
  <c r="M242" i="1"/>
  <c r="N242" i="1" s="1"/>
  <c r="O242" i="1" s="1"/>
  <c r="K244" i="1" l="1"/>
  <c r="M243" i="1"/>
  <c r="N243" i="1" s="1"/>
  <c r="O243" i="1" s="1"/>
  <c r="K245" i="1" l="1"/>
  <c r="M244" i="1"/>
  <c r="N244" i="1" s="1"/>
  <c r="O244" i="1" s="1"/>
  <c r="K246" i="1" l="1"/>
  <c r="M245" i="1"/>
  <c r="N245" i="1" s="1"/>
  <c r="O245" i="1" s="1"/>
  <c r="K247" i="1" l="1"/>
  <c r="M246" i="1"/>
  <c r="N246" i="1" s="1"/>
  <c r="O246" i="1" s="1"/>
  <c r="K248" i="1" l="1"/>
  <c r="M247" i="1"/>
  <c r="N247" i="1" s="1"/>
  <c r="O247" i="1" s="1"/>
  <c r="K249" i="1" l="1"/>
  <c r="M248" i="1"/>
  <c r="N248" i="1" s="1"/>
  <c r="O248" i="1" s="1"/>
  <c r="K250" i="1" l="1"/>
  <c r="M249" i="1"/>
  <c r="N249" i="1" s="1"/>
  <c r="O249" i="1" s="1"/>
  <c r="K251" i="1" l="1"/>
  <c r="M250" i="1"/>
  <c r="N250" i="1" s="1"/>
  <c r="O250" i="1" s="1"/>
  <c r="K252" i="1" l="1"/>
  <c r="M251" i="1"/>
  <c r="N251" i="1" s="1"/>
  <c r="O251" i="1" s="1"/>
  <c r="K253" i="1" l="1"/>
  <c r="M252" i="1"/>
  <c r="N252" i="1" s="1"/>
  <c r="O252" i="1" s="1"/>
  <c r="K254" i="1" l="1"/>
  <c r="M253" i="1"/>
  <c r="N253" i="1" s="1"/>
  <c r="O253" i="1" s="1"/>
  <c r="K255" i="1" l="1"/>
  <c r="M254" i="1"/>
  <c r="N254" i="1" s="1"/>
  <c r="O254" i="1" s="1"/>
  <c r="K256" i="1" l="1"/>
  <c r="M255" i="1"/>
  <c r="N255" i="1" s="1"/>
  <c r="O255" i="1" s="1"/>
  <c r="K257" i="1" l="1"/>
  <c r="M257" i="1" s="1"/>
  <c r="N257" i="1" s="1"/>
  <c r="O257" i="1" s="1"/>
  <c r="M256" i="1"/>
  <c r="N256" i="1" s="1"/>
  <c r="O256" i="1" s="1"/>
</calcChain>
</file>

<file path=xl/sharedStrings.xml><?xml version="1.0" encoding="utf-8"?>
<sst xmlns="http://purl.oclc.org/ooxml/spreadsheetml/main" count="22" uniqueCount="22">
  <si>
    <t>Tesla Market Data by Andrew Mansur</t>
  </si>
  <si>
    <t>Range</t>
  </si>
  <si>
    <t>Range Date</t>
  </si>
  <si>
    <t>STDev</t>
  </si>
  <si>
    <t>Volatility</t>
  </si>
  <si>
    <t>Date</t>
  </si>
  <si>
    <t>Open</t>
  </si>
  <si>
    <t>High</t>
  </si>
  <si>
    <t>Low</t>
  </si>
  <si>
    <t>Close</t>
  </si>
  <si>
    <t>Adj Close</t>
  </si>
  <si>
    <t>Volume</t>
  </si>
  <si>
    <t>Daily Return</t>
  </si>
  <si>
    <t>Gain</t>
  </si>
  <si>
    <t>Loss</t>
  </si>
  <si>
    <t>Avg Gain</t>
  </si>
  <si>
    <t>Avg Loss</t>
  </si>
  <si>
    <t>RS</t>
  </si>
  <si>
    <t>RSI</t>
  </si>
  <si>
    <t>Overbought</t>
  </si>
  <si>
    <t>Oversold</t>
  </si>
  <si>
    <t>Over Sold or Bought?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</si>
</sst>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44" formatCode="_(&quot;$&quot;* #,##0.00_);_(&quot;$&quot;* \(#,##0.00\);_(&quot;$&quot;* &quot;-&quot;??_);_(@_)"/>
    <numFmt numFmtId="167" formatCode="[$-1009]mmmm\ d\,\ 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2"/>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8" fontId="0" fillId="0" borderId="0" xfId="0" applyNumberFormat="1"/>
    <xf numFmtId="15" fontId="0" fillId="0" borderId="0" xfId="0" applyNumberFormat="1"/>
    <xf numFmtId="44" fontId="0" fillId="0" borderId="0" xfId="1" applyFont="1"/>
    <xf numFmtId="167" fontId="0" fillId="0" borderId="0" xfId="0" applyNumberFormat="1"/>
    <xf numFmtId="9" fontId="0" fillId="0" borderId="0" xfId="2" applyFont="1"/>
    <xf numFmtId="10" fontId="0" fillId="0" borderId="0" xfId="2" applyNumberFormat="1" applyFont="1"/>
    <xf numFmtId="0" fontId="18" fillId="0" borderId="0" xfId="0" applyFont="1"/>
    <xf numFmtId="0" fontId="0" fillId="33" borderId="10" xfId="0" applyFill="1" applyBorder="1"/>
    <xf numFmtId="167" fontId="0" fillId="0" borderId="10" xfId="0" applyNumberFormat="1" applyBorder="1"/>
    <xf numFmtId="8" fontId="0" fillId="0" borderId="10" xfId="0" applyNumberFormat="1" applyBorder="1"/>
    <xf numFmtId="0" fontId="0" fillId="0" borderId="10" xfId="0" applyBorder="1"/>
    <xf numFmtId="2" fontId="0" fillId="0" borderId="10" xfId="0" applyNumberFormat="1" applyBorder="1"/>
    <xf numFmtId="44" fontId="0" fillId="0" borderId="10" xfId="1" applyFont="1" applyBorder="1"/>
    <xf numFmtId="44" fontId="0" fillId="0" borderId="10" xfId="0" applyNumberFormat="1" applyBorder="1"/>
    <xf numFmtId="9" fontId="0" fillId="33" borderId="10" xfId="2" applyFont="1" applyFill="1" applyBorder="1"/>
    <xf numFmtId="9" fontId="0" fillId="0" borderId="10" xfId="2" applyFont="1" applyBorder="1"/>
    <xf numFmtId="44" fontId="0" fillId="33" borderId="10" xfId="1" applyFont="1" applyFill="1" applyBorder="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T.TO</a:t>
            </a:r>
            <a:r>
              <a:rPr lang="en-US" baseline="0%"/>
              <a:t> Closing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TSLA!$E$6</c:f>
              <c:strCache>
                <c:ptCount val="1"/>
                <c:pt idx="0">
                  <c:v>Close</c:v>
                </c:pt>
              </c:strCache>
            </c:strRef>
          </c:tx>
          <c:spPr>
            <a:ln w="28575" cap="rnd">
              <a:solidFill>
                <a:schemeClr val="accent1"/>
              </a:solidFill>
              <a:round/>
            </a:ln>
            <a:effectLst/>
          </c:spPr>
          <c:marker>
            <c:symbol val="none"/>
          </c:marker>
          <c:cat>
            <c:numRef>
              <c:f>TSLA!$A$7:$A$257</c:f>
              <c:numCache>
                <c:formatCode>[$-1009]mmmm\ d\,\ yyyy;@</c:formatCode>
                <c:ptCount val="251"/>
                <c:pt idx="0">
                  <c:v>44582</c:v>
                </c:pt>
                <c:pt idx="1">
                  <c:v>44585</c:v>
                </c:pt>
                <c:pt idx="2">
                  <c:v>44586</c:v>
                </c:pt>
                <c:pt idx="3">
                  <c:v>44587</c:v>
                </c:pt>
                <c:pt idx="4">
                  <c:v>44588</c:v>
                </c:pt>
                <c:pt idx="5">
                  <c:v>44589</c:v>
                </c:pt>
                <c:pt idx="6">
                  <c:v>44592</c:v>
                </c:pt>
                <c:pt idx="7">
                  <c:v>44593</c:v>
                </c:pt>
                <c:pt idx="8">
                  <c:v>44594</c:v>
                </c:pt>
                <c:pt idx="9">
                  <c:v>44595</c:v>
                </c:pt>
                <c:pt idx="10">
                  <c:v>44596</c:v>
                </c:pt>
                <c:pt idx="11">
                  <c:v>44599</c:v>
                </c:pt>
                <c:pt idx="12">
                  <c:v>44600</c:v>
                </c:pt>
                <c:pt idx="13">
                  <c:v>44601</c:v>
                </c:pt>
                <c:pt idx="14">
                  <c:v>44602</c:v>
                </c:pt>
                <c:pt idx="15">
                  <c:v>44603</c:v>
                </c:pt>
                <c:pt idx="16">
                  <c:v>44606</c:v>
                </c:pt>
                <c:pt idx="17">
                  <c:v>44607</c:v>
                </c:pt>
                <c:pt idx="18">
                  <c:v>44608</c:v>
                </c:pt>
                <c:pt idx="19">
                  <c:v>44609</c:v>
                </c:pt>
                <c:pt idx="20">
                  <c:v>44610</c:v>
                </c:pt>
                <c:pt idx="21">
                  <c:v>44614</c:v>
                </c:pt>
                <c:pt idx="22">
                  <c:v>44615</c:v>
                </c:pt>
                <c:pt idx="23">
                  <c:v>44616</c:v>
                </c:pt>
                <c:pt idx="24">
                  <c:v>44617</c:v>
                </c:pt>
                <c:pt idx="25">
                  <c:v>44620</c:v>
                </c:pt>
                <c:pt idx="26">
                  <c:v>44621</c:v>
                </c:pt>
                <c:pt idx="27">
                  <c:v>44622</c:v>
                </c:pt>
                <c:pt idx="28">
                  <c:v>44623</c:v>
                </c:pt>
                <c:pt idx="29">
                  <c:v>44624</c:v>
                </c:pt>
                <c:pt idx="30">
                  <c:v>44627</c:v>
                </c:pt>
                <c:pt idx="31">
                  <c:v>44628</c:v>
                </c:pt>
                <c:pt idx="32">
                  <c:v>44629</c:v>
                </c:pt>
                <c:pt idx="33">
                  <c:v>44630</c:v>
                </c:pt>
                <c:pt idx="34">
                  <c:v>44631</c:v>
                </c:pt>
                <c:pt idx="35">
                  <c:v>44634</c:v>
                </c:pt>
                <c:pt idx="36">
                  <c:v>44635</c:v>
                </c:pt>
                <c:pt idx="37">
                  <c:v>44636</c:v>
                </c:pt>
                <c:pt idx="38">
                  <c:v>44637</c:v>
                </c:pt>
                <c:pt idx="39">
                  <c:v>44638</c:v>
                </c:pt>
                <c:pt idx="40">
                  <c:v>44641</c:v>
                </c:pt>
                <c:pt idx="41">
                  <c:v>44642</c:v>
                </c:pt>
                <c:pt idx="42">
                  <c:v>44643</c:v>
                </c:pt>
                <c:pt idx="43">
                  <c:v>44644</c:v>
                </c:pt>
                <c:pt idx="44">
                  <c:v>44645</c:v>
                </c:pt>
                <c:pt idx="45">
                  <c:v>44648</c:v>
                </c:pt>
                <c:pt idx="46">
                  <c:v>44649</c:v>
                </c:pt>
                <c:pt idx="47">
                  <c:v>44650</c:v>
                </c:pt>
                <c:pt idx="48">
                  <c:v>44651</c:v>
                </c:pt>
                <c:pt idx="49">
                  <c:v>44652</c:v>
                </c:pt>
                <c:pt idx="50">
                  <c:v>44655</c:v>
                </c:pt>
                <c:pt idx="51">
                  <c:v>44656</c:v>
                </c:pt>
                <c:pt idx="52">
                  <c:v>44657</c:v>
                </c:pt>
                <c:pt idx="53">
                  <c:v>44658</c:v>
                </c:pt>
                <c:pt idx="54">
                  <c:v>44659</c:v>
                </c:pt>
                <c:pt idx="55">
                  <c:v>44662</c:v>
                </c:pt>
                <c:pt idx="56">
                  <c:v>44663</c:v>
                </c:pt>
                <c:pt idx="57">
                  <c:v>44664</c:v>
                </c:pt>
                <c:pt idx="58">
                  <c:v>44665</c:v>
                </c:pt>
                <c:pt idx="59">
                  <c:v>44669</c:v>
                </c:pt>
                <c:pt idx="60">
                  <c:v>44670</c:v>
                </c:pt>
                <c:pt idx="61">
                  <c:v>44671</c:v>
                </c:pt>
                <c:pt idx="62">
                  <c:v>44672</c:v>
                </c:pt>
                <c:pt idx="63">
                  <c:v>44673</c:v>
                </c:pt>
                <c:pt idx="64">
                  <c:v>44676</c:v>
                </c:pt>
                <c:pt idx="65">
                  <c:v>44677</c:v>
                </c:pt>
                <c:pt idx="66">
                  <c:v>44678</c:v>
                </c:pt>
                <c:pt idx="67">
                  <c:v>44679</c:v>
                </c:pt>
                <c:pt idx="68">
                  <c:v>44680</c:v>
                </c:pt>
                <c:pt idx="69">
                  <c:v>44683</c:v>
                </c:pt>
                <c:pt idx="70">
                  <c:v>44684</c:v>
                </c:pt>
                <c:pt idx="71">
                  <c:v>44685</c:v>
                </c:pt>
                <c:pt idx="72">
                  <c:v>44686</c:v>
                </c:pt>
                <c:pt idx="73">
                  <c:v>44687</c:v>
                </c:pt>
                <c:pt idx="74">
                  <c:v>44690</c:v>
                </c:pt>
                <c:pt idx="75">
                  <c:v>44691</c:v>
                </c:pt>
                <c:pt idx="76">
                  <c:v>44692</c:v>
                </c:pt>
                <c:pt idx="77">
                  <c:v>44693</c:v>
                </c:pt>
                <c:pt idx="78">
                  <c:v>44694</c:v>
                </c:pt>
                <c:pt idx="79">
                  <c:v>44697</c:v>
                </c:pt>
                <c:pt idx="80">
                  <c:v>44698</c:v>
                </c:pt>
                <c:pt idx="81">
                  <c:v>44699</c:v>
                </c:pt>
                <c:pt idx="82">
                  <c:v>44700</c:v>
                </c:pt>
                <c:pt idx="83">
                  <c:v>44701</c:v>
                </c:pt>
                <c:pt idx="84">
                  <c:v>44704</c:v>
                </c:pt>
                <c:pt idx="85">
                  <c:v>44705</c:v>
                </c:pt>
                <c:pt idx="86">
                  <c:v>44706</c:v>
                </c:pt>
                <c:pt idx="87">
                  <c:v>44707</c:v>
                </c:pt>
                <c:pt idx="88">
                  <c:v>44708</c:v>
                </c:pt>
                <c:pt idx="89">
                  <c:v>44712</c:v>
                </c:pt>
                <c:pt idx="90">
                  <c:v>44713</c:v>
                </c:pt>
                <c:pt idx="91">
                  <c:v>44714</c:v>
                </c:pt>
                <c:pt idx="92">
                  <c:v>44715</c:v>
                </c:pt>
                <c:pt idx="93">
                  <c:v>44718</c:v>
                </c:pt>
                <c:pt idx="94">
                  <c:v>44719</c:v>
                </c:pt>
                <c:pt idx="95">
                  <c:v>44720</c:v>
                </c:pt>
                <c:pt idx="96">
                  <c:v>44721</c:v>
                </c:pt>
                <c:pt idx="97">
                  <c:v>44722</c:v>
                </c:pt>
                <c:pt idx="98">
                  <c:v>44725</c:v>
                </c:pt>
                <c:pt idx="99">
                  <c:v>44726</c:v>
                </c:pt>
                <c:pt idx="100">
                  <c:v>44727</c:v>
                </c:pt>
                <c:pt idx="101">
                  <c:v>44728</c:v>
                </c:pt>
                <c:pt idx="102">
                  <c:v>44729</c:v>
                </c:pt>
                <c:pt idx="103">
                  <c:v>44733</c:v>
                </c:pt>
                <c:pt idx="104">
                  <c:v>44734</c:v>
                </c:pt>
                <c:pt idx="105">
                  <c:v>44735</c:v>
                </c:pt>
                <c:pt idx="106">
                  <c:v>44736</c:v>
                </c:pt>
                <c:pt idx="107">
                  <c:v>44739</c:v>
                </c:pt>
                <c:pt idx="108">
                  <c:v>44740</c:v>
                </c:pt>
                <c:pt idx="109">
                  <c:v>44741</c:v>
                </c:pt>
                <c:pt idx="110">
                  <c:v>44742</c:v>
                </c:pt>
                <c:pt idx="111">
                  <c:v>44743</c:v>
                </c:pt>
                <c:pt idx="112">
                  <c:v>44747</c:v>
                </c:pt>
                <c:pt idx="113">
                  <c:v>44748</c:v>
                </c:pt>
                <c:pt idx="114">
                  <c:v>44749</c:v>
                </c:pt>
                <c:pt idx="115">
                  <c:v>44750</c:v>
                </c:pt>
                <c:pt idx="116">
                  <c:v>44753</c:v>
                </c:pt>
                <c:pt idx="117">
                  <c:v>44754</c:v>
                </c:pt>
                <c:pt idx="118">
                  <c:v>44755</c:v>
                </c:pt>
                <c:pt idx="119">
                  <c:v>44756</c:v>
                </c:pt>
                <c:pt idx="120">
                  <c:v>44757</c:v>
                </c:pt>
                <c:pt idx="121">
                  <c:v>44760</c:v>
                </c:pt>
                <c:pt idx="122">
                  <c:v>44761</c:v>
                </c:pt>
                <c:pt idx="123">
                  <c:v>44762</c:v>
                </c:pt>
                <c:pt idx="124">
                  <c:v>44763</c:v>
                </c:pt>
                <c:pt idx="125">
                  <c:v>44764</c:v>
                </c:pt>
                <c:pt idx="126">
                  <c:v>44767</c:v>
                </c:pt>
                <c:pt idx="127">
                  <c:v>44768</c:v>
                </c:pt>
                <c:pt idx="128">
                  <c:v>44769</c:v>
                </c:pt>
                <c:pt idx="129">
                  <c:v>44770</c:v>
                </c:pt>
                <c:pt idx="130">
                  <c:v>44771</c:v>
                </c:pt>
                <c:pt idx="131">
                  <c:v>44774</c:v>
                </c:pt>
                <c:pt idx="132">
                  <c:v>44775</c:v>
                </c:pt>
                <c:pt idx="133">
                  <c:v>44776</c:v>
                </c:pt>
                <c:pt idx="134">
                  <c:v>44777</c:v>
                </c:pt>
                <c:pt idx="135">
                  <c:v>44778</c:v>
                </c:pt>
                <c:pt idx="136">
                  <c:v>44781</c:v>
                </c:pt>
                <c:pt idx="137">
                  <c:v>44782</c:v>
                </c:pt>
                <c:pt idx="138">
                  <c:v>44783</c:v>
                </c:pt>
                <c:pt idx="139">
                  <c:v>44784</c:v>
                </c:pt>
                <c:pt idx="140">
                  <c:v>44785</c:v>
                </c:pt>
                <c:pt idx="141">
                  <c:v>44788</c:v>
                </c:pt>
                <c:pt idx="142">
                  <c:v>44789</c:v>
                </c:pt>
                <c:pt idx="143">
                  <c:v>44790</c:v>
                </c:pt>
                <c:pt idx="144">
                  <c:v>44791</c:v>
                </c:pt>
                <c:pt idx="145">
                  <c:v>44792</c:v>
                </c:pt>
                <c:pt idx="146">
                  <c:v>44795</c:v>
                </c:pt>
                <c:pt idx="147">
                  <c:v>44796</c:v>
                </c:pt>
                <c:pt idx="148">
                  <c:v>44797</c:v>
                </c:pt>
                <c:pt idx="149">
                  <c:v>44798</c:v>
                </c:pt>
                <c:pt idx="150">
                  <c:v>44799</c:v>
                </c:pt>
                <c:pt idx="151">
                  <c:v>44802</c:v>
                </c:pt>
                <c:pt idx="152">
                  <c:v>44803</c:v>
                </c:pt>
                <c:pt idx="153">
                  <c:v>44804</c:v>
                </c:pt>
                <c:pt idx="154">
                  <c:v>44805</c:v>
                </c:pt>
                <c:pt idx="155">
                  <c:v>44806</c:v>
                </c:pt>
                <c:pt idx="156">
                  <c:v>44810</c:v>
                </c:pt>
                <c:pt idx="157">
                  <c:v>44811</c:v>
                </c:pt>
                <c:pt idx="158">
                  <c:v>44812</c:v>
                </c:pt>
                <c:pt idx="159">
                  <c:v>44813</c:v>
                </c:pt>
                <c:pt idx="160">
                  <c:v>44816</c:v>
                </c:pt>
                <c:pt idx="161">
                  <c:v>44817</c:v>
                </c:pt>
                <c:pt idx="162">
                  <c:v>44818</c:v>
                </c:pt>
                <c:pt idx="163">
                  <c:v>44819</c:v>
                </c:pt>
                <c:pt idx="164">
                  <c:v>44820</c:v>
                </c:pt>
                <c:pt idx="165">
                  <c:v>44823</c:v>
                </c:pt>
                <c:pt idx="166">
                  <c:v>44824</c:v>
                </c:pt>
                <c:pt idx="167">
                  <c:v>44825</c:v>
                </c:pt>
                <c:pt idx="168">
                  <c:v>44826</c:v>
                </c:pt>
                <c:pt idx="169">
                  <c:v>44827</c:v>
                </c:pt>
                <c:pt idx="170">
                  <c:v>44830</c:v>
                </c:pt>
                <c:pt idx="171">
                  <c:v>44831</c:v>
                </c:pt>
                <c:pt idx="172">
                  <c:v>44832</c:v>
                </c:pt>
                <c:pt idx="173">
                  <c:v>44833</c:v>
                </c:pt>
                <c:pt idx="174">
                  <c:v>44834</c:v>
                </c:pt>
                <c:pt idx="175">
                  <c:v>44837</c:v>
                </c:pt>
                <c:pt idx="176">
                  <c:v>44838</c:v>
                </c:pt>
                <c:pt idx="177">
                  <c:v>44839</c:v>
                </c:pt>
                <c:pt idx="178">
                  <c:v>44840</c:v>
                </c:pt>
                <c:pt idx="179">
                  <c:v>44841</c:v>
                </c:pt>
                <c:pt idx="180">
                  <c:v>44844</c:v>
                </c:pt>
                <c:pt idx="181">
                  <c:v>44845</c:v>
                </c:pt>
                <c:pt idx="182">
                  <c:v>44846</c:v>
                </c:pt>
                <c:pt idx="183">
                  <c:v>44847</c:v>
                </c:pt>
                <c:pt idx="184">
                  <c:v>44848</c:v>
                </c:pt>
                <c:pt idx="185">
                  <c:v>44851</c:v>
                </c:pt>
                <c:pt idx="186">
                  <c:v>44852</c:v>
                </c:pt>
                <c:pt idx="187">
                  <c:v>44853</c:v>
                </c:pt>
                <c:pt idx="188">
                  <c:v>44854</c:v>
                </c:pt>
                <c:pt idx="189">
                  <c:v>44855</c:v>
                </c:pt>
                <c:pt idx="190">
                  <c:v>44858</c:v>
                </c:pt>
                <c:pt idx="191">
                  <c:v>44859</c:v>
                </c:pt>
                <c:pt idx="192">
                  <c:v>44860</c:v>
                </c:pt>
                <c:pt idx="193">
                  <c:v>44861</c:v>
                </c:pt>
                <c:pt idx="194">
                  <c:v>44862</c:v>
                </c:pt>
                <c:pt idx="195">
                  <c:v>44865</c:v>
                </c:pt>
                <c:pt idx="196">
                  <c:v>44866</c:v>
                </c:pt>
                <c:pt idx="197">
                  <c:v>44867</c:v>
                </c:pt>
                <c:pt idx="198">
                  <c:v>44868</c:v>
                </c:pt>
                <c:pt idx="199">
                  <c:v>44869</c:v>
                </c:pt>
                <c:pt idx="200">
                  <c:v>44872</c:v>
                </c:pt>
                <c:pt idx="201">
                  <c:v>44873</c:v>
                </c:pt>
                <c:pt idx="202">
                  <c:v>44874</c:v>
                </c:pt>
                <c:pt idx="203">
                  <c:v>44875</c:v>
                </c:pt>
                <c:pt idx="204">
                  <c:v>44876</c:v>
                </c:pt>
                <c:pt idx="205">
                  <c:v>44879</c:v>
                </c:pt>
                <c:pt idx="206">
                  <c:v>44880</c:v>
                </c:pt>
                <c:pt idx="207">
                  <c:v>44881</c:v>
                </c:pt>
                <c:pt idx="208">
                  <c:v>44882</c:v>
                </c:pt>
                <c:pt idx="209">
                  <c:v>44883</c:v>
                </c:pt>
                <c:pt idx="210">
                  <c:v>44886</c:v>
                </c:pt>
                <c:pt idx="211">
                  <c:v>44887</c:v>
                </c:pt>
                <c:pt idx="212">
                  <c:v>44888</c:v>
                </c:pt>
                <c:pt idx="213">
                  <c:v>44890</c:v>
                </c:pt>
                <c:pt idx="214">
                  <c:v>44893</c:v>
                </c:pt>
                <c:pt idx="215">
                  <c:v>44894</c:v>
                </c:pt>
                <c:pt idx="216">
                  <c:v>44895</c:v>
                </c:pt>
                <c:pt idx="217">
                  <c:v>44896</c:v>
                </c:pt>
                <c:pt idx="218">
                  <c:v>44897</c:v>
                </c:pt>
                <c:pt idx="219">
                  <c:v>44900</c:v>
                </c:pt>
                <c:pt idx="220">
                  <c:v>44901</c:v>
                </c:pt>
                <c:pt idx="221">
                  <c:v>44902</c:v>
                </c:pt>
                <c:pt idx="222">
                  <c:v>44903</c:v>
                </c:pt>
                <c:pt idx="223">
                  <c:v>44904</c:v>
                </c:pt>
                <c:pt idx="224">
                  <c:v>44907</c:v>
                </c:pt>
                <c:pt idx="225">
                  <c:v>44908</c:v>
                </c:pt>
                <c:pt idx="226">
                  <c:v>44909</c:v>
                </c:pt>
                <c:pt idx="227">
                  <c:v>44910</c:v>
                </c:pt>
                <c:pt idx="228">
                  <c:v>44911</c:v>
                </c:pt>
                <c:pt idx="229">
                  <c:v>44914</c:v>
                </c:pt>
                <c:pt idx="230">
                  <c:v>44915</c:v>
                </c:pt>
                <c:pt idx="231">
                  <c:v>44916</c:v>
                </c:pt>
                <c:pt idx="232">
                  <c:v>44917</c:v>
                </c:pt>
                <c:pt idx="233">
                  <c:v>44918</c:v>
                </c:pt>
                <c:pt idx="234">
                  <c:v>44922</c:v>
                </c:pt>
                <c:pt idx="235">
                  <c:v>44923</c:v>
                </c:pt>
                <c:pt idx="236">
                  <c:v>44924</c:v>
                </c:pt>
                <c:pt idx="237">
                  <c:v>44925</c:v>
                </c:pt>
                <c:pt idx="238">
                  <c:v>44929</c:v>
                </c:pt>
                <c:pt idx="239">
                  <c:v>44930</c:v>
                </c:pt>
                <c:pt idx="240">
                  <c:v>44931</c:v>
                </c:pt>
                <c:pt idx="241">
                  <c:v>44932</c:v>
                </c:pt>
                <c:pt idx="242">
                  <c:v>44935</c:v>
                </c:pt>
                <c:pt idx="243">
                  <c:v>44936</c:v>
                </c:pt>
                <c:pt idx="244">
                  <c:v>44937</c:v>
                </c:pt>
                <c:pt idx="245">
                  <c:v>44938</c:v>
                </c:pt>
                <c:pt idx="246">
                  <c:v>44939</c:v>
                </c:pt>
                <c:pt idx="247">
                  <c:v>44943</c:v>
                </c:pt>
                <c:pt idx="248">
                  <c:v>44944</c:v>
                </c:pt>
                <c:pt idx="249">
                  <c:v>44945</c:v>
                </c:pt>
                <c:pt idx="250">
                  <c:v>44946</c:v>
                </c:pt>
              </c:numCache>
            </c:numRef>
          </c:cat>
          <c:val>
            <c:numRef>
              <c:f>TSLA!$E$7:$E$257</c:f>
              <c:numCache>
                <c:formatCode>"$"#,##0.00_);[Red]\("$"#,##0.00\)</c:formatCode>
                <c:ptCount val="251"/>
                <c:pt idx="0">
                  <c:v>314.63</c:v>
                </c:pt>
                <c:pt idx="1">
                  <c:v>310</c:v>
                </c:pt>
                <c:pt idx="2">
                  <c:v>306.13</c:v>
                </c:pt>
                <c:pt idx="3">
                  <c:v>312.47000000000003</c:v>
                </c:pt>
                <c:pt idx="4">
                  <c:v>276.37</c:v>
                </c:pt>
                <c:pt idx="5">
                  <c:v>282.12</c:v>
                </c:pt>
                <c:pt idx="6">
                  <c:v>312.24</c:v>
                </c:pt>
                <c:pt idx="7">
                  <c:v>310.42</c:v>
                </c:pt>
                <c:pt idx="8">
                  <c:v>301.89</c:v>
                </c:pt>
                <c:pt idx="9">
                  <c:v>297.05</c:v>
                </c:pt>
                <c:pt idx="10">
                  <c:v>307.77</c:v>
                </c:pt>
                <c:pt idx="11">
                  <c:v>302.45</c:v>
                </c:pt>
                <c:pt idx="12">
                  <c:v>307.33</c:v>
                </c:pt>
                <c:pt idx="13">
                  <c:v>310.67</c:v>
                </c:pt>
                <c:pt idx="14">
                  <c:v>301.52</c:v>
                </c:pt>
                <c:pt idx="15">
                  <c:v>286.67</c:v>
                </c:pt>
                <c:pt idx="16">
                  <c:v>291.92</c:v>
                </c:pt>
                <c:pt idx="17">
                  <c:v>307.48</c:v>
                </c:pt>
                <c:pt idx="18">
                  <c:v>307.8</c:v>
                </c:pt>
                <c:pt idx="19">
                  <c:v>292.12</c:v>
                </c:pt>
                <c:pt idx="20">
                  <c:v>285.66000000000003</c:v>
                </c:pt>
                <c:pt idx="21">
                  <c:v>273.83999999999997</c:v>
                </c:pt>
                <c:pt idx="22">
                  <c:v>254.68</c:v>
                </c:pt>
                <c:pt idx="23">
                  <c:v>266.92</c:v>
                </c:pt>
                <c:pt idx="24">
                  <c:v>269.95999999999998</c:v>
                </c:pt>
                <c:pt idx="25">
                  <c:v>290.14</c:v>
                </c:pt>
                <c:pt idx="26">
                  <c:v>288.12</c:v>
                </c:pt>
                <c:pt idx="27">
                  <c:v>293.3</c:v>
                </c:pt>
                <c:pt idx="28">
                  <c:v>279.76</c:v>
                </c:pt>
                <c:pt idx="29">
                  <c:v>279.43</c:v>
                </c:pt>
                <c:pt idx="30">
                  <c:v>268.19</c:v>
                </c:pt>
                <c:pt idx="31">
                  <c:v>274.8</c:v>
                </c:pt>
                <c:pt idx="32">
                  <c:v>286.32</c:v>
                </c:pt>
                <c:pt idx="33">
                  <c:v>279.43</c:v>
                </c:pt>
                <c:pt idx="34">
                  <c:v>265.12</c:v>
                </c:pt>
                <c:pt idx="35">
                  <c:v>255.46</c:v>
                </c:pt>
                <c:pt idx="36">
                  <c:v>267.3</c:v>
                </c:pt>
                <c:pt idx="37">
                  <c:v>280.08</c:v>
                </c:pt>
                <c:pt idx="38">
                  <c:v>290.52999999999997</c:v>
                </c:pt>
                <c:pt idx="39">
                  <c:v>301.8</c:v>
                </c:pt>
                <c:pt idx="40">
                  <c:v>307.05</c:v>
                </c:pt>
                <c:pt idx="41">
                  <c:v>331.33</c:v>
                </c:pt>
                <c:pt idx="42">
                  <c:v>333.04</c:v>
                </c:pt>
                <c:pt idx="43">
                  <c:v>337.97</c:v>
                </c:pt>
                <c:pt idx="44">
                  <c:v>336.88</c:v>
                </c:pt>
                <c:pt idx="45">
                  <c:v>363.95</c:v>
                </c:pt>
                <c:pt idx="46">
                  <c:v>366.52</c:v>
                </c:pt>
                <c:pt idx="47">
                  <c:v>364.66</c:v>
                </c:pt>
                <c:pt idx="48">
                  <c:v>359.2</c:v>
                </c:pt>
                <c:pt idx="49">
                  <c:v>361.53</c:v>
                </c:pt>
                <c:pt idx="50">
                  <c:v>381.82</c:v>
                </c:pt>
                <c:pt idx="51">
                  <c:v>363.75</c:v>
                </c:pt>
                <c:pt idx="52">
                  <c:v>348.59</c:v>
                </c:pt>
                <c:pt idx="53">
                  <c:v>352.42</c:v>
                </c:pt>
                <c:pt idx="54">
                  <c:v>341.83</c:v>
                </c:pt>
                <c:pt idx="55">
                  <c:v>325.31</c:v>
                </c:pt>
                <c:pt idx="56">
                  <c:v>328.98</c:v>
                </c:pt>
                <c:pt idx="57">
                  <c:v>340.79</c:v>
                </c:pt>
                <c:pt idx="58">
                  <c:v>328.33</c:v>
                </c:pt>
                <c:pt idx="59">
                  <c:v>334.76</c:v>
                </c:pt>
                <c:pt idx="60">
                  <c:v>342.72</c:v>
                </c:pt>
                <c:pt idx="61">
                  <c:v>325.73</c:v>
                </c:pt>
                <c:pt idx="62">
                  <c:v>336.26</c:v>
                </c:pt>
                <c:pt idx="63">
                  <c:v>335.02</c:v>
                </c:pt>
                <c:pt idx="64">
                  <c:v>332.67</c:v>
                </c:pt>
                <c:pt idx="65">
                  <c:v>292.14</c:v>
                </c:pt>
                <c:pt idx="66">
                  <c:v>293.83999999999997</c:v>
                </c:pt>
                <c:pt idx="67">
                  <c:v>292.5</c:v>
                </c:pt>
                <c:pt idx="68">
                  <c:v>290.25</c:v>
                </c:pt>
                <c:pt idx="69">
                  <c:v>300.98</c:v>
                </c:pt>
                <c:pt idx="70">
                  <c:v>303.08</c:v>
                </c:pt>
                <c:pt idx="71">
                  <c:v>317.54000000000002</c:v>
                </c:pt>
                <c:pt idx="72">
                  <c:v>291.08999999999997</c:v>
                </c:pt>
                <c:pt idx="73">
                  <c:v>288.55</c:v>
                </c:pt>
                <c:pt idx="74">
                  <c:v>262.37</c:v>
                </c:pt>
                <c:pt idx="75">
                  <c:v>266.68</c:v>
                </c:pt>
                <c:pt idx="76">
                  <c:v>244.67</c:v>
                </c:pt>
                <c:pt idx="77">
                  <c:v>242.67</c:v>
                </c:pt>
                <c:pt idx="78">
                  <c:v>256.52999999999997</c:v>
                </c:pt>
                <c:pt idx="79">
                  <c:v>241.46</c:v>
                </c:pt>
                <c:pt idx="80">
                  <c:v>253.87</c:v>
                </c:pt>
                <c:pt idx="81">
                  <c:v>236.6</c:v>
                </c:pt>
                <c:pt idx="82">
                  <c:v>236.47</c:v>
                </c:pt>
                <c:pt idx="83">
                  <c:v>221.3</c:v>
                </c:pt>
                <c:pt idx="84">
                  <c:v>224.97</c:v>
                </c:pt>
                <c:pt idx="85">
                  <c:v>209.39</c:v>
                </c:pt>
                <c:pt idx="86">
                  <c:v>219.6</c:v>
                </c:pt>
                <c:pt idx="87">
                  <c:v>235.91</c:v>
                </c:pt>
                <c:pt idx="88">
                  <c:v>253.21</c:v>
                </c:pt>
                <c:pt idx="89">
                  <c:v>252.75</c:v>
                </c:pt>
                <c:pt idx="90">
                  <c:v>246.79</c:v>
                </c:pt>
                <c:pt idx="91">
                  <c:v>258.33</c:v>
                </c:pt>
                <c:pt idx="92">
                  <c:v>234.52</c:v>
                </c:pt>
                <c:pt idx="93">
                  <c:v>238.28</c:v>
                </c:pt>
                <c:pt idx="94">
                  <c:v>238.89</c:v>
                </c:pt>
                <c:pt idx="95">
                  <c:v>241.87</c:v>
                </c:pt>
                <c:pt idx="96">
                  <c:v>239.71</c:v>
                </c:pt>
                <c:pt idx="97">
                  <c:v>232.23</c:v>
                </c:pt>
                <c:pt idx="98">
                  <c:v>215.74</c:v>
                </c:pt>
                <c:pt idx="99">
                  <c:v>220.89</c:v>
                </c:pt>
                <c:pt idx="100">
                  <c:v>233</c:v>
                </c:pt>
                <c:pt idx="101">
                  <c:v>213.1</c:v>
                </c:pt>
                <c:pt idx="102">
                  <c:v>216.76</c:v>
                </c:pt>
                <c:pt idx="103">
                  <c:v>237.04</c:v>
                </c:pt>
                <c:pt idx="104">
                  <c:v>236.09</c:v>
                </c:pt>
                <c:pt idx="105">
                  <c:v>235.07</c:v>
                </c:pt>
                <c:pt idx="106">
                  <c:v>245.71</c:v>
                </c:pt>
                <c:pt idx="107">
                  <c:v>244.92</c:v>
                </c:pt>
                <c:pt idx="108">
                  <c:v>232.66</c:v>
                </c:pt>
                <c:pt idx="109">
                  <c:v>228.49</c:v>
                </c:pt>
                <c:pt idx="110">
                  <c:v>224.47</c:v>
                </c:pt>
                <c:pt idx="111">
                  <c:v>227.26</c:v>
                </c:pt>
                <c:pt idx="112">
                  <c:v>233.07</c:v>
                </c:pt>
                <c:pt idx="113">
                  <c:v>231.73</c:v>
                </c:pt>
                <c:pt idx="114">
                  <c:v>244.54</c:v>
                </c:pt>
                <c:pt idx="115">
                  <c:v>250.76</c:v>
                </c:pt>
                <c:pt idx="116">
                  <c:v>234.34</c:v>
                </c:pt>
                <c:pt idx="117">
                  <c:v>233.07</c:v>
                </c:pt>
                <c:pt idx="118">
                  <c:v>237.04</c:v>
                </c:pt>
                <c:pt idx="119">
                  <c:v>238.31</c:v>
                </c:pt>
                <c:pt idx="120">
                  <c:v>240.07</c:v>
                </c:pt>
                <c:pt idx="121">
                  <c:v>240.55</c:v>
                </c:pt>
                <c:pt idx="122">
                  <c:v>245.53</c:v>
                </c:pt>
                <c:pt idx="123">
                  <c:v>247.5</c:v>
                </c:pt>
                <c:pt idx="124">
                  <c:v>271.70999999999998</c:v>
                </c:pt>
                <c:pt idx="125">
                  <c:v>272.24</c:v>
                </c:pt>
                <c:pt idx="126">
                  <c:v>268.43</c:v>
                </c:pt>
                <c:pt idx="127">
                  <c:v>258.86</c:v>
                </c:pt>
                <c:pt idx="128">
                  <c:v>274.82</c:v>
                </c:pt>
                <c:pt idx="129">
                  <c:v>280.89999999999998</c:v>
                </c:pt>
                <c:pt idx="130">
                  <c:v>297.14999999999998</c:v>
                </c:pt>
                <c:pt idx="131">
                  <c:v>297.27999999999997</c:v>
                </c:pt>
                <c:pt idx="132">
                  <c:v>300.58999999999997</c:v>
                </c:pt>
                <c:pt idx="133">
                  <c:v>307.39999999999998</c:v>
                </c:pt>
                <c:pt idx="134">
                  <c:v>308.63</c:v>
                </c:pt>
                <c:pt idx="135">
                  <c:v>288.17</c:v>
                </c:pt>
                <c:pt idx="136">
                  <c:v>290.42</c:v>
                </c:pt>
                <c:pt idx="137">
                  <c:v>283.33</c:v>
                </c:pt>
                <c:pt idx="138">
                  <c:v>294.36</c:v>
                </c:pt>
                <c:pt idx="139">
                  <c:v>286.63</c:v>
                </c:pt>
                <c:pt idx="140">
                  <c:v>300.02999999999997</c:v>
                </c:pt>
                <c:pt idx="141">
                  <c:v>309.32</c:v>
                </c:pt>
                <c:pt idx="142">
                  <c:v>306.56</c:v>
                </c:pt>
                <c:pt idx="143">
                  <c:v>304</c:v>
                </c:pt>
                <c:pt idx="144">
                  <c:v>302.87</c:v>
                </c:pt>
                <c:pt idx="145">
                  <c:v>296.67</c:v>
                </c:pt>
                <c:pt idx="146">
                  <c:v>289.91000000000003</c:v>
                </c:pt>
                <c:pt idx="147">
                  <c:v>296.45</c:v>
                </c:pt>
                <c:pt idx="148">
                  <c:v>297.10000000000002</c:v>
                </c:pt>
                <c:pt idx="149">
                  <c:v>296.07</c:v>
                </c:pt>
                <c:pt idx="150">
                  <c:v>288.08999999999997</c:v>
                </c:pt>
                <c:pt idx="151">
                  <c:v>284.82</c:v>
                </c:pt>
                <c:pt idx="152">
                  <c:v>277.7</c:v>
                </c:pt>
                <c:pt idx="153">
                  <c:v>275.61</c:v>
                </c:pt>
                <c:pt idx="154">
                  <c:v>277.16000000000003</c:v>
                </c:pt>
                <c:pt idx="155">
                  <c:v>270.20999999999998</c:v>
                </c:pt>
                <c:pt idx="156">
                  <c:v>274.42</c:v>
                </c:pt>
                <c:pt idx="157">
                  <c:v>283.7</c:v>
                </c:pt>
                <c:pt idx="158">
                  <c:v>289.26</c:v>
                </c:pt>
                <c:pt idx="159">
                  <c:v>299.68</c:v>
                </c:pt>
                <c:pt idx="160">
                  <c:v>304.42</c:v>
                </c:pt>
                <c:pt idx="161">
                  <c:v>292.13</c:v>
                </c:pt>
                <c:pt idx="162">
                  <c:v>302.61</c:v>
                </c:pt>
                <c:pt idx="163">
                  <c:v>303.75</c:v>
                </c:pt>
                <c:pt idx="164">
                  <c:v>303.35000000000002</c:v>
                </c:pt>
                <c:pt idx="165">
                  <c:v>309.07</c:v>
                </c:pt>
                <c:pt idx="166">
                  <c:v>308.73</c:v>
                </c:pt>
                <c:pt idx="167">
                  <c:v>300.8</c:v>
                </c:pt>
                <c:pt idx="168">
                  <c:v>288.58999999999997</c:v>
                </c:pt>
                <c:pt idx="169">
                  <c:v>275.33</c:v>
                </c:pt>
                <c:pt idx="170">
                  <c:v>276.01</c:v>
                </c:pt>
                <c:pt idx="171">
                  <c:v>282.94</c:v>
                </c:pt>
                <c:pt idx="172">
                  <c:v>287.81</c:v>
                </c:pt>
                <c:pt idx="173">
                  <c:v>268.20999999999998</c:v>
                </c:pt>
                <c:pt idx="174">
                  <c:v>265.25</c:v>
                </c:pt>
                <c:pt idx="175">
                  <c:v>242.4</c:v>
                </c:pt>
                <c:pt idx="176">
                  <c:v>249.44</c:v>
                </c:pt>
                <c:pt idx="177">
                  <c:v>240.81</c:v>
                </c:pt>
                <c:pt idx="178">
                  <c:v>238.13</c:v>
                </c:pt>
                <c:pt idx="179">
                  <c:v>223.07</c:v>
                </c:pt>
                <c:pt idx="180">
                  <c:v>222.96</c:v>
                </c:pt>
                <c:pt idx="181">
                  <c:v>216.5</c:v>
                </c:pt>
                <c:pt idx="182">
                  <c:v>217.24</c:v>
                </c:pt>
                <c:pt idx="183">
                  <c:v>221.72</c:v>
                </c:pt>
                <c:pt idx="184">
                  <c:v>204.99</c:v>
                </c:pt>
                <c:pt idx="185">
                  <c:v>219.35</c:v>
                </c:pt>
                <c:pt idx="186">
                  <c:v>220.19</c:v>
                </c:pt>
                <c:pt idx="187">
                  <c:v>222.04</c:v>
                </c:pt>
                <c:pt idx="188">
                  <c:v>207.28</c:v>
                </c:pt>
                <c:pt idx="189">
                  <c:v>214.44</c:v>
                </c:pt>
                <c:pt idx="190">
                  <c:v>211.25</c:v>
                </c:pt>
                <c:pt idx="191">
                  <c:v>222.42</c:v>
                </c:pt>
                <c:pt idx="192">
                  <c:v>224.64</c:v>
                </c:pt>
                <c:pt idx="193">
                  <c:v>225.09</c:v>
                </c:pt>
                <c:pt idx="194">
                  <c:v>228.52</c:v>
                </c:pt>
                <c:pt idx="195">
                  <c:v>227.54</c:v>
                </c:pt>
                <c:pt idx="196">
                  <c:v>227.82</c:v>
                </c:pt>
                <c:pt idx="197">
                  <c:v>214.98</c:v>
                </c:pt>
                <c:pt idx="198">
                  <c:v>215.31</c:v>
                </c:pt>
                <c:pt idx="199">
                  <c:v>207.47</c:v>
                </c:pt>
                <c:pt idx="200">
                  <c:v>197.08</c:v>
                </c:pt>
                <c:pt idx="201">
                  <c:v>191.3</c:v>
                </c:pt>
                <c:pt idx="202">
                  <c:v>177.59</c:v>
                </c:pt>
                <c:pt idx="203">
                  <c:v>190.72</c:v>
                </c:pt>
                <c:pt idx="204">
                  <c:v>195.97</c:v>
                </c:pt>
                <c:pt idx="205">
                  <c:v>190.95</c:v>
                </c:pt>
                <c:pt idx="206">
                  <c:v>194.42</c:v>
                </c:pt>
                <c:pt idx="207">
                  <c:v>186.92</c:v>
                </c:pt>
                <c:pt idx="208">
                  <c:v>183.17</c:v>
                </c:pt>
                <c:pt idx="209">
                  <c:v>180.19</c:v>
                </c:pt>
                <c:pt idx="210">
                  <c:v>167.87</c:v>
                </c:pt>
                <c:pt idx="211">
                  <c:v>169.91</c:v>
                </c:pt>
                <c:pt idx="212">
                  <c:v>183.2</c:v>
                </c:pt>
                <c:pt idx="213">
                  <c:v>182.86</c:v>
                </c:pt>
                <c:pt idx="214">
                  <c:v>182.92</c:v>
                </c:pt>
                <c:pt idx="215">
                  <c:v>180.83</c:v>
                </c:pt>
                <c:pt idx="216">
                  <c:v>194.7</c:v>
                </c:pt>
                <c:pt idx="217">
                  <c:v>194.7</c:v>
                </c:pt>
                <c:pt idx="218">
                  <c:v>194.86</c:v>
                </c:pt>
                <c:pt idx="219">
                  <c:v>182.45</c:v>
                </c:pt>
                <c:pt idx="220">
                  <c:v>179.82</c:v>
                </c:pt>
                <c:pt idx="221">
                  <c:v>174.04</c:v>
                </c:pt>
                <c:pt idx="222">
                  <c:v>173.44</c:v>
                </c:pt>
                <c:pt idx="223">
                  <c:v>179.05</c:v>
                </c:pt>
                <c:pt idx="224">
                  <c:v>167.82</c:v>
                </c:pt>
                <c:pt idx="225">
                  <c:v>160.94999999999999</c:v>
                </c:pt>
                <c:pt idx="226">
                  <c:v>156.80000000000001</c:v>
                </c:pt>
                <c:pt idx="227">
                  <c:v>157.66999999999999</c:v>
                </c:pt>
                <c:pt idx="228">
                  <c:v>150.22999999999999</c:v>
                </c:pt>
                <c:pt idx="229">
                  <c:v>149.87</c:v>
                </c:pt>
                <c:pt idx="230">
                  <c:v>137.80000000000001</c:v>
                </c:pt>
                <c:pt idx="231">
                  <c:v>137.57</c:v>
                </c:pt>
                <c:pt idx="232">
                  <c:v>125.35</c:v>
                </c:pt>
                <c:pt idx="233">
                  <c:v>123.15</c:v>
                </c:pt>
                <c:pt idx="234">
                  <c:v>109.1</c:v>
                </c:pt>
                <c:pt idx="235">
                  <c:v>112.71</c:v>
                </c:pt>
                <c:pt idx="236">
                  <c:v>121.82</c:v>
                </c:pt>
                <c:pt idx="237">
                  <c:v>123.18</c:v>
                </c:pt>
                <c:pt idx="238">
                  <c:v>108.1</c:v>
                </c:pt>
                <c:pt idx="239">
                  <c:v>113.64</c:v>
                </c:pt>
                <c:pt idx="240">
                  <c:v>110.34</c:v>
                </c:pt>
                <c:pt idx="241">
                  <c:v>113.06</c:v>
                </c:pt>
                <c:pt idx="242">
                  <c:v>119.77</c:v>
                </c:pt>
                <c:pt idx="243">
                  <c:v>118.85</c:v>
                </c:pt>
                <c:pt idx="244">
                  <c:v>123.22</c:v>
                </c:pt>
                <c:pt idx="245">
                  <c:v>123.56</c:v>
                </c:pt>
                <c:pt idx="246">
                  <c:v>122.4</c:v>
                </c:pt>
                <c:pt idx="247">
                  <c:v>131.49</c:v>
                </c:pt>
                <c:pt idx="248">
                  <c:v>128.78</c:v>
                </c:pt>
                <c:pt idx="249">
                  <c:v>127.17</c:v>
                </c:pt>
                <c:pt idx="250">
                  <c:v>133.41999999999999</c:v>
                </c:pt>
              </c:numCache>
            </c:numRef>
          </c:val>
          <c:smooth val="0"/>
          <c:extLst>
            <c:ext xmlns:c16="http://schemas.microsoft.com/office/drawing/2014/chart" uri="{C3380CC4-5D6E-409C-BE32-E72D297353CC}">
              <c16:uniqueId val="{00000000-C014-094F-92F3-399396D48560}"/>
            </c:ext>
          </c:extLst>
        </c:ser>
        <c:dLbls>
          <c:showLegendKey val="0"/>
          <c:showVal val="0"/>
          <c:showCatName val="0"/>
          <c:showSerName val="0"/>
          <c:showPercent val="0"/>
          <c:showBubbleSize val="0"/>
        </c:dLbls>
        <c:smooth val="0"/>
        <c:axId val="1432185071"/>
        <c:axId val="1432342287"/>
      </c:lineChart>
      <c:dateAx>
        <c:axId val="143218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1009]mmmm\ d\,\ yy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2342287"/>
        <c:crosses val="autoZero"/>
        <c:auto val="1"/>
        <c:lblOffset val="100"/>
        <c:baseTimeUnit val="days"/>
      </c:dateAx>
      <c:valAx>
        <c:axId val="143234228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Closing</a:t>
                </a:r>
                <a:r>
                  <a:rPr lang="en-US" baseline="0%"/>
                  <a:t> Price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218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T.TO</a:t>
            </a:r>
            <a:r>
              <a:rPr lang="en-US" baseline="0%"/>
              <a:t> Closing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TSLA!$E$6</c:f>
              <c:strCache>
                <c:ptCount val="1"/>
                <c:pt idx="0">
                  <c:v>Close</c:v>
                </c:pt>
              </c:strCache>
            </c:strRef>
          </c:tx>
          <c:spPr>
            <a:ln w="28575" cap="rnd">
              <a:solidFill>
                <a:schemeClr val="accent1"/>
              </a:solidFill>
              <a:round/>
            </a:ln>
            <a:effectLst/>
          </c:spPr>
          <c:marker>
            <c:symbol val="none"/>
          </c:marker>
          <c:cat>
            <c:numRef>
              <c:f>TSLA!$A$7:$A$257</c:f>
              <c:numCache>
                <c:formatCode>[$-1009]mmmm\ d\,\ yyyy;@</c:formatCode>
                <c:ptCount val="251"/>
                <c:pt idx="0">
                  <c:v>44582</c:v>
                </c:pt>
                <c:pt idx="1">
                  <c:v>44585</c:v>
                </c:pt>
                <c:pt idx="2">
                  <c:v>44586</c:v>
                </c:pt>
                <c:pt idx="3">
                  <c:v>44587</c:v>
                </c:pt>
                <c:pt idx="4">
                  <c:v>44588</c:v>
                </c:pt>
                <c:pt idx="5">
                  <c:v>44589</c:v>
                </c:pt>
                <c:pt idx="6">
                  <c:v>44592</c:v>
                </c:pt>
                <c:pt idx="7">
                  <c:v>44593</c:v>
                </c:pt>
                <c:pt idx="8">
                  <c:v>44594</c:v>
                </c:pt>
                <c:pt idx="9">
                  <c:v>44595</c:v>
                </c:pt>
                <c:pt idx="10">
                  <c:v>44596</c:v>
                </c:pt>
                <c:pt idx="11">
                  <c:v>44599</c:v>
                </c:pt>
                <c:pt idx="12">
                  <c:v>44600</c:v>
                </c:pt>
                <c:pt idx="13">
                  <c:v>44601</c:v>
                </c:pt>
                <c:pt idx="14">
                  <c:v>44602</c:v>
                </c:pt>
                <c:pt idx="15">
                  <c:v>44603</c:v>
                </c:pt>
                <c:pt idx="16">
                  <c:v>44606</c:v>
                </c:pt>
                <c:pt idx="17">
                  <c:v>44607</c:v>
                </c:pt>
                <c:pt idx="18">
                  <c:v>44608</c:v>
                </c:pt>
                <c:pt idx="19">
                  <c:v>44609</c:v>
                </c:pt>
                <c:pt idx="20">
                  <c:v>44610</c:v>
                </c:pt>
                <c:pt idx="21">
                  <c:v>44614</c:v>
                </c:pt>
                <c:pt idx="22">
                  <c:v>44615</c:v>
                </c:pt>
                <c:pt idx="23">
                  <c:v>44616</c:v>
                </c:pt>
                <c:pt idx="24">
                  <c:v>44617</c:v>
                </c:pt>
                <c:pt idx="25">
                  <c:v>44620</c:v>
                </c:pt>
                <c:pt idx="26">
                  <c:v>44621</c:v>
                </c:pt>
                <c:pt idx="27">
                  <c:v>44622</c:v>
                </c:pt>
                <c:pt idx="28">
                  <c:v>44623</c:v>
                </c:pt>
                <c:pt idx="29">
                  <c:v>44624</c:v>
                </c:pt>
                <c:pt idx="30">
                  <c:v>44627</c:v>
                </c:pt>
                <c:pt idx="31">
                  <c:v>44628</c:v>
                </c:pt>
                <c:pt idx="32">
                  <c:v>44629</c:v>
                </c:pt>
                <c:pt idx="33">
                  <c:v>44630</c:v>
                </c:pt>
                <c:pt idx="34">
                  <c:v>44631</c:v>
                </c:pt>
                <c:pt idx="35">
                  <c:v>44634</c:v>
                </c:pt>
                <c:pt idx="36">
                  <c:v>44635</c:v>
                </c:pt>
                <c:pt idx="37">
                  <c:v>44636</c:v>
                </c:pt>
                <c:pt idx="38">
                  <c:v>44637</c:v>
                </c:pt>
                <c:pt idx="39">
                  <c:v>44638</c:v>
                </c:pt>
                <c:pt idx="40">
                  <c:v>44641</c:v>
                </c:pt>
                <c:pt idx="41">
                  <c:v>44642</c:v>
                </c:pt>
                <c:pt idx="42">
                  <c:v>44643</c:v>
                </c:pt>
                <c:pt idx="43">
                  <c:v>44644</c:v>
                </c:pt>
                <c:pt idx="44">
                  <c:v>44645</c:v>
                </c:pt>
                <c:pt idx="45">
                  <c:v>44648</c:v>
                </c:pt>
                <c:pt idx="46">
                  <c:v>44649</c:v>
                </c:pt>
                <c:pt idx="47">
                  <c:v>44650</c:v>
                </c:pt>
                <c:pt idx="48">
                  <c:v>44651</c:v>
                </c:pt>
                <c:pt idx="49">
                  <c:v>44652</c:v>
                </c:pt>
                <c:pt idx="50">
                  <c:v>44655</c:v>
                </c:pt>
                <c:pt idx="51">
                  <c:v>44656</c:v>
                </c:pt>
                <c:pt idx="52">
                  <c:v>44657</c:v>
                </c:pt>
                <c:pt idx="53">
                  <c:v>44658</c:v>
                </c:pt>
                <c:pt idx="54">
                  <c:v>44659</c:v>
                </c:pt>
                <c:pt idx="55">
                  <c:v>44662</c:v>
                </c:pt>
                <c:pt idx="56">
                  <c:v>44663</c:v>
                </c:pt>
                <c:pt idx="57">
                  <c:v>44664</c:v>
                </c:pt>
                <c:pt idx="58">
                  <c:v>44665</c:v>
                </c:pt>
                <c:pt idx="59">
                  <c:v>44669</c:v>
                </c:pt>
                <c:pt idx="60">
                  <c:v>44670</c:v>
                </c:pt>
                <c:pt idx="61">
                  <c:v>44671</c:v>
                </c:pt>
                <c:pt idx="62">
                  <c:v>44672</c:v>
                </c:pt>
                <c:pt idx="63">
                  <c:v>44673</c:v>
                </c:pt>
                <c:pt idx="64">
                  <c:v>44676</c:v>
                </c:pt>
                <c:pt idx="65">
                  <c:v>44677</c:v>
                </c:pt>
                <c:pt idx="66">
                  <c:v>44678</c:v>
                </c:pt>
                <c:pt idx="67">
                  <c:v>44679</c:v>
                </c:pt>
                <c:pt idx="68">
                  <c:v>44680</c:v>
                </c:pt>
                <c:pt idx="69">
                  <c:v>44683</c:v>
                </c:pt>
                <c:pt idx="70">
                  <c:v>44684</c:v>
                </c:pt>
                <c:pt idx="71">
                  <c:v>44685</c:v>
                </c:pt>
                <c:pt idx="72">
                  <c:v>44686</c:v>
                </c:pt>
                <c:pt idx="73">
                  <c:v>44687</c:v>
                </c:pt>
                <c:pt idx="74">
                  <c:v>44690</c:v>
                </c:pt>
                <c:pt idx="75">
                  <c:v>44691</c:v>
                </c:pt>
                <c:pt idx="76">
                  <c:v>44692</c:v>
                </c:pt>
                <c:pt idx="77">
                  <c:v>44693</c:v>
                </c:pt>
                <c:pt idx="78">
                  <c:v>44694</c:v>
                </c:pt>
                <c:pt idx="79">
                  <c:v>44697</c:v>
                </c:pt>
                <c:pt idx="80">
                  <c:v>44698</c:v>
                </c:pt>
                <c:pt idx="81">
                  <c:v>44699</c:v>
                </c:pt>
                <c:pt idx="82">
                  <c:v>44700</c:v>
                </c:pt>
                <c:pt idx="83">
                  <c:v>44701</c:v>
                </c:pt>
                <c:pt idx="84">
                  <c:v>44704</c:v>
                </c:pt>
                <c:pt idx="85">
                  <c:v>44705</c:v>
                </c:pt>
                <c:pt idx="86">
                  <c:v>44706</c:v>
                </c:pt>
                <c:pt idx="87">
                  <c:v>44707</c:v>
                </c:pt>
                <c:pt idx="88">
                  <c:v>44708</c:v>
                </c:pt>
                <c:pt idx="89">
                  <c:v>44712</c:v>
                </c:pt>
                <c:pt idx="90">
                  <c:v>44713</c:v>
                </c:pt>
                <c:pt idx="91">
                  <c:v>44714</c:v>
                </c:pt>
                <c:pt idx="92">
                  <c:v>44715</c:v>
                </c:pt>
                <c:pt idx="93">
                  <c:v>44718</c:v>
                </c:pt>
                <c:pt idx="94">
                  <c:v>44719</c:v>
                </c:pt>
                <c:pt idx="95">
                  <c:v>44720</c:v>
                </c:pt>
                <c:pt idx="96">
                  <c:v>44721</c:v>
                </c:pt>
                <c:pt idx="97">
                  <c:v>44722</c:v>
                </c:pt>
                <c:pt idx="98">
                  <c:v>44725</c:v>
                </c:pt>
                <c:pt idx="99">
                  <c:v>44726</c:v>
                </c:pt>
                <c:pt idx="100">
                  <c:v>44727</c:v>
                </c:pt>
                <c:pt idx="101">
                  <c:v>44728</c:v>
                </c:pt>
                <c:pt idx="102">
                  <c:v>44729</c:v>
                </c:pt>
                <c:pt idx="103">
                  <c:v>44733</c:v>
                </c:pt>
                <c:pt idx="104">
                  <c:v>44734</c:v>
                </c:pt>
                <c:pt idx="105">
                  <c:v>44735</c:v>
                </c:pt>
                <c:pt idx="106">
                  <c:v>44736</c:v>
                </c:pt>
                <c:pt idx="107">
                  <c:v>44739</c:v>
                </c:pt>
                <c:pt idx="108">
                  <c:v>44740</c:v>
                </c:pt>
                <c:pt idx="109">
                  <c:v>44741</c:v>
                </c:pt>
                <c:pt idx="110">
                  <c:v>44742</c:v>
                </c:pt>
                <c:pt idx="111">
                  <c:v>44743</c:v>
                </c:pt>
                <c:pt idx="112">
                  <c:v>44747</c:v>
                </c:pt>
                <c:pt idx="113">
                  <c:v>44748</c:v>
                </c:pt>
                <c:pt idx="114">
                  <c:v>44749</c:v>
                </c:pt>
                <c:pt idx="115">
                  <c:v>44750</c:v>
                </c:pt>
                <c:pt idx="116">
                  <c:v>44753</c:v>
                </c:pt>
                <c:pt idx="117">
                  <c:v>44754</c:v>
                </c:pt>
                <c:pt idx="118">
                  <c:v>44755</c:v>
                </c:pt>
                <c:pt idx="119">
                  <c:v>44756</c:v>
                </c:pt>
                <c:pt idx="120">
                  <c:v>44757</c:v>
                </c:pt>
                <c:pt idx="121">
                  <c:v>44760</c:v>
                </c:pt>
                <c:pt idx="122">
                  <c:v>44761</c:v>
                </c:pt>
                <c:pt idx="123">
                  <c:v>44762</c:v>
                </c:pt>
                <c:pt idx="124">
                  <c:v>44763</c:v>
                </c:pt>
                <c:pt idx="125">
                  <c:v>44764</c:v>
                </c:pt>
                <c:pt idx="126">
                  <c:v>44767</c:v>
                </c:pt>
                <c:pt idx="127">
                  <c:v>44768</c:v>
                </c:pt>
                <c:pt idx="128">
                  <c:v>44769</c:v>
                </c:pt>
                <c:pt idx="129">
                  <c:v>44770</c:v>
                </c:pt>
                <c:pt idx="130">
                  <c:v>44771</c:v>
                </c:pt>
                <c:pt idx="131">
                  <c:v>44774</c:v>
                </c:pt>
                <c:pt idx="132">
                  <c:v>44775</c:v>
                </c:pt>
                <c:pt idx="133">
                  <c:v>44776</c:v>
                </c:pt>
                <c:pt idx="134">
                  <c:v>44777</c:v>
                </c:pt>
                <c:pt idx="135">
                  <c:v>44778</c:v>
                </c:pt>
                <c:pt idx="136">
                  <c:v>44781</c:v>
                </c:pt>
                <c:pt idx="137">
                  <c:v>44782</c:v>
                </c:pt>
                <c:pt idx="138">
                  <c:v>44783</c:v>
                </c:pt>
                <c:pt idx="139">
                  <c:v>44784</c:v>
                </c:pt>
                <c:pt idx="140">
                  <c:v>44785</c:v>
                </c:pt>
                <c:pt idx="141">
                  <c:v>44788</c:v>
                </c:pt>
                <c:pt idx="142">
                  <c:v>44789</c:v>
                </c:pt>
                <c:pt idx="143">
                  <c:v>44790</c:v>
                </c:pt>
                <c:pt idx="144">
                  <c:v>44791</c:v>
                </c:pt>
                <c:pt idx="145">
                  <c:v>44792</c:v>
                </c:pt>
                <c:pt idx="146">
                  <c:v>44795</c:v>
                </c:pt>
                <c:pt idx="147">
                  <c:v>44796</c:v>
                </c:pt>
                <c:pt idx="148">
                  <c:v>44797</c:v>
                </c:pt>
                <c:pt idx="149">
                  <c:v>44798</c:v>
                </c:pt>
                <c:pt idx="150">
                  <c:v>44799</c:v>
                </c:pt>
                <c:pt idx="151">
                  <c:v>44802</c:v>
                </c:pt>
                <c:pt idx="152">
                  <c:v>44803</c:v>
                </c:pt>
                <c:pt idx="153">
                  <c:v>44804</c:v>
                </c:pt>
                <c:pt idx="154">
                  <c:v>44805</c:v>
                </c:pt>
                <c:pt idx="155">
                  <c:v>44806</c:v>
                </c:pt>
                <c:pt idx="156">
                  <c:v>44810</c:v>
                </c:pt>
                <c:pt idx="157">
                  <c:v>44811</c:v>
                </c:pt>
                <c:pt idx="158">
                  <c:v>44812</c:v>
                </c:pt>
                <c:pt idx="159">
                  <c:v>44813</c:v>
                </c:pt>
                <c:pt idx="160">
                  <c:v>44816</c:v>
                </c:pt>
                <c:pt idx="161">
                  <c:v>44817</c:v>
                </c:pt>
                <c:pt idx="162">
                  <c:v>44818</c:v>
                </c:pt>
                <c:pt idx="163">
                  <c:v>44819</c:v>
                </c:pt>
                <c:pt idx="164">
                  <c:v>44820</c:v>
                </c:pt>
                <c:pt idx="165">
                  <c:v>44823</c:v>
                </c:pt>
                <c:pt idx="166">
                  <c:v>44824</c:v>
                </c:pt>
                <c:pt idx="167">
                  <c:v>44825</c:v>
                </c:pt>
                <c:pt idx="168">
                  <c:v>44826</c:v>
                </c:pt>
                <c:pt idx="169">
                  <c:v>44827</c:v>
                </c:pt>
                <c:pt idx="170">
                  <c:v>44830</c:v>
                </c:pt>
                <c:pt idx="171">
                  <c:v>44831</c:v>
                </c:pt>
                <c:pt idx="172">
                  <c:v>44832</c:v>
                </c:pt>
                <c:pt idx="173">
                  <c:v>44833</c:v>
                </c:pt>
                <c:pt idx="174">
                  <c:v>44834</c:v>
                </c:pt>
                <c:pt idx="175">
                  <c:v>44837</c:v>
                </c:pt>
                <c:pt idx="176">
                  <c:v>44838</c:v>
                </c:pt>
                <c:pt idx="177">
                  <c:v>44839</c:v>
                </c:pt>
                <c:pt idx="178">
                  <c:v>44840</c:v>
                </c:pt>
                <c:pt idx="179">
                  <c:v>44841</c:v>
                </c:pt>
                <c:pt idx="180">
                  <c:v>44844</c:v>
                </c:pt>
                <c:pt idx="181">
                  <c:v>44845</c:v>
                </c:pt>
                <c:pt idx="182">
                  <c:v>44846</c:v>
                </c:pt>
                <c:pt idx="183">
                  <c:v>44847</c:v>
                </c:pt>
                <c:pt idx="184">
                  <c:v>44848</c:v>
                </c:pt>
                <c:pt idx="185">
                  <c:v>44851</c:v>
                </c:pt>
                <c:pt idx="186">
                  <c:v>44852</c:v>
                </c:pt>
                <c:pt idx="187">
                  <c:v>44853</c:v>
                </c:pt>
                <c:pt idx="188">
                  <c:v>44854</c:v>
                </c:pt>
                <c:pt idx="189">
                  <c:v>44855</c:v>
                </c:pt>
                <c:pt idx="190">
                  <c:v>44858</c:v>
                </c:pt>
                <c:pt idx="191">
                  <c:v>44859</c:v>
                </c:pt>
                <c:pt idx="192">
                  <c:v>44860</c:v>
                </c:pt>
                <c:pt idx="193">
                  <c:v>44861</c:v>
                </c:pt>
                <c:pt idx="194">
                  <c:v>44862</c:v>
                </c:pt>
                <c:pt idx="195">
                  <c:v>44865</c:v>
                </c:pt>
                <c:pt idx="196">
                  <c:v>44866</c:v>
                </c:pt>
                <c:pt idx="197">
                  <c:v>44867</c:v>
                </c:pt>
                <c:pt idx="198">
                  <c:v>44868</c:v>
                </c:pt>
                <c:pt idx="199">
                  <c:v>44869</c:v>
                </c:pt>
                <c:pt idx="200">
                  <c:v>44872</c:v>
                </c:pt>
                <c:pt idx="201">
                  <c:v>44873</c:v>
                </c:pt>
                <c:pt idx="202">
                  <c:v>44874</c:v>
                </c:pt>
                <c:pt idx="203">
                  <c:v>44875</c:v>
                </c:pt>
                <c:pt idx="204">
                  <c:v>44876</c:v>
                </c:pt>
                <c:pt idx="205">
                  <c:v>44879</c:v>
                </c:pt>
                <c:pt idx="206">
                  <c:v>44880</c:v>
                </c:pt>
                <c:pt idx="207">
                  <c:v>44881</c:v>
                </c:pt>
                <c:pt idx="208">
                  <c:v>44882</c:v>
                </c:pt>
                <c:pt idx="209">
                  <c:v>44883</c:v>
                </c:pt>
                <c:pt idx="210">
                  <c:v>44886</c:v>
                </c:pt>
                <c:pt idx="211">
                  <c:v>44887</c:v>
                </c:pt>
                <c:pt idx="212">
                  <c:v>44888</c:v>
                </c:pt>
                <c:pt idx="213">
                  <c:v>44890</c:v>
                </c:pt>
                <c:pt idx="214">
                  <c:v>44893</c:v>
                </c:pt>
                <c:pt idx="215">
                  <c:v>44894</c:v>
                </c:pt>
                <c:pt idx="216">
                  <c:v>44895</c:v>
                </c:pt>
                <c:pt idx="217">
                  <c:v>44896</c:v>
                </c:pt>
                <c:pt idx="218">
                  <c:v>44897</c:v>
                </c:pt>
                <c:pt idx="219">
                  <c:v>44900</c:v>
                </c:pt>
                <c:pt idx="220">
                  <c:v>44901</c:v>
                </c:pt>
                <c:pt idx="221">
                  <c:v>44902</c:v>
                </c:pt>
                <c:pt idx="222">
                  <c:v>44903</c:v>
                </c:pt>
                <c:pt idx="223">
                  <c:v>44904</c:v>
                </c:pt>
                <c:pt idx="224">
                  <c:v>44907</c:v>
                </c:pt>
                <c:pt idx="225">
                  <c:v>44908</c:v>
                </c:pt>
                <c:pt idx="226">
                  <c:v>44909</c:v>
                </c:pt>
                <c:pt idx="227">
                  <c:v>44910</c:v>
                </c:pt>
                <c:pt idx="228">
                  <c:v>44911</c:v>
                </c:pt>
                <c:pt idx="229">
                  <c:v>44914</c:v>
                </c:pt>
                <c:pt idx="230">
                  <c:v>44915</c:v>
                </c:pt>
                <c:pt idx="231">
                  <c:v>44916</c:v>
                </c:pt>
                <c:pt idx="232">
                  <c:v>44917</c:v>
                </c:pt>
                <c:pt idx="233">
                  <c:v>44918</c:v>
                </c:pt>
                <c:pt idx="234">
                  <c:v>44922</c:v>
                </c:pt>
                <c:pt idx="235">
                  <c:v>44923</c:v>
                </c:pt>
                <c:pt idx="236">
                  <c:v>44924</c:v>
                </c:pt>
                <c:pt idx="237">
                  <c:v>44925</c:v>
                </c:pt>
                <c:pt idx="238">
                  <c:v>44929</c:v>
                </c:pt>
                <c:pt idx="239">
                  <c:v>44930</c:v>
                </c:pt>
                <c:pt idx="240">
                  <c:v>44931</c:v>
                </c:pt>
                <c:pt idx="241">
                  <c:v>44932</c:v>
                </c:pt>
                <c:pt idx="242">
                  <c:v>44935</c:v>
                </c:pt>
                <c:pt idx="243">
                  <c:v>44936</c:v>
                </c:pt>
                <c:pt idx="244">
                  <c:v>44937</c:v>
                </c:pt>
                <c:pt idx="245">
                  <c:v>44938</c:v>
                </c:pt>
                <c:pt idx="246">
                  <c:v>44939</c:v>
                </c:pt>
                <c:pt idx="247">
                  <c:v>44943</c:v>
                </c:pt>
                <c:pt idx="248">
                  <c:v>44944</c:v>
                </c:pt>
                <c:pt idx="249">
                  <c:v>44945</c:v>
                </c:pt>
                <c:pt idx="250">
                  <c:v>44946</c:v>
                </c:pt>
              </c:numCache>
            </c:numRef>
          </c:cat>
          <c:val>
            <c:numRef>
              <c:f>TSLA!$E$7:$E$257</c:f>
              <c:numCache>
                <c:formatCode>"$"#,##0.00_);[Red]\("$"#,##0.00\)</c:formatCode>
                <c:ptCount val="251"/>
                <c:pt idx="0">
                  <c:v>314.63</c:v>
                </c:pt>
                <c:pt idx="1">
                  <c:v>310</c:v>
                </c:pt>
                <c:pt idx="2">
                  <c:v>306.13</c:v>
                </c:pt>
                <c:pt idx="3">
                  <c:v>312.47000000000003</c:v>
                </c:pt>
                <c:pt idx="4">
                  <c:v>276.37</c:v>
                </c:pt>
                <c:pt idx="5">
                  <c:v>282.12</c:v>
                </c:pt>
                <c:pt idx="6">
                  <c:v>312.24</c:v>
                </c:pt>
                <c:pt idx="7">
                  <c:v>310.42</c:v>
                </c:pt>
                <c:pt idx="8">
                  <c:v>301.89</c:v>
                </c:pt>
                <c:pt idx="9">
                  <c:v>297.05</c:v>
                </c:pt>
                <c:pt idx="10">
                  <c:v>307.77</c:v>
                </c:pt>
                <c:pt idx="11">
                  <c:v>302.45</c:v>
                </c:pt>
                <c:pt idx="12">
                  <c:v>307.33</c:v>
                </c:pt>
                <c:pt idx="13">
                  <c:v>310.67</c:v>
                </c:pt>
                <c:pt idx="14">
                  <c:v>301.52</c:v>
                </c:pt>
                <c:pt idx="15">
                  <c:v>286.67</c:v>
                </c:pt>
                <c:pt idx="16">
                  <c:v>291.92</c:v>
                </c:pt>
                <c:pt idx="17">
                  <c:v>307.48</c:v>
                </c:pt>
                <c:pt idx="18">
                  <c:v>307.8</c:v>
                </c:pt>
                <c:pt idx="19">
                  <c:v>292.12</c:v>
                </c:pt>
                <c:pt idx="20">
                  <c:v>285.66000000000003</c:v>
                </c:pt>
                <c:pt idx="21">
                  <c:v>273.83999999999997</c:v>
                </c:pt>
                <c:pt idx="22">
                  <c:v>254.68</c:v>
                </c:pt>
                <c:pt idx="23">
                  <c:v>266.92</c:v>
                </c:pt>
                <c:pt idx="24">
                  <c:v>269.95999999999998</c:v>
                </c:pt>
                <c:pt idx="25">
                  <c:v>290.14</c:v>
                </c:pt>
                <c:pt idx="26">
                  <c:v>288.12</c:v>
                </c:pt>
                <c:pt idx="27">
                  <c:v>293.3</c:v>
                </c:pt>
                <c:pt idx="28">
                  <c:v>279.76</c:v>
                </c:pt>
                <c:pt idx="29">
                  <c:v>279.43</c:v>
                </c:pt>
                <c:pt idx="30">
                  <c:v>268.19</c:v>
                </c:pt>
                <c:pt idx="31">
                  <c:v>274.8</c:v>
                </c:pt>
                <c:pt idx="32">
                  <c:v>286.32</c:v>
                </c:pt>
                <c:pt idx="33">
                  <c:v>279.43</c:v>
                </c:pt>
                <c:pt idx="34">
                  <c:v>265.12</c:v>
                </c:pt>
                <c:pt idx="35">
                  <c:v>255.46</c:v>
                </c:pt>
                <c:pt idx="36">
                  <c:v>267.3</c:v>
                </c:pt>
                <c:pt idx="37">
                  <c:v>280.08</c:v>
                </c:pt>
                <c:pt idx="38">
                  <c:v>290.52999999999997</c:v>
                </c:pt>
                <c:pt idx="39">
                  <c:v>301.8</c:v>
                </c:pt>
                <c:pt idx="40">
                  <c:v>307.05</c:v>
                </c:pt>
                <c:pt idx="41">
                  <c:v>331.33</c:v>
                </c:pt>
                <c:pt idx="42">
                  <c:v>333.04</c:v>
                </c:pt>
                <c:pt idx="43">
                  <c:v>337.97</c:v>
                </c:pt>
                <c:pt idx="44">
                  <c:v>336.88</c:v>
                </c:pt>
                <c:pt idx="45">
                  <c:v>363.95</c:v>
                </c:pt>
                <c:pt idx="46">
                  <c:v>366.52</c:v>
                </c:pt>
                <c:pt idx="47">
                  <c:v>364.66</c:v>
                </c:pt>
                <c:pt idx="48">
                  <c:v>359.2</c:v>
                </c:pt>
                <c:pt idx="49">
                  <c:v>361.53</c:v>
                </c:pt>
                <c:pt idx="50">
                  <c:v>381.82</c:v>
                </c:pt>
                <c:pt idx="51">
                  <c:v>363.75</c:v>
                </c:pt>
                <c:pt idx="52">
                  <c:v>348.59</c:v>
                </c:pt>
                <c:pt idx="53">
                  <c:v>352.42</c:v>
                </c:pt>
                <c:pt idx="54">
                  <c:v>341.83</c:v>
                </c:pt>
                <c:pt idx="55">
                  <c:v>325.31</c:v>
                </c:pt>
                <c:pt idx="56">
                  <c:v>328.98</c:v>
                </c:pt>
                <c:pt idx="57">
                  <c:v>340.79</c:v>
                </c:pt>
                <c:pt idx="58">
                  <c:v>328.33</c:v>
                </c:pt>
                <c:pt idx="59">
                  <c:v>334.76</c:v>
                </c:pt>
                <c:pt idx="60">
                  <c:v>342.72</c:v>
                </c:pt>
                <c:pt idx="61">
                  <c:v>325.73</c:v>
                </c:pt>
                <c:pt idx="62">
                  <c:v>336.26</c:v>
                </c:pt>
                <c:pt idx="63">
                  <c:v>335.02</c:v>
                </c:pt>
                <c:pt idx="64">
                  <c:v>332.67</c:v>
                </c:pt>
                <c:pt idx="65">
                  <c:v>292.14</c:v>
                </c:pt>
                <c:pt idx="66">
                  <c:v>293.83999999999997</c:v>
                </c:pt>
                <c:pt idx="67">
                  <c:v>292.5</c:v>
                </c:pt>
                <c:pt idx="68">
                  <c:v>290.25</c:v>
                </c:pt>
                <c:pt idx="69">
                  <c:v>300.98</c:v>
                </c:pt>
                <c:pt idx="70">
                  <c:v>303.08</c:v>
                </c:pt>
                <c:pt idx="71">
                  <c:v>317.54000000000002</c:v>
                </c:pt>
                <c:pt idx="72">
                  <c:v>291.08999999999997</c:v>
                </c:pt>
                <c:pt idx="73">
                  <c:v>288.55</c:v>
                </c:pt>
                <c:pt idx="74">
                  <c:v>262.37</c:v>
                </c:pt>
                <c:pt idx="75">
                  <c:v>266.68</c:v>
                </c:pt>
                <c:pt idx="76">
                  <c:v>244.67</c:v>
                </c:pt>
                <c:pt idx="77">
                  <c:v>242.67</c:v>
                </c:pt>
                <c:pt idx="78">
                  <c:v>256.52999999999997</c:v>
                </c:pt>
                <c:pt idx="79">
                  <c:v>241.46</c:v>
                </c:pt>
                <c:pt idx="80">
                  <c:v>253.87</c:v>
                </c:pt>
                <c:pt idx="81">
                  <c:v>236.6</c:v>
                </c:pt>
                <c:pt idx="82">
                  <c:v>236.47</c:v>
                </c:pt>
                <c:pt idx="83">
                  <c:v>221.3</c:v>
                </c:pt>
                <c:pt idx="84">
                  <c:v>224.97</c:v>
                </c:pt>
                <c:pt idx="85">
                  <c:v>209.39</c:v>
                </c:pt>
                <c:pt idx="86">
                  <c:v>219.6</c:v>
                </c:pt>
                <c:pt idx="87">
                  <c:v>235.91</c:v>
                </c:pt>
                <c:pt idx="88">
                  <c:v>253.21</c:v>
                </c:pt>
                <c:pt idx="89">
                  <c:v>252.75</c:v>
                </c:pt>
                <c:pt idx="90">
                  <c:v>246.79</c:v>
                </c:pt>
                <c:pt idx="91">
                  <c:v>258.33</c:v>
                </c:pt>
                <c:pt idx="92">
                  <c:v>234.52</c:v>
                </c:pt>
                <c:pt idx="93">
                  <c:v>238.28</c:v>
                </c:pt>
                <c:pt idx="94">
                  <c:v>238.89</c:v>
                </c:pt>
                <c:pt idx="95">
                  <c:v>241.87</c:v>
                </c:pt>
                <c:pt idx="96">
                  <c:v>239.71</c:v>
                </c:pt>
                <c:pt idx="97">
                  <c:v>232.23</c:v>
                </c:pt>
                <c:pt idx="98">
                  <c:v>215.74</c:v>
                </c:pt>
                <c:pt idx="99">
                  <c:v>220.89</c:v>
                </c:pt>
                <c:pt idx="100">
                  <c:v>233</c:v>
                </c:pt>
                <c:pt idx="101">
                  <c:v>213.1</c:v>
                </c:pt>
                <c:pt idx="102">
                  <c:v>216.76</c:v>
                </c:pt>
                <c:pt idx="103">
                  <c:v>237.04</c:v>
                </c:pt>
                <c:pt idx="104">
                  <c:v>236.09</c:v>
                </c:pt>
                <c:pt idx="105">
                  <c:v>235.07</c:v>
                </c:pt>
                <c:pt idx="106">
                  <c:v>245.71</c:v>
                </c:pt>
                <c:pt idx="107">
                  <c:v>244.92</c:v>
                </c:pt>
                <c:pt idx="108">
                  <c:v>232.66</c:v>
                </c:pt>
                <c:pt idx="109">
                  <c:v>228.49</c:v>
                </c:pt>
                <c:pt idx="110">
                  <c:v>224.47</c:v>
                </c:pt>
                <c:pt idx="111">
                  <c:v>227.26</c:v>
                </c:pt>
                <c:pt idx="112">
                  <c:v>233.07</c:v>
                </c:pt>
                <c:pt idx="113">
                  <c:v>231.73</c:v>
                </c:pt>
                <c:pt idx="114">
                  <c:v>244.54</c:v>
                </c:pt>
                <c:pt idx="115">
                  <c:v>250.76</c:v>
                </c:pt>
                <c:pt idx="116">
                  <c:v>234.34</c:v>
                </c:pt>
                <c:pt idx="117">
                  <c:v>233.07</c:v>
                </c:pt>
                <c:pt idx="118">
                  <c:v>237.04</c:v>
                </c:pt>
                <c:pt idx="119">
                  <c:v>238.31</c:v>
                </c:pt>
                <c:pt idx="120">
                  <c:v>240.07</c:v>
                </c:pt>
                <c:pt idx="121">
                  <c:v>240.55</c:v>
                </c:pt>
                <c:pt idx="122">
                  <c:v>245.53</c:v>
                </c:pt>
                <c:pt idx="123">
                  <c:v>247.5</c:v>
                </c:pt>
                <c:pt idx="124">
                  <c:v>271.70999999999998</c:v>
                </c:pt>
                <c:pt idx="125">
                  <c:v>272.24</c:v>
                </c:pt>
                <c:pt idx="126">
                  <c:v>268.43</c:v>
                </c:pt>
                <c:pt idx="127">
                  <c:v>258.86</c:v>
                </c:pt>
                <c:pt idx="128">
                  <c:v>274.82</c:v>
                </c:pt>
                <c:pt idx="129">
                  <c:v>280.89999999999998</c:v>
                </c:pt>
                <c:pt idx="130">
                  <c:v>297.14999999999998</c:v>
                </c:pt>
                <c:pt idx="131">
                  <c:v>297.27999999999997</c:v>
                </c:pt>
                <c:pt idx="132">
                  <c:v>300.58999999999997</c:v>
                </c:pt>
                <c:pt idx="133">
                  <c:v>307.39999999999998</c:v>
                </c:pt>
                <c:pt idx="134">
                  <c:v>308.63</c:v>
                </c:pt>
                <c:pt idx="135">
                  <c:v>288.17</c:v>
                </c:pt>
                <c:pt idx="136">
                  <c:v>290.42</c:v>
                </c:pt>
                <c:pt idx="137">
                  <c:v>283.33</c:v>
                </c:pt>
                <c:pt idx="138">
                  <c:v>294.36</c:v>
                </c:pt>
                <c:pt idx="139">
                  <c:v>286.63</c:v>
                </c:pt>
                <c:pt idx="140">
                  <c:v>300.02999999999997</c:v>
                </c:pt>
                <c:pt idx="141">
                  <c:v>309.32</c:v>
                </c:pt>
                <c:pt idx="142">
                  <c:v>306.56</c:v>
                </c:pt>
                <c:pt idx="143">
                  <c:v>304</c:v>
                </c:pt>
                <c:pt idx="144">
                  <c:v>302.87</c:v>
                </c:pt>
                <c:pt idx="145">
                  <c:v>296.67</c:v>
                </c:pt>
                <c:pt idx="146">
                  <c:v>289.91000000000003</c:v>
                </c:pt>
                <c:pt idx="147">
                  <c:v>296.45</c:v>
                </c:pt>
                <c:pt idx="148">
                  <c:v>297.10000000000002</c:v>
                </c:pt>
                <c:pt idx="149">
                  <c:v>296.07</c:v>
                </c:pt>
                <c:pt idx="150">
                  <c:v>288.08999999999997</c:v>
                </c:pt>
                <c:pt idx="151">
                  <c:v>284.82</c:v>
                </c:pt>
                <c:pt idx="152">
                  <c:v>277.7</c:v>
                </c:pt>
                <c:pt idx="153">
                  <c:v>275.61</c:v>
                </c:pt>
                <c:pt idx="154">
                  <c:v>277.16000000000003</c:v>
                </c:pt>
                <c:pt idx="155">
                  <c:v>270.20999999999998</c:v>
                </c:pt>
                <c:pt idx="156">
                  <c:v>274.42</c:v>
                </c:pt>
                <c:pt idx="157">
                  <c:v>283.7</c:v>
                </c:pt>
                <c:pt idx="158">
                  <c:v>289.26</c:v>
                </c:pt>
                <c:pt idx="159">
                  <c:v>299.68</c:v>
                </c:pt>
                <c:pt idx="160">
                  <c:v>304.42</c:v>
                </c:pt>
                <c:pt idx="161">
                  <c:v>292.13</c:v>
                </c:pt>
                <c:pt idx="162">
                  <c:v>302.61</c:v>
                </c:pt>
                <c:pt idx="163">
                  <c:v>303.75</c:v>
                </c:pt>
                <c:pt idx="164">
                  <c:v>303.35000000000002</c:v>
                </c:pt>
                <c:pt idx="165">
                  <c:v>309.07</c:v>
                </c:pt>
                <c:pt idx="166">
                  <c:v>308.73</c:v>
                </c:pt>
                <c:pt idx="167">
                  <c:v>300.8</c:v>
                </c:pt>
                <c:pt idx="168">
                  <c:v>288.58999999999997</c:v>
                </c:pt>
                <c:pt idx="169">
                  <c:v>275.33</c:v>
                </c:pt>
                <c:pt idx="170">
                  <c:v>276.01</c:v>
                </c:pt>
                <c:pt idx="171">
                  <c:v>282.94</c:v>
                </c:pt>
                <c:pt idx="172">
                  <c:v>287.81</c:v>
                </c:pt>
                <c:pt idx="173">
                  <c:v>268.20999999999998</c:v>
                </c:pt>
                <c:pt idx="174">
                  <c:v>265.25</c:v>
                </c:pt>
                <c:pt idx="175">
                  <c:v>242.4</c:v>
                </c:pt>
                <c:pt idx="176">
                  <c:v>249.44</c:v>
                </c:pt>
                <c:pt idx="177">
                  <c:v>240.81</c:v>
                </c:pt>
                <c:pt idx="178">
                  <c:v>238.13</c:v>
                </c:pt>
                <c:pt idx="179">
                  <c:v>223.07</c:v>
                </c:pt>
                <c:pt idx="180">
                  <c:v>222.96</c:v>
                </c:pt>
                <c:pt idx="181">
                  <c:v>216.5</c:v>
                </c:pt>
                <c:pt idx="182">
                  <c:v>217.24</c:v>
                </c:pt>
                <c:pt idx="183">
                  <c:v>221.72</c:v>
                </c:pt>
                <c:pt idx="184">
                  <c:v>204.99</c:v>
                </c:pt>
                <c:pt idx="185">
                  <c:v>219.35</c:v>
                </c:pt>
                <c:pt idx="186">
                  <c:v>220.19</c:v>
                </c:pt>
                <c:pt idx="187">
                  <c:v>222.04</c:v>
                </c:pt>
                <c:pt idx="188">
                  <c:v>207.28</c:v>
                </c:pt>
                <c:pt idx="189">
                  <c:v>214.44</c:v>
                </c:pt>
                <c:pt idx="190">
                  <c:v>211.25</c:v>
                </c:pt>
                <c:pt idx="191">
                  <c:v>222.42</c:v>
                </c:pt>
                <c:pt idx="192">
                  <c:v>224.64</c:v>
                </c:pt>
                <c:pt idx="193">
                  <c:v>225.09</c:v>
                </c:pt>
                <c:pt idx="194">
                  <c:v>228.52</c:v>
                </c:pt>
                <c:pt idx="195">
                  <c:v>227.54</c:v>
                </c:pt>
                <c:pt idx="196">
                  <c:v>227.82</c:v>
                </c:pt>
                <c:pt idx="197">
                  <c:v>214.98</c:v>
                </c:pt>
                <c:pt idx="198">
                  <c:v>215.31</c:v>
                </c:pt>
                <c:pt idx="199">
                  <c:v>207.47</c:v>
                </c:pt>
                <c:pt idx="200">
                  <c:v>197.08</c:v>
                </c:pt>
                <c:pt idx="201">
                  <c:v>191.3</c:v>
                </c:pt>
                <c:pt idx="202">
                  <c:v>177.59</c:v>
                </c:pt>
                <c:pt idx="203">
                  <c:v>190.72</c:v>
                </c:pt>
                <c:pt idx="204">
                  <c:v>195.97</c:v>
                </c:pt>
                <c:pt idx="205">
                  <c:v>190.95</c:v>
                </c:pt>
                <c:pt idx="206">
                  <c:v>194.42</c:v>
                </c:pt>
                <c:pt idx="207">
                  <c:v>186.92</c:v>
                </c:pt>
                <c:pt idx="208">
                  <c:v>183.17</c:v>
                </c:pt>
                <c:pt idx="209">
                  <c:v>180.19</c:v>
                </c:pt>
                <c:pt idx="210">
                  <c:v>167.87</c:v>
                </c:pt>
                <c:pt idx="211">
                  <c:v>169.91</c:v>
                </c:pt>
                <c:pt idx="212">
                  <c:v>183.2</c:v>
                </c:pt>
                <c:pt idx="213">
                  <c:v>182.86</c:v>
                </c:pt>
                <c:pt idx="214">
                  <c:v>182.92</c:v>
                </c:pt>
                <c:pt idx="215">
                  <c:v>180.83</c:v>
                </c:pt>
                <c:pt idx="216">
                  <c:v>194.7</c:v>
                </c:pt>
                <c:pt idx="217">
                  <c:v>194.7</c:v>
                </c:pt>
                <c:pt idx="218">
                  <c:v>194.86</c:v>
                </c:pt>
                <c:pt idx="219">
                  <c:v>182.45</c:v>
                </c:pt>
                <c:pt idx="220">
                  <c:v>179.82</c:v>
                </c:pt>
                <c:pt idx="221">
                  <c:v>174.04</c:v>
                </c:pt>
                <c:pt idx="222">
                  <c:v>173.44</c:v>
                </c:pt>
                <c:pt idx="223">
                  <c:v>179.05</c:v>
                </c:pt>
                <c:pt idx="224">
                  <c:v>167.82</c:v>
                </c:pt>
                <c:pt idx="225">
                  <c:v>160.94999999999999</c:v>
                </c:pt>
                <c:pt idx="226">
                  <c:v>156.80000000000001</c:v>
                </c:pt>
                <c:pt idx="227">
                  <c:v>157.66999999999999</c:v>
                </c:pt>
                <c:pt idx="228">
                  <c:v>150.22999999999999</c:v>
                </c:pt>
                <c:pt idx="229">
                  <c:v>149.87</c:v>
                </c:pt>
                <c:pt idx="230">
                  <c:v>137.80000000000001</c:v>
                </c:pt>
                <c:pt idx="231">
                  <c:v>137.57</c:v>
                </c:pt>
                <c:pt idx="232">
                  <c:v>125.35</c:v>
                </c:pt>
                <c:pt idx="233">
                  <c:v>123.15</c:v>
                </c:pt>
                <c:pt idx="234">
                  <c:v>109.1</c:v>
                </c:pt>
                <c:pt idx="235">
                  <c:v>112.71</c:v>
                </c:pt>
                <c:pt idx="236">
                  <c:v>121.82</c:v>
                </c:pt>
                <c:pt idx="237">
                  <c:v>123.18</c:v>
                </c:pt>
                <c:pt idx="238">
                  <c:v>108.1</c:v>
                </c:pt>
                <c:pt idx="239">
                  <c:v>113.64</c:v>
                </c:pt>
                <c:pt idx="240">
                  <c:v>110.34</c:v>
                </c:pt>
                <c:pt idx="241">
                  <c:v>113.06</c:v>
                </c:pt>
                <c:pt idx="242">
                  <c:v>119.77</c:v>
                </c:pt>
                <c:pt idx="243">
                  <c:v>118.85</c:v>
                </c:pt>
                <c:pt idx="244">
                  <c:v>123.22</c:v>
                </c:pt>
                <c:pt idx="245">
                  <c:v>123.56</c:v>
                </c:pt>
                <c:pt idx="246">
                  <c:v>122.4</c:v>
                </c:pt>
                <c:pt idx="247">
                  <c:v>131.49</c:v>
                </c:pt>
                <c:pt idx="248">
                  <c:v>128.78</c:v>
                </c:pt>
                <c:pt idx="249">
                  <c:v>127.17</c:v>
                </c:pt>
                <c:pt idx="250">
                  <c:v>133.41999999999999</c:v>
                </c:pt>
              </c:numCache>
            </c:numRef>
          </c:val>
          <c:smooth val="0"/>
          <c:extLst>
            <c:ext xmlns:c16="http://schemas.microsoft.com/office/drawing/2014/chart" uri="{C3380CC4-5D6E-409C-BE32-E72D297353CC}">
              <c16:uniqueId val="{00000000-18B0-6E4A-9A9B-9768AB1F5268}"/>
            </c:ext>
          </c:extLst>
        </c:ser>
        <c:dLbls>
          <c:showLegendKey val="0"/>
          <c:showVal val="0"/>
          <c:showCatName val="0"/>
          <c:showSerName val="0"/>
          <c:showPercent val="0"/>
          <c:showBubbleSize val="0"/>
        </c:dLbls>
        <c:smooth val="0"/>
        <c:axId val="1432185071"/>
        <c:axId val="1432342287"/>
      </c:lineChart>
      <c:dateAx>
        <c:axId val="143218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1009]mmmm\ d\,\ yy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2342287"/>
        <c:crosses val="autoZero"/>
        <c:auto val="1"/>
        <c:lblOffset val="100"/>
        <c:baseTimeUnit val="days"/>
      </c:dateAx>
      <c:valAx>
        <c:axId val="143234228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Closing</a:t>
                </a:r>
                <a:r>
                  <a:rPr lang="en-US" baseline="0%"/>
                  <a:t> Price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218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T.TO RSI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0.16434011373578303"/>
          <c:y val="0.15782407407407409"/>
          <c:w val="0.79851049868766399"/>
          <c:h val="0.4933530183727034"/>
        </c:manualLayout>
      </c:layout>
      <c:lineChart>
        <c:grouping val="standard"/>
        <c:varyColors val="0"/>
        <c:ser>
          <c:idx val="0"/>
          <c:order val="0"/>
          <c:tx>
            <c:strRef>
              <c:f>TSLA!$N$6</c:f>
              <c:strCache>
                <c:ptCount val="1"/>
                <c:pt idx="0">
                  <c:v>RSI</c:v>
                </c:pt>
              </c:strCache>
            </c:strRef>
          </c:tx>
          <c:spPr>
            <a:ln w="28575" cap="rnd">
              <a:solidFill>
                <a:schemeClr val="accent1"/>
              </a:solidFill>
              <a:round/>
            </a:ln>
            <a:effectLst/>
          </c:spPr>
          <c:marker>
            <c:symbol val="none"/>
          </c:marker>
          <c:cat>
            <c:numRef>
              <c:f>TSLA!$A$7:$A$257</c:f>
              <c:numCache>
                <c:formatCode>[$-1009]mmmm\ d\,\ yyyy;@</c:formatCode>
                <c:ptCount val="251"/>
                <c:pt idx="0">
                  <c:v>44582</c:v>
                </c:pt>
                <c:pt idx="1">
                  <c:v>44585</c:v>
                </c:pt>
                <c:pt idx="2">
                  <c:v>44586</c:v>
                </c:pt>
                <c:pt idx="3">
                  <c:v>44587</c:v>
                </c:pt>
                <c:pt idx="4">
                  <c:v>44588</c:v>
                </c:pt>
                <c:pt idx="5">
                  <c:v>44589</c:v>
                </c:pt>
                <c:pt idx="6">
                  <c:v>44592</c:v>
                </c:pt>
                <c:pt idx="7">
                  <c:v>44593</c:v>
                </c:pt>
                <c:pt idx="8">
                  <c:v>44594</c:v>
                </c:pt>
                <c:pt idx="9">
                  <c:v>44595</c:v>
                </c:pt>
                <c:pt idx="10">
                  <c:v>44596</c:v>
                </c:pt>
                <c:pt idx="11">
                  <c:v>44599</c:v>
                </c:pt>
                <c:pt idx="12">
                  <c:v>44600</c:v>
                </c:pt>
                <c:pt idx="13">
                  <c:v>44601</c:v>
                </c:pt>
                <c:pt idx="14">
                  <c:v>44602</c:v>
                </c:pt>
                <c:pt idx="15">
                  <c:v>44603</c:v>
                </c:pt>
                <c:pt idx="16">
                  <c:v>44606</c:v>
                </c:pt>
                <c:pt idx="17">
                  <c:v>44607</c:v>
                </c:pt>
                <c:pt idx="18">
                  <c:v>44608</c:v>
                </c:pt>
                <c:pt idx="19">
                  <c:v>44609</c:v>
                </c:pt>
                <c:pt idx="20">
                  <c:v>44610</c:v>
                </c:pt>
                <c:pt idx="21">
                  <c:v>44614</c:v>
                </c:pt>
                <c:pt idx="22">
                  <c:v>44615</c:v>
                </c:pt>
                <c:pt idx="23">
                  <c:v>44616</c:v>
                </c:pt>
                <c:pt idx="24">
                  <c:v>44617</c:v>
                </c:pt>
                <c:pt idx="25">
                  <c:v>44620</c:v>
                </c:pt>
                <c:pt idx="26">
                  <c:v>44621</c:v>
                </c:pt>
                <c:pt idx="27">
                  <c:v>44622</c:v>
                </c:pt>
                <c:pt idx="28">
                  <c:v>44623</c:v>
                </c:pt>
                <c:pt idx="29">
                  <c:v>44624</c:v>
                </c:pt>
                <c:pt idx="30">
                  <c:v>44627</c:v>
                </c:pt>
                <c:pt idx="31">
                  <c:v>44628</c:v>
                </c:pt>
                <c:pt idx="32">
                  <c:v>44629</c:v>
                </c:pt>
                <c:pt idx="33">
                  <c:v>44630</c:v>
                </c:pt>
                <c:pt idx="34">
                  <c:v>44631</c:v>
                </c:pt>
                <c:pt idx="35">
                  <c:v>44634</c:v>
                </c:pt>
                <c:pt idx="36">
                  <c:v>44635</c:v>
                </c:pt>
                <c:pt idx="37">
                  <c:v>44636</c:v>
                </c:pt>
                <c:pt idx="38">
                  <c:v>44637</c:v>
                </c:pt>
                <c:pt idx="39">
                  <c:v>44638</c:v>
                </c:pt>
                <c:pt idx="40">
                  <c:v>44641</c:v>
                </c:pt>
                <c:pt idx="41">
                  <c:v>44642</c:v>
                </c:pt>
                <c:pt idx="42">
                  <c:v>44643</c:v>
                </c:pt>
                <c:pt idx="43">
                  <c:v>44644</c:v>
                </c:pt>
                <c:pt idx="44">
                  <c:v>44645</c:v>
                </c:pt>
                <c:pt idx="45">
                  <c:v>44648</c:v>
                </c:pt>
                <c:pt idx="46">
                  <c:v>44649</c:v>
                </c:pt>
                <c:pt idx="47">
                  <c:v>44650</c:v>
                </c:pt>
                <c:pt idx="48">
                  <c:v>44651</c:v>
                </c:pt>
                <c:pt idx="49">
                  <c:v>44652</c:v>
                </c:pt>
                <c:pt idx="50">
                  <c:v>44655</c:v>
                </c:pt>
                <c:pt idx="51">
                  <c:v>44656</c:v>
                </c:pt>
                <c:pt idx="52">
                  <c:v>44657</c:v>
                </c:pt>
                <c:pt idx="53">
                  <c:v>44658</c:v>
                </c:pt>
                <c:pt idx="54">
                  <c:v>44659</c:v>
                </c:pt>
                <c:pt idx="55">
                  <c:v>44662</c:v>
                </c:pt>
                <c:pt idx="56">
                  <c:v>44663</c:v>
                </c:pt>
                <c:pt idx="57">
                  <c:v>44664</c:v>
                </c:pt>
                <c:pt idx="58">
                  <c:v>44665</c:v>
                </c:pt>
                <c:pt idx="59">
                  <c:v>44669</c:v>
                </c:pt>
                <c:pt idx="60">
                  <c:v>44670</c:v>
                </c:pt>
                <c:pt idx="61">
                  <c:v>44671</c:v>
                </c:pt>
                <c:pt idx="62">
                  <c:v>44672</c:v>
                </c:pt>
                <c:pt idx="63">
                  <c:v>44673</c:v>
                </c:pt>
                <c:pt idx="64">
                  <c:v>44676</c:v>
                </c:pt>
                <c:pt idx="65">
                  <c:v>44677</c:v>
                </c:pt>
                <c:pt idx="66">
                  <c:v>44678</c:v>
                </c:pt>
                <c:pt idx="67">
                  <c:v>44679</c:v>
                </c:pt>
                <c:pt idx="68">
                  <c:v>44680</c:v>
                </c:pt>
                <c:pt idx="69">
                  <c:v>44683</c:v>
                </c:pt>
                <c:pt idx="70">
                  <c:v>44684</c:v>
                </c:pt>
                <c:pt idx="71">
                  <c:v>44685</c:v>
                </c:pt>
                <c:pt idx="72">
                  <c:v>44686</c:v>
                </c:pt>
                <c:pt idx="73">
                  <c:v>44687</c:v>
                </c:pt>
                <c:pt idx="74">
                  <c:v>44690</c:v>
                </c:pt>
                <c:pt idx="75">
                  <c:v>44691</c:v>
                </c:pt>
                <c:pt idx="76">
                  <c:v>44692</c:v>
                </c:pt>
                <c:pt idx="77">
                  <c:v>44693</c:v>
                </c:pt>
                <c:pt idx="78">
                  <c:v>44694</c:v>
                </c:pt>
                <c:pt idx="79">
                  <c:v>44697</c:v>
                </c:pt>
                <c:pt idx="80">
                  <c:v>44698</c:v>
                </c:pt>
                <c:pt idx="81">
                  <c:v>44699</c:v>
                </c:pt>
                <c:pt idx="82">
                  <c:v>44700</c:v>
                </c:pt>
                <c:pt idx="83">
                  <c:v>44701</c:v>
                </c:pt>
                <c:pt idx="84">
                  <c:v>44704</c:v>
                </c:pt>
                <c:pt idx="85">
                  <c:v>44705</c:v>
                </c:pt>
                <c:pt idx="86">
                  <c:v>44706</c:v>
                </c:pt>
                <c:pt idx="87">
                  <c:v>44707</c:v>
                </c:pt>
                <c:pt idx="88">
                  <c:v>44708</c:v>
                </c:pt>
                <c:pt idx="89">
                  <c:v>44712</c:v>
                </c:pt>
                <c:pt idx="90">
                  <c:v>44713</c:v>
                </c:pt>
                <c:pt idx="91">
                  <c:v>44714</c:v>
                </c:pt>
                <c:pt idx="92">
                  <c:v>44715</c:v>
                </c:pt>
                <c:pt idx="93">
                  <c:v>44718</c:v>
                </c:pt>
                <c:pt idx="94">
                  <c:v>44719</c:v>
                </c:pt>
                <c:pt idx="95">
                  <c:v>44720</c:v>
                </c:pt>
                <c:pt idx="96">
                  <c:v>44721</c:v>
                </c:pt>
                <c:pt idx="97">
                  <c:v>44722</c:v>
                </c:pt>
                <c:pt idx="98">
                  <c:v>44725</c:v>
                </c:pt>
                <c:pt idx="99">
                  <c:v>44726</c:v>
                </c:pt>
                <c:pt idx="100">
                  <c:v>44727</c:v>
                </c:pt>
                <c:pt idx="101">
                  <c:v>44728</c:v>
                </c:pt>
                <c:pt idx="102">
                  <c:v>44729</c:v>
                </c:pt>
                <c:pt idx="103">
                  <c:v>44733</c:v>
                </c:pt>
                <c:pt idx="104">
                  <c:v>44734</c:v>
                </c:pt>
                <c:pt idx="105">
                  <c:v>44735</c:v>
                </c:pt>
                <c:pt idx="106">
                  <c:v>44736</c:v>
                </c:pt>
                <c:pt idx="107">
                  <c:v>44739</c:v>
                </c:pt>
                <c:pt idx="108">
                  <c:v>44740</c:v>
                </c:pt>
                <c:pt idx="109">
                  <c:v>44741</c:v>
                </c:pt>
                <c:pt idx="110">
                  <c:v>44742</c:v>
                </c:pt>
                <c:pt idx="111">
                  <c:v>44743</c:v>
                </c:pt>
                <c:pt idx="112">
                  <c:v>44747</c:v>
                </c:pt>
                <c:pt idx="113">
                  <c:v>44748</c:v>
                </c:pt>
                <c:pt idx="114">
                  <c:v>44749</c:v>
                </c:pt>
                <c:pt idx="115">
                  <c:v>44750</c:v>
                </c:pt>
                <c:pt idx="116">
                  <c:v>44753</c:v>
                </c:pt>
                <c:pt idx="117">
                  <c:v>44754</c:v>
                </c:pt>
                <c:pt idx="118">
                  <c:v>44755</c:v>
                </c:pt>
                <c:pt idx="119">
                  <c:v>44756</c:v>
                </c:pt>
                <c:pt idx="120">
                  <c:v>44757</c:v>
                </c:pt>
                <c:pt idx="121">
                  <c:v>44760</c:v>
                </c:pt>
                <c:pt idx="122">
                  <c:v>44761</c:v>
                </c:pt>
                <c:pt idx="123">
                  <c:v>44762</c:v>
                </c:pt>
                <c:pt idx="124">
                  <c:v>44763</c:v>
                </c:pt>
                <c:pt idx="125">
                  <c:v>44764</c:v>
                </c:pt>
                <c:pt idx="126">
                  <c:v>44767</c:v>
                </c:pt>
                <c:pt idx="127">
                  <c:v>44768</c:v>
                </c:pt>
                <c:pt idx="128">
                  <c:v>44769</c:v>
                </c:pt>
                <c:pt idx="129">
                  <c:v>44770</c:v>
                </c:pt>
                <c:pt idx="130">
                  <c:v>44771</c:v>
                </c:pt>
                <c:pt idx="131">
                  <c:v>44774</c:v>
                </c:pt>
                <c:pt idx="132">
                  <c:v>44775</c:v>
                </c:pt>
                <c:pt idx="133">
                  <c:v>44776</c:v>
                </c:pt>
                <c:pt idx="134">
                  <c:v>44777</c:v>
                </c:pt>
                <c:pt idx="135">
                  <c:v>44778</c:v>
                </c:pt>
                <c:pt idx="136">
                  <c:v>44781</c:v>
                </c:pt>
                <c:pt idx="137">
                  <c:v>44782</c:v>
                </c:pt>
                <c:pt idx="138">
                  <c:v>44783</c:v>
                </c:pt>
                <c:pt idx="139">
                  <c:v>44784</c:v>
                </c:pt>
                <c:pt idx="140">
                  <c:v>44785</c:v>
                </c:pt>
                <c:pt idx="141">
                  <c:v>44788</c:v>
                </c:pt>
                <c:pt idx="142">
                  <c:v>44789</c:v>
                </c:pt>
                <c:pt idx="143">
                  <c:v>44790</c:v>
                </c:pt>
                <c:pt idx="144">
                  <c:v>44791</c:v>
                </c:pt>
                <c:pt idx="145">
                  <c:v>44792</c:v>
                </c:pt>
                <c:pt idx="146">
                  <c:v>44795</c:v>
                </c:pt>
                <c:pt idx="147">
                  <c:v>44796</c:v>
                </c:pt>
                <c:pt idx="148">
                  <c:v>44797</c:v>
                </c:pt>
                <c:pt idx="149">
                  <c:v>44798</c:v>
                </c:pt>
                <c:pt idx="150">
                  <c:v>44799</c:v>
                </c:pt>
                <c:pt idx="151">
                  <c:v>44802</c:v>
                </c:pt>
                <c:pt idx="152">
                  <c:v>44803</c:v>
                </c:pt>
                <c:pt idx="153">
                  <c:v>44804</c:v>
                </c:pt>
                <c:pt idx="154">
                  <c:v>44805</c:v>
                </c:pt>
                <c:pt idx="155">
                  <c:v>44806</c:v>
                </c:pt>
                <c:pt idx="156">
                  <c:v>44810</c:v>
                </c:pt>
                <c:pt idx="157">
                  <c:v>44811</c:v>
                </c:pt>
                <c:pt idx="158">
                  <c:v>44812</c:v>
                </c:pt>
                <c:pt idx="159">
                  <c:v>44813</c:v>
                </c:pt>
                <c:pt idx="160">
                  <c:v>44816</c:v>
                </c:pt>
                <c:pt idx="161">
                  <c:v>44817</c:v>
                </c:pt>
                <c:pt idx="162">
                  <c:v>44818</c:v>
                </c:pt>
                <c:pt idx="163">
                  <c:v>44819</c:v>
                </c:pt>
                <c:pt idx="164">
                  <c:v>44820</c:v>
                </c:pt>
                <c:pt idx="165">
                  <c:v>44823</c:v>
                </c:pt>
                <c:pt idx="166">
                  <c:v>44824</c:v>
                </c:pt>
                <c:pt idx="167">
                  <c:v>44825</c:v>
                </c:pt>
                <c:pt idx="168">
                  <c:v>44826</c:v>
                </c:pt>
                <c:pt idx="169">
                  <c:v>44827</c:v>
                </c:pt>
                <c:pt idx="170">
                  <c:v>44830</c:v>
                </c:pt>
                <c:pt idx="171">
                  <c:v>44831</c:v>
                </c:pt>
                <c:pt idx="172">
                  <c:v>44832</c:v>
                </c:pt>
                <c:pt idx="173">
                  <c:v>44833</c:v>
                </c:pt>
                <c:pt idx="174">
                  <c:v>44834</c:v>
                </c:pt>
                <c:pt idx="175">
                  <c:v>44837</c:v>
                </c:pt>
                <c:pt idx="176">
                  <c:v>44838</c:v>
                </c:pt>
                <c:pt idx="177">
                  <c:v>44839</c:v>
                </c:pt>
                <c:pt idx="178">
                  <c:v>44840</c:v>
                </c:pt>
                <c:pt idx="179">
                  <c:v>44841</c:v>
                </c:pt>
                <c:pt idx="180">
                  <c:v>44844</c:v>
                </c:pt>
                <c:pt idx="181">
                  <c:v>44845</c:v>
                </c:pt>
                <c:pt idx="182">
                  <c:v>44846</c:v>
                </c:pt>
                <c:pt idx="183">
                  <c:v>44847</c:v>
                </c:pt>
                <c:pt idx="184">
                  <c:v>44848</c:v>
                </c:pt>
                <c:pt idx="185">
                  <c:v>44851</c:v>
                </c:pt>
                <c:pt idx="186">
                  <c:v>44852</c:v>
                </c:pt>
                <c:pt idx="187">
                  <c:v>44853</c:v>
                </c:pt>
                <c:pt idx="188">
                  <c:v>44854</c:v>
                </c:pt>
                <c:pt idx="189">
                  <c:v>44855</c:v>
                </c:pt>
                <c:pt idx="190">
                  <c:v>44858</c:v>
                </c:pt>
                <c:pt idx="191">
                  <c:v>44859</c:v>
                </c:pt>
                <c:pt idx="192">
                  <c:v>44860</c:v>
                </c:pt>
                <c:pt idx="193">
                  <c:v>44861</c:v>
                </c:pt>
                <c:pt idx="194">
                  <c:v>44862</c:v>
                </c:pt>
                <c:pt idx="195">
                  <c:v>44865</c:v>
                </c:pt>
                <c:pt idx="196">
                  <c:v>44866</c:v>
                </c:pt>
                <c:pt idx="197">
                  <c:v>44867</c:v>
                </c:pt>
                <c:pt idx="198">
                  <c:v>44868</c:v>
                </c:pt>
                <c:pt idx="199">
                  <c:v>44869</c:v>
                </c:pt>
                <c:pt idx="200">
                  <c:v>44872</c:v>
                </c:pt>
                <c:pt idx="201">
                  <c:v>44873</c:v>
                </c:pt>
                <c:pt idx="202">
                  <c:v>44874</c:v>
                </c:pt>
                <c:pt idx="203">
                  <c:v>44875</c:v>
                </c:pt>
                <c:pt idx="204">
                  <c:v>44876</c:v>
                </c:pt>
                <c:pt idx="205">
                  <c:v>44879</c:v>
                </c:pt>
                <c:pt idx="206">
                  <c:v>44880</c:v>
                </c:pt>
                <c:pt idx="207">
                  <c:v>44881</c:v>
                </c:pt>
                <c:pt idx="208">
                  <c:v>44882</c:v>
                </c:pt>
                <c:pt idx="209">
                  <c:v>44883</c:v>
                </c:pt>
                <c:pt idx="210">
                  <c:v>44886</c:v>
                </c:pt>
                <c:pt idx="211">
                  <c:v>44887</c:v>
                </c:pt>
                <c:pt idx="212">
                  <c:v>44888</c:v>
                </c:pt>
                <c:pt idx="213">
                  <c:v>44890</c:v>
                </c:pt>
                <c:pt idx="214">
                  <c:v>44893</c:v>
                </c:pt>
                <c:pt idx="215">
                  <c:v>44894</c:v>
                </c:pt>
                <c:pt idx="216">
                  <c:v>44895</c:v>
                </c:pt>
                <c:pt idx="217">
                  <c:v>44896</c:v>
                </c:pt>
                <c:pt idx="218">
                  <c:v>44897</c:v>
                </c:pt>
                <c:pt idx="219">
                  <c:v>44900</c:v>
                </c:pt>
                <c:pt idx="220">
                  <c:v>44901</c:v>
                </c:pt>
                <c:pt idx="221">
                  <c:v>44902</c:v>
                </c:pt>
                <c:pt idx="222">
                  <c:v>44903</c:v>
                </c:pt>
                <c:pt idx="223">
                  <c:v>44904</c:v>
                </c:pt>
                <c:pt idx="224">
                  <c:v>44907</c:v>
                </c:pt>
                <c:pt idx="225">
                  <c:v>44908</c:v>
                </c:pt>
                <c:pt idx="226">
                  <c:v>44909</c:v>
                </c:pt>
                <c:pt idx="227">
                  <c:v>44910</c:v>
                </c:pt>
                <c:pt idx="228">
                  <c:v>44911</c:v>
                </c:pt>
                <c:pt idx="229">
                  <c:v>44914</c:v>
                </c:pt>
                <c:pt idx="230">
                  <c:v>44915</c:v>
                </c:pt>
                <c:pt idx="231">
                  <c:v>44916</c:v>
                </c:pt>
                <c:pt idx="232">
                  <c:v>44917</c:v>
                </c:pt>
                <c:pt idx="233">
                  <c:v>44918</c:v>
                </c:pt>
                <c:pt idx="234">
                  <c:v>44922</c:v>
                </c:pt>
                <c:pt idx="235">
                  <c:v>44923</c:v>
                </c:pt>
                <c:pt idx="236">
                  <c:v>44924</c:v>
                </c:pt>
                <c:pt idx="237">
                  <c:v>44925</c:v>
                </c:pt>
                <c:pt idx="238">
                  <c:v>44929</c:v>
                </c:pt>
                <c:pt idx="239">
                  <c:v>44930</c:v>
                </c:pt>
                <c:pt idx="240">
                  <c:v>44931</c:v>
                </c:pt>
                <c:pt idx="241">
                  <c:v>44932</c:v>
                </c:pt>
                <c:pt idx="242">
                  <c:v>44935</c:v>
                </c:pt>
                <c:pt idx="243">
                  <c:v>44936</c:v>
                </c:pt>
                <c:pt idx="244">
                  <c:v>44937</c:v>
                </c:pt>
                <c:pt idx="245">
                  <c:v>44938</c:v>
                </c:pt>
                <c:pt idx="246">
                  <c:v>44939</c:v>
                </c:pt>
                <c:pt idx="247">
                  <c:v>44943</c:v>
                </c:pt>
                <c:pt idx="248">
                  <c:v>44944</c:v>
                </c:pt>
                <c:pt idx="249">
                  <c:v>44945</c:v>
                </c:pt>
                <c:pt idx="250">
                  <c:v>44946</c:v>
                </c:pt>
              </c:numCache>
            </c:numRef>
          </c:cat>
          <c:val>
            <c:numRef>
              <c:f>TSLA!$N$7:$N$257</c:f>
              <c:numCache>
                <c:formatCode>General</c:formatCode>
                <c:ptCount val="251"/>
                <c:pt idx="14">
                  <c:v>41.989974593147025</c:v>
                </c:pt>
                <c:pt idx="15">
                  <c:v>40.19629159566562</c:v>
                </c:pt>
                <c:pt idx="16">
                  <c:v>40.69759321066293</c:v>
                </c:pt>
                <c:pt idx="17">
                  <c:v>45.098334378213799</c:v>
                </c:pt>
                <c:pt idx="18">
                  <c:v>38.981805634295853</c:v>
                </c:pt>
                <c:pt idx="19">
                  <c:v>35.6964404248113</c:v>
                </c:pt>
                <c:pt idx="20">
                  <c:v>31.566273647347629</c:v>
                </c:pt>
                <c:pt idx="21">
                  <c:v>26.790532893491687</c:v>
                </c:pt>
                <c:pt idx="22">
                  <c:v>25.362257977236837</c:v>
                </c:pt>
                <c:pt idx="23">
                  <c:v>28.66930868995766</c:v>
                </c:pt>
                <c:pt idx="24">
                  <c:v>28.298363448471179</c:v>
                </c:pt>
                <c:pt idx="25">
                  <c:v>33.38706033709316</c:v>
                </c:pt>
                <c:pt idx="26">
                  <c:v>31.759671797727222</c:v>
                </c:pt>
                <c:pt idx="27">
                  <c:v>29.828820321525058</c:v>
                </c:pt>
                <c:pt idx="28">
                  <c:v>28.255743215893474</c:v>
                </c:pt>
                <c:pt idx="29">
                  <c:v>25.362340630913096</c:v>
                </c:pt>
                <c:pt idx="30">
                  <c:v>23.985260839805335</c:v>
                </c:pt>
                <c:pt idx="31">
                  <c:v>24.906493712512145</c:v>
                </c:pt>
                <c:pt idx="32">
                  <c:v>26.458090732114826</c:v>
                </c:pt>
                <c:pt idx="33">
                  <c:v>23.517992389348379</c:v>
                </c:pt>
                <c:pt idx="34">
                  <c:v>21.320670909235503</c:v>
                </c:pt>
                <c:pt idx="35">
                  <c:v>20.103929606520865</c:v>
                </c:pt>
                <c:pt idx="36">
                  <c:v>22.579826741055172</c:v>
                </c:pt>
                <c:pt idx="37">
                  <c:v>25.005194876823381</c:v>
                </c:pt>
                <c:pt idx="38">
                  <c:v>26.513853382544241</c:v>
                </c:pt>
                <c:pt idx="39">
                  <c:v>28.06983214473172</c:v>
                </c:pt>
                <c:pt idx="40">
                  <c:v>27.958105523495959</c:v>
                </c:pt>
                <c:pt idx="41">
                  <c:v>32.40050077324247</c:v>
                </c:pt>
                <c:pt idx="42">
                  <c:v>31.197797898122758</c:v>
                </c:pt>
                <c:pt idx="43">
                  <c:v>30.683511509514204</c:v>
                </c:pt>
                <c:pt idx="44">
                  <c:v>29.13027433587763</c:v>
                </c:pt>
                <c:pt idx="45">
                  <c:v>33.929233179456574</c:v>
                </c:pt>
                <c:pt idx="46">
                  <c:v>32.643485264613531</c:v>
                </c:pt>
                <c:pt idx="47">
                  <c:v>30.440039009084941</c:v>
                </c:pt>
                <c:pt idx="48">
                  <c:v>28.893989192834567</c:v>
                </c:pt>
                <c:pt idx="49">
                  <c:v>27.967115201038055</c:v>
                </c:pt>
                <c:pt idx="50">
                  <c:v>29.457147999366597</c:v>
                </c:pt>
                <c:pt idx="51">
                  <c:v>26.596097800548179</c:v>
                </c:pt>
                <c:pt idx="52">
                  <c:v>25.174624220407608</c:v>
                </c:pt>
                <c:pt idx="53">
                  <c:v>23.863982706318566</c:v>
                </c:pt>
                <c:pt idx="54">
                  <c:v>21.410594034463358</c:v>
                </c:pt>
                <c:pt idx="55">
                  <c:v>20.190037820077507</c:v>
                </c:pt>
                <c:pt idx="56">
                  <c:v>19.878200971339254</c:v>
                </c:pt>
                <c:pt idx="57">
                  <c:v>20.652455254503479</c:v>
                </c:pt>
                <c:pt idx="58">
                  <c:v>19.464414123279056</c:v>
                </c:pt>
                <c:pt idx="59">
                  <c:v>19.773760576235816</c:v>
                </c:pt>
                <c:pt idx="60">
                  <c:v>19.422608970940132</c:v>
                </c:pt>
                <c:pt idx="61">
                  <c:v>18.289008516503145</c:v>
                </c:pt>
                <c:pt idx="62">
                  <c:v>19.405545847933837</c:v>
                </c:pt>
                <c:pt idx="63">
                  <c:v>18.15208137846794</c:v>
                </c:pt>
                <c:pt idx="64">
                  <c:v>15.310722803208193</c:v>
                </c:pt>
                <c:pt idx="65">
                  <c:v>14.37430040944983</c:v>
                </c:pt>
                <c:pt idx="66">
                  <c:v>13.792598805083344</c:v>
                </c:pt>
                <c:pt idx="67">
                  <c:v>12.859246260804241</c:v>
                </c:pt>
                <c:pt idx="68">
                  <c:v>12.051423111881704</c:v>
                </c:pt>
                <c:pt idx="69">
                  <c:v>13.565173211453441</c:v>
                </c:pt>
                <c:pt idx="70">
                  <c:v>13.160055037021493</c:v>
                </c:pt>
                <c:pt idx="71">
                  <c:v>14.349477800107934</c:v>
                </c:pt>
                <c:pt idx="72">
                  <c:v>13.381231377492171</c:v>
                </c:pt>
                <c:pt idx="73">
                  <c:v>11.803805752477189</c:v>
                </c:pt>
                <c:pt idx="74">
                  <c:v>11.053875195600952</c:v>
                </c:pt>
                <c:pt idx="75">
                  <c:v>10.629918941118817</c:v>
                </c:pt>
                <c:pt idx="76">
                  <c:v>9.9029348095600085</c:v>
                </c:pt>
                <c:pt idx="77">
                  <c:v>9.2610908797684033</c:v>
                </c:pt>
                <c:pt idx="78">
                  <c:v>10.825691615928662</c:v>
                </c:pt>
                <c:pt idx="79">
                  <c:v>10.13076545957567</c:v>
                </c:pt>
                <c:pt idx="80">
                  <c:v>11.222549913667081</c:v>
                </c:pt>
                <c:pt idx="81">
                  <c:v>10.502415997095909</c:v>
                </c:pt>
                <c:pt idx="82">
                  <c:v>9.5342566523003995</c:v>
                </c:pt>
                <c:pt idx="83">
                  <c:v>8.9139439121666584</c:v>
                </c:pt>
                <c:pt idx="84">
                  <c:v>8.6792466003856674</c:v>
                </c:pt>
                <c:pt idx="85">
                  <c:v>8.1095754181283723</c:v>
                </c:pt>
                <c:pt idx="86">
                  <c:v>9.2384883651967442</c:v>
                </c:pt>
                <c:pt idx="87">
                  <c:v>11.206692301318355</c:v>
                </c:pt>
                <c:pt idx="88">
                  <c:v>13.09393151787512</c:v>
                </c:pt>
                <c:pt idx="89">
                  <c:v>12.140733402930337</c:v>
                </c:pt>
                <c:pt idx="90">
                  <c:v>11.372156964090522</c:v>
                </c:pt>
                <c:pt idx="91">
                  <c:v>11.867472174334111</c:v>
                </c:pt>
                <c:pt idx="92">
                  <c:v>11.114006420409964</c:v>
                </c:pt>
                <c:pt idx="93">
                  <c:v>10.950985326792264</c:v>
                </c:pt>
                <c:pt idx="94">
                  <c:v>10.338651406113442</c:v>
                </c:pt>
                <c:pt idx="95">
                  <c:v>10.075283302902321</c:v>
                </c:pt>
                <c:pt idx="96">
                  <c:v>9.2999533129980705</c:v>
                </c:pt>
                <c:pt idx="97">
                  <c:v>8.4477478518548992</c:v>
                </c:pt>
                <c:pt idx="98">
                  <c:v>7.8919582002460231</c:v>
                </c:pt>
                <c:pt idx="99">
                  <c:v>8.1315488440182122</c:v>
                </c:pt>
                <c:pt idx="100">
                  <c:v>9.0522292842545085</c:v>
                </c:pt>
                <c:pt idx="101">
                  <c:v>8.4603450375964826</c:v>
                </c:pt>
                <c:pt idx="102">
                  <c:v>8.4210777422369745</c:v>
                </c:pt>
                <c:pt idx="103">
                  <c:v>10.647741709364283</c:v>
                </c:pt>
                <c:pt idx="104">
                  <c:v>9.9465057533671342</c:v>
                </c:pt>
                <c:pt idx="105">
                  <c:v>9.302129402138732</c:v>
                </c:pt>
                <c:pt idx="106">
                  <c:v>10.140008199399006</c:v>
                </c:pt>
                <c:pt idx="107">
                  <c:v>9.299110367415949</c:v>
                </c:pt>
                <c:pt idx="108">
                  <c:v>8.6348603570502007</c:v>
                </c:pt>
                <c:pt idx="109">
                  <c:v>8.016171773467093</c:v>
                </c:pt>
                <c:pt idx="110">
                  <c:v>7.4864542922055222</c:v>
                </c:pt>
                <c:pt idx="111">
                  <c:v>7.3756709864153009</c:v>
                </c:pt>
                <c:pt idx="112">
                  <c:v>7.6719007086755084</c:v>
                </c:pt>
                <c:pt idx="113">
                  <c:v>7.1631614174522014</c:v>
                </c:pt>
                <c:pt idx="114">
                  <c:v>8.4419149916319185</c:v>
                </c:pt>
                <c:pt idx="115">
                  <c:v>8.5053500275268021</c:v>
                </c:pt>
                <c:pt idx="116">
                  <c:v>7.9305198076832397</c:v>
                </c:pt>
                <c:pt idx="117">
                  <c:v>7.4060065942713607</c:v>
                </c:pt>
                <c:pt idx="118">
                  <c:v>7.4461456769364531</c:v>
                </c:pt>
                <c:pt idx="119">
                  <c:v>7.1221444662974704</c:v>
                </c:pt>
                <c:pt idx="120">
                  <c:v>6.8854460284496639</c:v>
                </c:pt>
                <c:pt idx="121">
                  <c:v>6.490625857300671</c:v>
                </c:pt>
                <c:pt idx="122">
                  <c:v>6.7344833776536461</c:v>
                </c:pt>
                <c:pt idx="123">
                  <c:v>6.5523043903720719</c:v>
                </c:pt>
                <c:pt idx="124">
                  <c:v>9.3221501651177476</c:v>
                </c:pt>
                <c:pt idx="125">
                  <c:v>8.7321367259479388</c:v>
                </c:pt>
                <c:pt idx="126">
                  <c:v>8.0415414530526306</c:v>
                </c:pt>
                <c:pt idx="127">
                  <c:v>7.5102843944647901</c:v>
                </c:pt>
                <c:pt idx="128">
                  <c:v>9.0666392664950308</c:v>
                </c:pt>
                <c:pt idx="129">
                  <c:v>9.2430223993164873</c:v>
                </c:pt>
                <c:pt idx="130">
                  <c:v>10.659721062800926</c:v>
                </c:pt>
                <c:pt idx="131">
                  <c:v>9.9902995472905616</c:v>
                </c:pt>
                <c:pt idx="132">
                  <c:v>9.7557755106242325</c:v>
                </c:pt>
                <c:pt idx="133">
                  <c:v>9.9710048947940209</c:v>
                </c:pt>
                <c:pt idx="134">
                  <c:v>9.1995239480660018</c:v>
                </c:pt>
                <c:pt idx="135">
                  <c:v>8.5989193550141181</c:v>
                </c:pt>
                <c:pt idx="136">
                  <c:v>8.2287197742762146</c:v>
                </c:pt>
                <c:pt idx="137">
                  <c:v>7.6861305147956216</c:v>
                </c:pt>
                <c:pt idx="138">
                  <c:v>8.4471904066239745</c:v>
                </c:pt>
                <c:pt idx="139">
                  <c:v>7.8914342689013637</c:v>
                </c:pt>
                <c:pt idx="140">
                  <c:v>8.9954512050719018</c:v>
                </c:pt>
                <c:pt idx="141">
                  <c:v>9.4786249184520841</c:v>
                </c:pt>
                <c:pt idx="142">
                  <c:v>8.8297747260369022</c:v>
                </c:pt>
                <c:pt idx="143">
                  <c:v>8.237983416412348</c:v>
                </c:pt>
                <c:pt idx="144">
                  <c:v>7.6278275196361562</c:v>
                </c:pt>
                <c:pt idx="145">
                  <c:v>7.0544394603762868</c:v>
                </c:pt>
                <c:pt idx="146">
                  <c:v>6.5837255656541629</c:v>
                </c:pt>
                <c:pt idx="147">
                  <c:v>6.9406515751046811</c:v>
                </c:pt>
                <c:pt idx="148">
                  <c:v>6.5469036262531688</c:v>
                </c:pt>
                <c:pt idx="149">
                  <c:v>6.0398265968284051</c:v>
                </c:pt>
                <c:pt idx="150">
                  <c:v>5.6070187939684502</c:v>
                </c:pt>
                <c:pt idx="151">
                  <c:v>5.175843054316644</c:v>
                </c:pt>
                <c:pt idx="152">
                  <c:v>4.8099828180070858</c:v>
                </c:pt>
                <c:pt idx="153">
                  <c:v>4.481810783049454</c:v>
                </c:pt>
                <c:pt idx="154">
                  <c:v>4.3254237403800175</c:v>
                </c:pt>
                <c:pt idx="155">
                  <c:v>4.0289125833069903</c:v>
                </c:pt>
                <c:pt idx="156">
                  <c:v>4.2717756774086553</c:v>
                </c:pt>
                <c:pt idx="157">
                  <c:v>5.1119373909534005</c:v>
                </c:pt>
                <c:pt idx="158">
                  <c:v>5.4352594058692034</c:v>
                </c:pt>
                <c:pt idx="159">
                  <c:v>6.3087648246508792</c:v>
                </c:pt>
                <c:pt idx="160">
                  <c:v>6.3387993721122626</c:v>
                </c:pt>
                <c:pt idx="161">
                  <c:v>5.9127994522868192</c:v>
                </c:pt>
                <c:pt idx="162">
                  <c:v>6.7299194681557708</c:v>
                </c:pt>
                <c:pt idx="163">
                  <c:v>6.4076653725893919</c:v>
                </c:pt>
                <c:pt idx="164">
                  <c:v>5.9773326656488024</c:v>
                </c:pt>
                <c:pt idx="165">
                  <c:v>6.2378290183626603</c:v>
                </c:pt>
                <c:pt idx="166">
                  <c:v>5.7572801754070468</c:v>
                </c:pt>
                <c:pt idx="167">
                  <c:v>5.2826140273807027</c:v>
                </c:pt>
                <c:pt idx="168">
                  <c:v>4.8398246793355781</c:v>
                </c:pt>
                <c:pt idx="169">
                  <c:v>4.5097130741207963</c:v>
                </c:pt>
                <c:pt idx="170">
                  <c:v>4.2794422298810701</c:v>
                </c:pt>
                <c:pt idx="171">
                  <c:v>4.7817073396368812</c:v>
                </c:pt>
                <c:pt idx="172">
                  <c:v>4.8874332715033404</c:v>
                </c:pt>
                <c:pt idx="173">
                  <c:v>4.5373385705846516</c:v>
                </c:pt>
                <c:pt idx="174">
                  <c:v>4.1089160992758593</c:v>
                </c:pt>
                <c:pt idx="175">
                  <c:v>3.8266530896750908</c:v>
                </c:pt>
                <c:pt idx="176">
                  <c:v>4.2865370663312774</c:v>
                </c:pt>
                <c:pt idx="177">
                  <c:v>3.9796734013528265</c:v>
                </c:pt>
                <c:pt idx="178">
                  <c:v>3.6396391897507812</c:v>
                </c:pt>
                <c:pt idx="179">
                  <c:v>3.3880302039648598</c:v>
                </c:pt>
                <c:pt idx="180">
                  <c:v>3.1295238024776921</c:v>
                </c:pt>
                <c:pt idx="181">
                  <c:v>2.9124969083001133</c:v>
                </c:pt>
                <c:pt idx="182">
                  <c:v>2.7895792524984984</c:v>
                </c:pt>
                <c:pt idx="183">
                  <c:v>3.0160067667404604</c:v>
                </c:pt>
                <c:pt idx="184">
                  <c:v>2.806623995517711</c:v>
                </c:pt>
                <c:pt idx="185">
                  <c:v>4.1038783695195775</c:v>
                </c:pt>
                <c:pt idx="186">
                  <c:v>3.9083427929601982</c:v>
                </c:pt>
                <c:pt idx="187">
                  <c:v>3.7660581351106828</c:v>
                </c:pt>
                <c:pt idx="188">
                  <c:v>3.5064865771023364</c:v>
                </c:pt>
                <c:pt idx="189">
                  <c:v>3.9770373569209312</c:v>
                </c:pt>
                <c:pt idx="190">
                  <c:v>3.7034838984371703</c:v>
                </c:pt>
                <c:pt idx="191">
                  <c:v>4.5693316941793398</c:v>
                </c:pt>
                <c:pt idx="192">
                  <c:v>4.4780359603739157</c:v>
                </c:pt>
                <c:pt idx="193">
                  <c:v>4.2165182069945644</c:v>
                </c:pt>
                <c:pt idx="194">
                  <c:v>4.2661420994483308</c:v>
                </c:pt>
                <c:pt idx="195">
                  <c:v>3.973525968356924</c:v>
                </c:pt>
                <c:pt idx="196">
                  <c:v>3.6752129590532689</c:v>
                </c:pt>
                <c:pt idx="197">
                  <c:v>3.4216801786453885</c:v>
                </c:pt>
                <c:pt idx="198">
                  <c:v>3.1902605310028065</c:v>
                </c:pt>
                <c:pt idx="199">
                  <c:v>2.9352922756491182</c:v>
                </c:pt>
                <c:pt idx="200">
                  <c:v>2.7141013913430641</c:v>
                </c:pt>
                <c:pt idx="201">
                  <c:v>2.4877839466384586</c:v>
                </c:pt>
                <c:pt idx="202">
                  <c:v>2.3141973955428341</c:v>
                </c:pt>
                <c:pt idx="203">
                  <c:v>3.4270637398746686</c:v>
                </c:pt>
                <c:pt idx="204">
                  <c:v>3.6732912158578017</c:v>
                </c:pt>
                <c:pt idx="205">
                  <c:v>3.419886299226647</c:v>
                </c:pt>
                <c:pt idx="206">
                  <c:v>3.4867875394689491</c:v>
                </c:pt>
                <c:pt idx="207">
                  <c:v>3.2330147298969081</c:v>
                </c:pt>
                <c:pt idx="208">
                  <c:v>2.9996115778219803</c:v>
                </c:pt>
                <c:pt idx="209">
                  <c:v>2.7555848742899087</c:v>
                </c:pt>
                <c:pt idx="210">
                  <c:v>2.5638036536754214</c:v>
                </c:pt>
                <c:pt idx="211">
                  <c:v>2.5776184526590811</c:v>
                </c:pt>
                <c:pt idx="212">
                  <c:v>3.6373918698552785</c:v>
                </c:pt>
                <c:pt idx="213">
                  <c:v>3.3863764349461576</c:v>
                </c:pt>
                <c:pt idx="214">
                  <c:v>3.150885842990732</c:v>
                </c:pt>
                <c:pt idx="215">
                  <c:v>2.9324223743091551</c:v>
                </c:pt>
                <c:pt idx="216">
                  <c:v>4.0108719310606489</c:v>
                </c:pt>
                <c:pt idx="217">
                  <c:v>3.735081746368266</c:v>
                </c:pt>
                <c:pt idx="218">
                  <c:v>3.4482900355700394</c:v>
                </c:pt>
                <c:pt idx="219">
                  <c:v>3.2013142419869922</c:v>
                </c:pt>
                <c:pt idx="220">
                  <c:v>2.9620307624566777</c:v>
                </c:pt>
                <c:pt idx="221">
                  <c:v>2.7546122593625881</c:v>
                </c:pt>
                <c:pt idx="222">
                  <c:v>2.5628969460846776</c:v>
                </c:pt>
                <c:pt idx="223">
                  <c:v>2.8663340790418914</c:v>
                </c:pt>
                <c:pt idx="224">
                  <c:v>2.6488065418970024</c:v>
                </c:pt>
                <c:pt idx="225">
                  <c:v>2.4541051858518017</c:v>
                </c:pt>
                <c:pt idx="226">
                  <c:v>2.2828135758873316</c:v>
                </c:pt>
                <c:pt idx="227">
                  <c:v>2.1857974992482241</c:v>
                </c:pt>
                <c:pt idx="228">
                  <c:v>2.0321182786577197</c:v>
                </c:pt>
                <c:pt idx="229">
                  <c:v>1.8673586780562061</c:v>
                </c:pt>
                <c:pt idx="230">
                  <c:v>1.7359000592365845</c:v>
                </c:pt>
                <c:pt idx="231">
                  <c:v>1.5947663061878359</c:v>
                </c:pt>
                <c:pt idx="232">
                  <c:v>1.4793806847255269</c:v>
                </c:pt>
                <c:pt idx="233">
                  <c:v>1.3566620354273624</c:v>
                </c:pt>
                <c:pt idx="234">
                  <c:v>1.2609795493840608</c:v>
                </c:pt>
                <c:pt idx="235">
                  <c:v>1.4887777175553651</c:v>
                </c:pt>
                <c:pt idx="236">
                  <c:v>2.1761181922953199</c:v>
                </c:pt>
                <c:pt idx="237">
                  <c:v>2.1111242968780175</c:v>
                </c:pt>
                <c:pt idx="238">
                  <c:v>1.963290239763154</c:v>
                </c:pt>
                <c:pt idx="239">
                  <c:v>2.2906453591108686</c:v>
                </c:pt>
                <c:pt idx="240">
                  <c:v>2.1305137273043329</c:v>
                </c:pt>
                <c:pt idx="241">
                  <c:v>2.212242384652555</c:v>
                </c:pt>
                <c:pt idx="242">
                  <c:v>2.6219883714376806</c:v>
                </c:pt>
                <c:pt idx="243">
                  <c:v>2.4392718752576315</c:v>
                </c:pt>
                <c:pt idx="244">
                  <c:v>2.6369305213188028</c:v>
                </c:pt>
                <c:pt idx="245">
                  <c:v>2.4791450133964048</c:v>
                </c:pt>
                <c:pt idx="246">
                  <c:v>2.3061469930237308</c:v>
                </c:pt>
                <c:pt idx="247">
                  <c:v>2.9010283513188426</c:v>
                </c:pt>
                <c:pt idx="248">
                  <c:v>2.6953968170337532</c:v>
                </c:pt>
                <c:pt idx="249">
                  <c:v>2.507696499504803</c:v>
                </c:pt>
                <c:pt idx="250">
                  <c:v>2.5423655644360537</c:v>
                </c:pt>
              </c:numCache>
            </c:numRef>
          </c:val>
          <c:smooth val="0"/>
          <c:extLst>
            <c:ext xmlns:c16="http://schemas.microsoft.com/office/drawing/2014/chart" uri="{C3380CC4-5D6E-409C-BE32-E72D297353CC}">
              <c16:uniqueId val="{00000000-B00C-0942-9E39-9118D253840D}"/>
            </c:ext>
          </c:extLst>
        </c:ser>
        <c:dLbls>
          <c:showLegendKey val="0"/>
          <c:showVal val="0"/>
          <c:showCatName val="0"/>
          <c:showSerName val="0"/>
          <c:showPercent val="0"/>
          <c:showBubbleSize val="0"/>
        </c:dLbls>
        <c:smooth val="0"/>
        <c:axId val="1484526639"/>
        <c:axId val="1525339247"/>
      </c:lineChart>
      <c:dateAx>
        <c:axId val="148452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1009]mmmm\ d\,\ yy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25339247"/>
        <c:crosses val="autoZero"/>
        <c:auto val="1"/>
        <c:lblOffset val="100"/>
        <c:baseTimeUnit val="days"/>
      </c:dateAx>
      <c:valAx>
        <c:axId val="152533924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RSI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8452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2" Type="http://purl.oclc.org/ooxml/officeDocument/relationships/chart" Target="../charts/chart3.xml"/><Relationship Id="rId1" Type="http://purl.oclc.org/ooxml/officeDocument/relationships/chart" Target="../charts/chart2.xml"/></Relationships>
</file>

<file path=xl/drawings/drawing1.xml><?xml version="1.0" encoding="utf-8"?>
<xdr:wsDr xmlns:xdr="http://purl.oclc.org/ooxml/drawingml/spreadsheetDrawing" xmlns:a="http://purl.oclc.org/ooxml/drawingml/main">
  <xdr:twoCellAnchor>
    <xdr:from>
      <xdr:col>15</xdr:col>
      <xdr:colOff>589576</xdr:colOff>
      <xdr:row>204</xdr:row>
      <xdr:rowOff>33902</xdr:rowOff>
    </xdr:from>
    <xdr:to>
      <xdr:col>21</xdr:col>
      <xdr:colOff>276961</xdr:colOff>
      <xdr:row>218</xdr:row>
      <xdr:rowOff>41716</xdr:rowOff>
    </xdr:to>
    <xdr:graphicFrame macro="">
      <xdr:nvGraphicFramePr>
        <xdr:cNvPr id="2" name="Chart 1">
          <a:extLst>
            <a:ext uri="{FF2B5EF4-FFF2-40B4-BE49-F238E27FC236}">
              <a16:creationId xmlns:a16="http://schemas.microsoft.com/office/drawing/2014/main" id="{0E936D80-402F-3E1E-ABD6-8904D43E9B7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0</xdr:col>
      <xdr:colOff>254000</xdr:colOff>
      <xdr:row>2</xdr:row>
      <xdr:rowOff>80513</xdr:rowOff>
    </xdr:from>
    <xdr:to>
      <xdr:col>5</xdr:col>
      <xdr:colOff>700515</xdr:colOff>
      <xdr:row>15</xdr:row>
      <xdr:rowOff>159411</xdr:rowOff>
    </xdr:to>
    <xdr:graphicFrame macro="">
      <xdr:nvGraphicFramePr>
        <xdr:cNvPr id="5" name="Chart 4">
          <a:extLst>
            <a:ext uri="{FF2B5EF4-FFF2-40B4-BE49-F238E27FC236}">
              <a16:creationId xmlns:a16="http://schemas.microsoft.com/office/drawing/2014/main" id="{92DC5512-CFAB-BB44-BE5C-B5B28CA3C5A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626533</xdr:colOff>
      <xdr:row>1</xdr:row>
      <xdr:rowOff>199525</xdr:rowOff>
    </xdr:from>
    <xdr:to>
      <xdr:col>12</xdr:col>
      <xdr:colOff>208632</xdr:colOff>
      <xdr:row>15</xdr:row>
      <xdr:rowOff>97447</xdr:rowOff>
    </xdr:to>
    <xdr:graphicFrame macro="">
      <xdr:nvGraphicFramePr>
        <xdr:cNvPr id="7" name="Chart 6">
          <a:extLst>
            <a:ext uri="{FF2B5EF4-FFF2-40B4-BE49-F238E27FC236}">
              <a16:creationId xmlns:a16="http://schemas.microsoft.com/office/drawing/2014/main" id="{E69DF7C8-ECC7-C940-9A28-EC1928AB339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330200</xdr:colOff>
      <xdr:row>17</xdr:row>
      <xdr:rowOff>76200</xdr:rowOff>
    </xdr:from>
    <xdr:to>
      <xdr:col>9</xdr:col>
      <xdr:colOff>406400</xdr:colOff>
      <xdr:row>32</xdr:row>
      <xdr:rowOff>127000</xdr:rowOff>
    </xdr:to>
    <xdr:sp macro="" textlink="">
      <xdr:nvSpPr>
        <xdr:cNvPr id="8" name="TextBox 7">
          <a:extLst>
            <a:ext uri="{FF2B5EF4-FFF2-40B4-BE49-F238E27FC236}">
              <a16:creationId xmlns:a16="http://schemas.microsoft.com/office/drawing/2014/main" id="{C8EB4D89-51DC-6D99-6E74-4FCDF7BE32D1}"/>
            </a:ext>
          </a:extLst>
        </xdr:cNvPr>
        <xdr:cNvSpPr txBox="1"/>
      </xdr:nvSpPr>
      <xdr:spPr>
        <a:xfrm>
          <a:off x="1168400" y="3530600"/>
          <a:ext cx="6781800" cy="30988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0" i="0">
              <a:solidFill>
                <a:schemeClr val="dk1"/>
              </a:solidFill>
              <a:effectLst/>
              <a:latin typeface="+mn-lt"/>
              <a:ea typeface="+mn-ea"/>
              <a:cs typeface="+mn-cs"/>
            </a:rPr>
            <a:t>The Tesla stock has been a popular investment choice within the past year, with a high level of volatility. The</a:t>
          </a:r>
          <a:r>
            <a:rPr lang="en-CA" sz="1600" b="0" i="0" baseline="0%">
              <a:solidFill>
                <a:schemeClr val="dk1"/>
              </a:solidFill>
              <a:effectLst/>
              <a:latin typeface="+mn-lt"/>
              <a:ea typeface="+mn-ea"/>
              <a:cs typeface="+mn-cs"/>
            </a:rPr>
            <a:t> </a:t>
          </a:r>
          <a:r>
            <a:rPr lang="en-CA" sz="1600" b="0" i="0">
              <a:solidFill>
                <a:schemeClr val="dk1"/>
              </a:solidFill>
              <a:effectLst/>
              <a:latin typeface="+mn-lt"/>
              <a:ea typeface="+mn-ea"/>
              <a:cs typeface="+mn-cs"/>
            </a:rPr>
            <a:t>stock's Volatility has been relatively high, indicating a high level of price movement and potential for significant gains or losses. The RSI is currently indicating that the stock is in oversold territory, which means that it may be undervalued. Overall, potential investors should approach the Tesla stock with caution given its high level of volatility and current oversold status. It's important to consider company-specific news or developments, before making an investment decision. </a:t>
          </a:r>
          <a:endParaRPr lang="en-US" sz="1600"/>
        </a:p>
      </xdr:txBody>
    </xdr:sp>
    <xdr:clientData/>
  </xdr:twoCellAnchor>
  <xdr:twoCellAnchor>
    <xdr:from>
      <xdr:col>7</xdr:col>
      <xdr:colOff>524934</xdr:colOff>
      <xdr:row>6</xdr:row>
      <xdr:rowOff>177800</xdr:rowOff>
    </xdr:from>
    <xdr:to>
      <xdr:col>12</xdr:col>
      <xdr:colOff>67733</xdr:colOff>
      <xdr:row>6</xdr:row>
      <xdr:rowOff>177800</xdr:rowOff>
    </xdr:to>
    <xdr:cxnSp macro="">
      <xdr:nvCxnSpPr>
        <xdr:cNvPr id="10" name="Straight Connector 9">
          <a:extLst>
            <a:ext uri="{FF2B5EF4-FFF2-40B4-BE49-F238E27FC236}">
              <a16:creationId xmlns:a16="http://schemas.microsoft.com/office/drawing/2014/main" id="{AD8F8B3D-E6FC-8E97-1DBF-EE0EAFED4AA8}"/>
            </a:ext>
          </a:extLst>
        </xdr:cNvPr>
        <xdr:cNvCxnSpPr/>
      </xdr:nvCxnSpPr>
      <xdr:spPr>
        <a:xfrm>
          <a:off x="6333067" y="1397000"/>
          <a:ext cx="3691466" cy="0"/>
        </a:xfrm>
        <a:prstGeom prst="line">
          <a:avLst/>
        </a:prstGeom>
        <a:ln w="25400">
          <a:solidFill>
            <a:schemeClr val="accent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532392</xdr:colOff>
      <xdr:row>4</xdr:row>
      <xdr:rowOff>26206</xdr:rowOff>
    </xdr:from>
    <xdr:to>
      <xdr:col>12</xdr:col>
      <xdr:colOff>75191</xdr:colOff>
      <xdr:row>4</xdr:row>
      <xdr:rowOff>26206</xdr:rowOff>
    </xdr:to>
    <xdr:cxnSp macro="">
      <xdr:nvCxnSpPr>
        <xdr:cNvPr id="11" name="Straight Connector 10">
          <a:extLst>
            <a:ext uri="{FF2B5EF4-FFF2-40B4-BE49-F238E27FC236}">
              <a16:creationId xmlns:a16="http://schemas.microsoft.com/office/drawing/2014/main" id="{44EF8D30-C2C5-F345-9896-DF41212B8B94}"/>
            </a:ext>
          </a:extLst>
        </xdr:cNvPr>
        <xdr:cNvCxnSpPr/>
      </xdr:nvCxnSpPr>
      <xdr:spPr>
        <a:xfrm>
          <a:off x="6317948" y="832555"/>
          <a:ext cx="3675338" cy="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257"/>
  <sheetViews>
    <sheetView zoomScale="75" zoomScaleNormal="82" workbookViewId="0">
      <selection activeCell="N21" sqref="N21"/>
    </sheetView>
  </sheetViews>
  <sheetFormatPr baseColWidth="10" defaultRowHeight="16" x14ac:dyDescent="0.2"/>
  <cols>
    <col min="1" max="1" width="17.83203125" bestFit="1" customWidth="1"/>
    <col min="2" max="2" width="20" bestFit="1" customWidth="1"/>
    <col min="3" max="3" width="12.1640625" bestFit="1" customWidth="1"/>
    <col min="7" max="7" width="17.5" style="3" bestFit="1" customWidth="1"/>
    <col min="8" max="8" width="10.83203125" style="5"/>
    <col min="9" max="10" width="10.83203125" style="3"/>
    <col min="15" max="15" width="18.6640625" bestFit="1" customWidth="1"/>
  </cols>
  <sheetData>
    <row r="1" spans="1:15" ht="29" x14ac:dyDescent="0.35">
      <c r="A1" s="7" t="s">
        <v>0</v>
      </c>
    </row>
    <row r="2" spans="1:15" x14ac:dyDescent="0.2">
      <c r="A2" t="s">
        <v>1</v>
      </c>
      <c r="B2" s="1">
        <f>MIN(D7:D257)</f>
        <v>101.81</v>
      </c>
      <c r="C2" s="1">
        <f>MAX(C7:C257)</f>
        <v>384.29</v>
      </c>
    </row>
    <row r="3" spans="1:15" x14ac:dyDescent="0.2">
      <c r="A3" t="s">
        <v>2</v>
      </c>
      <c r="B3" s="4" t="d">
        <f>INDEX(A7:A257,MATCH(B2, D7:D257,0))</f>
        <v>2023-01-06</v>
      </c>
      <c r="C3" s="4" t="d">
        <f>INDEX(A7:A257,MATCH(C2, C7:C257,0))</f>
        <v>2022-04-05</v>
      </c>
      <c r="E3" t="s">
        <v>19</v>
      </c>
      <c r="F3">
        <v>70</v>
      </c>
    </row>
    <row r="4" spans="1:15" x14ac:dyDescent="0.2">
      <c r="A4" t="s">
        <v>3</v>
      </c>
      <c r="B4" s="6">
        <f>STDEV(H8:H257)</f>
        <v>4.2377784723450128E-2</v>
      </c>
      <c r="C4" s="2"/>
      <c r="E4" t="s">
        <v>20</v>
      </c>
      <c r="F4">
        <v>30</v>
      </c>
    </row>
    <row r="5" spans="1:15" x14ac:dyDescent="0.2">
      <c r="A5" t="s">
        <v>4</v>
      </c>
      <c r="B5" s="6">
        <f>SQRT(COUNT(B7:B257)) * B4</f>
        <v>0.67139037538144519</v>
      </c>
    </row>
    <row r="6" spans="1:15" x14ac:dyDescent="0.2">
      <c r="A6" s="8" t="s">
        <v>5</v>
      </c>
      <c r="B6" s="8" t="s">
        <v>6</v>
      </c>
      <c r="C6" s="8" t="s">
        <v>7</v>
      </c>
      <c r="D6" s="8" t="s">
        <v>8</v>
      </c>
      <c r="E6" s="8" t="s">
        <v>9</v>
      </c>
      <c r="F6" s="8" t="s">
        <v>10</v>
      </c>
      <c r="G6" s="17" t="s">
        <v>11</v>
      </c>
      <c r="H6" s="15" t="s">
        <v>12</v>
      </c>
      <c r="I6" s="17" t="s">
        <v>13</v>
      </c>
      <c r="J6" s="17" t="s">
        <v>14</v>
      </c>
      <c r="K6" s="8" t="s">
        <v>15</v>
      </c>
      <c r="L6" s="8" t="s">
        <v>16</v>
      </c>
      <c r="M6" s="8" t="s">
        <v>17</v>
      </c>
      <c r="N6" s="8" t="s">
        <v>18</v>
      </c>
      <c r="O6" s="8" t="s">
        <v>21</v>
      </c>
    </row>
    <row r="7" spans="1:15" x14ac:dyDescent="0.2">
      <c r="A7" s="9" t="d">
        <v>2022-01-21</v>
      </c>
      <c r="B7" s="10">
        <v>332.11</v>
      </c>
      <c r="C7" s="10">
        <v>334.85</v>
      </c>
      <c r="D7" s="10">
        <v>313.5</v>
      </c>
      <c r="E7" s="10">
        <v>314.63</v>
      </c>
      <c r="F7" s="10">
        <v>314.63</v>
      </c>
      <c r="G7" s="13">
        <v>103416000</v>
      </c>
      <c r="H7" s="16"/>
      <c r="I7" s="13"/>
      <c r="J7" s="13"/>
      <c r="K7" s="11"/>
      <c r="L7" s="11"/>
      <c r="M7" s="11"/>
      <c r="N7" s="11"/>
      <c r="O7" s="11"/>
    </row>
    <row r="8" spans="1:15" x14ac:dyDescent="0.2">
      <c r="A8" s="9" t="d">
        <v>2022-01-24</v>
      </c>
      <c r="B8" s="10">
        <v>301.58999999999997</v>
      </c>
      <c r="C8" s="10">
        <v>311.17</v>
      </c>
      <c r="D8" s="10">
        <v>283.82</v>
      </c>
      <c r="E8" s="10">
        <v>310</v>
      </c>
      <c r="F8" s="10">
        <v>310</v>
      </c>
      <c r="G8" s="13">
        <v>151565700</v>
      </c>
      <c r="H8" s="16">
        <f>LN(E8/E7)</f>
        <v>-1.4825047784855579E-2</v>
      </c>
      <c r="I8" s="13">
        <f>IF(E8 &gt; E7, E8-E7, 0)</f>
        <v>0</v>
      </c>
      <c r="J8" s="13">
        <f>IF(E9 &lt; E8, ABS(E9-E8), 0)</f>
        <v>3.8700000000000045</v>
      </c>
      <c r="K8" s="11"/>
      <c r="L8" s="11"/>
      <c r="M8" s="11"/>
      <c r="N8" s="11"/>
      <c r="O8" s="11"/>
    </row>
    <row r="9" spans="1:15" x14ac:dyDescent="0.2">
      <c r="A9" s="9" t="d">
        <v>2022-01-25</v>
      </c>
      <c r="B9" s="10">
        <v>304.73</v>
      </c>
      <c r="C9" s="10">
        <v>317.08999999999997</v>
      </c>
      <c r="D9" s="10">
        <v>301.07</v>
      </c>
      <c r="E9" s="10">
        <v>306.13</v>
      </c>
      <c r="F9" s="10">
        <v>306.13</v>
      </c>
      <c r="G9" s="13">
        <v>86595900</v>
      </c>
      <c r="H9" s="16">
        <f t="shared" ref="H9:H72" si="0">LN(E9/E8)</f>
        <v>-1.256244914302199E-2</v>
      </c>
      <c r="I9" s="13">
        <f t="shared" ref="I9:I72" si="1">IF(E9 &gt; E8, E9-E8, 0)</f>
        <v>0</v>
      </c>
      <c r="J9" s="13">
        <f t="shared" ref="J9:J72" si="2">IF(E10 &lt; E9, ABS(E10-E9), 0)</f>
        <v>0</v>
      </c>
      <c r="K9" s="11"/>
      <c r="L9" s="11"/>
      <c r="M9" s="11"/>
      <c r="N9" s="11"/>
      <c r="O9" s="11"/>
    </row>
    <row r="10" spans="1:15" x14ac:dyDescent="0.2">
      <c r="A10" s="9" t="d">
        <v>2022-01-26</v>
      </c>
      <c r="B10" s="10">
        <v>317.48</v>
      </c>
      <c r="C10" s="10">
        <v>329.23</v>
      </c>
      <c r="D10" s="10">
        <v>302</v>
      </c>
      <c r="E10" s="10">
        <v>312.47000000000003</v>
      </c>
      <c r="F10" s="10">
        <v>312.47000000000003</v>
      </c>
      <c r="G10" s="13">
        <v>104867400</v>
      </c>
      <c r="H10" s="16">
        <f t="shared" si="0"/>
        <v>2.0498616231991413E-2</v>
      </c>
      <c r="I10" s="13">
        <f t="shared" si="1"/>
        <v>6.3400000000000318</v>
      </c>
      <c r="J10" s="13">
        <f t="shared" si="2"/>
        <v>36.100000000000023</v>
      </c>
      <c r="K10" s="11"/>
      <c r="L10" s="11"/>
      <c r="M10" s="11"/>
      <c r="N10" s="11"/>
      <c r="O10" s="11"/>
    </row>
    <row r="11" spans="1:15" x14ac:dyDescent="0.2">
      <c r="A11" s="9" t="d">
        <v>2022-01-27</v>
      </c>
      <c r="B11" s="10">
        <v>311.12</v>
      </c>
      <c r="C11" s="10">
        <v>311.8</v>
      </c>
      <c r="D11" s="10">
        <v>276.33</v>
      </c>
      <c r="E11" s="10">
        <v>276.37</v>
      </c>
      <c r="F11" s="10">
        <v>276.37</v>
      </c>
      <c r="G11" s="13">
        <v>147109500</v>
      </c>
      <c r="H11" s="16">
        <f t="shared" si="0"/>
        <v>-0.12276791691557654</v>
      </c>
      <c r="I11" s="13">
        <f t="shared" si="1"/>
        <v>0</v>
      </c>
      <c r="J11" s="13">
        <f t="shared" si="2"/>
        <v>0</v>
      </c>
      <c r="K11" s="11"/>
      <c r="L11" s="11"/>
      <c r="M11" s="11"/>
      <c r="N11" s="11"/>
      <c r="O11" s="11"/>
    </row>
    <row r="12" spans="1:15" x14ac:dyDescent="0.2">
      <c r="A12" s="9" t="d">
        <v>2022-01-28</v>
      </c>
      <c r="B12" s="10">
        <v>277.19</v>
      </c>
      <c r="C12" s="10">
        <v>285.83</v>
      </c>
      <c r="D12" s="10">
        <v>264</v>
      </c>
      <c r="E12" s="10">
        <v>282.12</v>
      </c>
      <c r="F12" s="10">
        <v>282.12</v>
      </c>
      <c r="G12" s="13">
        <v>134789100</v>
      </c>
      <c r="H12" s="16">
        <f t="shared" si="0"/>
        <v>2.059196468739365E-2</v>
      </c>
      <c r="I12" s="13">
        <f t="shared" si="1"/>
        <v>5.75</v>
      </c>
      <c r="J12" s="13">
        <f t="shared" si="2"/>
        <v>0</v>
      </c>
      <c r="K12" s="11"/>
      <c r="L12" s="11"/>
      <c r="M12" s="11"/>
      <c r="N12" s="11"/>
      <c r="O12" s="11"/>
    </row>
    <row r="13" spans="1:15" x14ac:dyDescent="0.2">
      <c r="A13" s="9" t="d">
        <v>2022-01-31</v>
      </c>
      <c r="B13" s="10">
        <v>290.89999999999998</v>
      </c>
      <c r="C13" s="10">
        <v>312.66000000000003</v>
      </c>
      <c r="D13" s="10">
        <v>287.35000000000002</v>
      </c>
      <c r="E13" s="10">
        <v>312.24</v>
      </c>
      <c r="F13" s="10">
        <v>312.24</v>
      </c>
      <c r="G13" s="13">
        <v>104436000</v>
      </c>
      <c r="H13" s="16">
        <f t="shared" si="0"/>
        <v>0.10143961053238099</v>
      </c>
      <c r="I13" s="13">
        <f t="shared" si="1"/>
        <v>30.120000000000005</v>
      </c>
      <c r="J13" s="13">
        <f t="shared" si="2"/>
        <v>1.8199999999999932</v>
      </c>
      <c r="K13" s="11"/>
      <c r="L13" s="11"/>
      <c r="M13" s="11"/>
      <c r="N13" s="11"/>
      <c r="O13" s="11"/>
    </row>
    <row r="14" spans="1:15" x14ac:dyDescent="0.2">
      <c r="A14" s="9" t="d">
        <v>2022-02-01</v>
      </c>
      <c r="B14" s="10">
        <v>311.74</v>
      </c>
      <c r="C14" s="10">
        <v>314.57</v>
      </c>
      <c r="D14" s="10">
        <v>301.67</v>
      </c>
      <c r="E14" s="10">
        <v>310.42</v>
      </c>
      <c r="F14" s="10">
        <v>310.42</v>
      </c>
      <c r="G14" s="13">
        <v>73138200</v>
      </c>
      <c r="H14" s="16">
        <f t="shared" si="0"/>
        <v>-5.8459036493210062E-3</v>
      </c>
      <c r="I14" s="13">
        <f t="shared" si="1"/>
        <v>0</v>
      </c>
      <c r="J14" s="13">
        <f t="shared" si="2"/>
        <v>8.5300000000000296</v>
      </c>
      <c r="K14" s="11"/>
      <c r="L14" s="11"/>
      <c r="M14" s="11"/>
      <c r="N14" s="11"/>
      <c r="O14" s="11"/>
    </row>
    <row r="15" spans="1:15" x14ac:dyDescent="0.2">
      <c r="A15" s="9" t="d">
        <v>2022-02-02</v>
      </c>
      <c r="B15" s="10">
        <v>309.39</v>
      </c>
      <c r="C15" s="10">
        <v>310.5</v>
      </c>
      <c r="D15" s="10">
        <v>296.47000000000003</v>
      </c>
      <c r="E15" s="10">
        <v>301.89</v>
      </c>
      <c r="F15" s="10">
        <v>301.89</v>
      </c>
      <c r="G15" s="13">
        <v>66792900</v>
      </c>
      <c r="H15" s="16">
        <f t="shared" si="0"/>
        <v>-2.7863506609687071E-2</v>
      </c>
      <c r="I15" s="13">
        <f t="shared" si="1"/>
        <v>0</v>
      </c>
      <c r="J15" s="13">
        <f t="shared" si="2"/>
        <v>4.839999999999975</v>
      </c>
      <c r="K15" s="11"/>
      <c r="L15" s="11"/>
      <c r="M15" s="11"/>
      <c r="N15" s="11"/>
      <c r="O15" s="11"/>
    </row>
    <row r="16" spans="1:15" x14ac:dyDescent="0.2">
      <c r="A16" s="9" t="d">
        <v>2022-02-03</v>
      </c>
      <c r="B16" s="10">
        <v>294</v>
      </c>
      <c r="C16" s="10">
        <v>312.33</v>
      </c>
      <c r="D16" s="10">
        <v>293.51</v>
      </c>
      <c r="E16" s="10">
        <v>297.05</v>
      </c>
      <c r="F16" s="10">
        <v>297.05</v>
      </c>
      <c r="G16" s="13">
        <v>78855600</v>
      </c>
      <c r="H16" s="16">
        <f t="shared" si="0"/>
        <v>-1.6162237811601071E-2</v>
      </c>
      <c r="I16" s="13">
        <f t="shared" si="1"/>
        <v>0</v>
      </c>
      <c r="J16" s="13">
        <f t="shared" si="2"/>
        <v>0</v>
      </c>
      <c r="K16" s="11"/>
      <c r="L16" s="11"/>
      <c r="M16" s="11"/>
      <c r="N16" s="11"/>
      <c r="O16" s="11"/>
    </row>
    <row r="17" spans="1:15" x14ac:dyDescent="0.2">
      <c r="A17" s="9" t="d">
        <v>2022-02-04</v>
      </c>
      <c r="B17" s="10">
        <v>299.07</v>
      </c>
      <c r="C17" s="10">
        <v>312.17</v>
      </c>
      <c r="D17" s="10">
        <v>293.72000000000003</v>
      </c>
      <c r="E17" s="10">
        <v>307.77</v>
      </c>
      <c r="F17" s="10">
        <v>307.77</v>
      </c>
      <c r="G17" s="13">
        <v>73625400</v>
      </c>
      <c r="H17" s="16">
        <f t="shared" si="0"/>
        <v>3.5452275965980488E-2</v>
      </c>
      <c r="I17" s="13">
        <f t="shared" si="1"/>
        <v>10.71999999999997</v>
      </c>
      <c r="J17" s="13">
        <f t="shared" si="2"/>
        <v>5.3199999999999932</v>
      </c>
      <c r="K17" s="11"/>
      <c r="L17" s="11"/>
      <c r="M17" s="11"/>
      <c r="N17" s="11"/>
      <c r="O17" s="11"/>
    </row>
    <row r="18" spans="1:15" x14ac:dyDescent="0.2">
      <c r="A18" s="9" t="d">
        <v>2022-02-07</v>
      </c>
      <c r="B18" s="10">
        <v>307.93</v>
      </c>
      <c r="C18" s="10">
        <v>315.92</v>
      </c>
      <c r="D18" s="10">
        <v>300.89999999999998</v>
      </c>
      <c r="E18" s="10">
        <v>302.45</v>
      </c>
      <c r="F18" s="10">
        <v>302.45</v>
      </c>
      <c r="G18" s="13">
        <v>60994500</v>
      </c>
      <c r="H18" s="16">
        <f t="shared" si="0"/>
        <v>-1.7436776214807818E-2</v>
      </c>
      <c r="I18" s="13">
        <f t="shared" si="1"/>
        <v>0</v>
      </c>
      <c r="J18" s="13">
        <f t="shared" si="2"/>
        <v>0</v>
      </c>
      <c r="K18" s="11"/>
      <c r="L18" s="11"/>
      <c r="M18" s="11"/>
      <c r="N18" s="11"/>
      <c r="O18" s="11"/>
    </row>
    <row r="19" spans="1:15" x14ac:dyDescent="0.2">
      <c r="A19" s="9" t="d">
        <v>2022-02-08</v>
      </c>
      <c r="B19" s="10">
        <v>301.83999999999997</v>
      </c>
      <c r="C19" s="10">
        <v>308.76</v>
      </c>
      <c r="D19" s="10">
        <v>298.27</v>
      </c>
      <c r="E19" s="10">
        <v>307.33</v>
      </c>
      <c r="F19" s="10">
        <v>307.33</v>
      </c>
      <c r="G19" s="13">
        <v>50729100</v>
      </c>
      <c r="H19" s="16">
        <f t="shared" si="0"/>
        <v>1.6006114289757862E-2</v>
      </c>
      <c r="I19" s="13">
        <f t="shared" si="1"/>
        <v>4.8799999999999955</v>
      </c>
      <c r="J19" s="13">
        <f t="shared" si="2"/>
        <v>0</v>
      </c>
      <c r="K19" s="11"/>
      <c r="L19" s="11"/>
      <c r="M19" s="11"/>
      <c r="N19" s="11"/>
      <c r="O19" s="11"/>
    </row>
    <row r="20" spans="1:15" x14ac:dyDescent="0.2">
      <c r="A20" s="9" t="d">
        <v>2022-02-09</v>
      </c>
      <c r="B20" s="10">
        <v>311.67</v>
      </c>
      <c r="C20" s="10">
        <v>315.42</v>
      </c>
      <c r="D20" s="10">
        <v>306.67</v>
      </c>
      <c r="E20" s="10">
        <v>310.67</v>
      </c>
      <c r="F20" s="10">
        <v>310.67</v>
      </c>
      <c r="G20" s="13">
        <v>52259400</v>
      </c>
      <c r="H20" s="16">
        <f t="shared" si="0"/>
        <v>1.0809166730972533E-2</v>
      </c>
      <c r="I20" s="13">
        <f t="shared" si="1"/>
        <v>3.3400000000000318</v>
      </c>
      <c r="J20" s="13">
        <f t="shared" si="2"/>
        <v>9.1500000000000341</v>
      </c>
      <c r="K20" s="11"/>
      <c r="L20" s="11"/>
      <c r="M20" s="11"/>
      <c r="N20" s="11"/>
      <c r="O20" s="11"/>
    </row>
    <row r="21" spans="1:15" x14ac:dyDescent="0.2">
      <c r="A21" s="9" t="d">
        <v>2022-02-10</v>
      </c>
      <c r="B21" s="10">
        <v>302.79000000000002</v>
      </c>
      <c r="C21" s="10">
        <v>314.60000000000002</v>
      </c>
      <c r="D21" s="10">
        <v>298.89999999999998</v>
      </c>
      <c r="E21" s="10">
        <v>301.52</v>
      </c>
      <c r="F21" s="10">
        <v>301.52</v>
      </c>
      <c r="G21" s="13">
        <v>66126900</v>
      </c>
      <c r="H21" s="16">
        <f t="shared" si="0"/>
        <v>-2.9894906614773616E-2</v>
      </c>
      <c r="I21" s="13">
        <f t="shared" si="1"/>
        <v>0</v>
      </c>
      <c r="J21" s="13">
        <f t="shared" si="2"/>
        <v>14.849999999999966</v>
      </c>
      <c r="K21" s="13">
        <f>AVERAGE(I8:I21)</f>
        <v>4.3678571428571455</v>
      </c>
      <c r="L21" s="13">
        <f>AVERAGE(J8:J21)</f>
        <v>6.0342857142857156</v>
      </c>
      <c r="M21" s="11">
        <f>K21/L21</f>
        <v>0.72383996212121238</v>
      </c>
      <c r="N21" s="11">
        <f>100-100/(1+M21)</f>
        <v>41.989974593147025</v>
      </c>
      <c r="O21" s="12" t="str">
        <f>IF(N21&gt;$F$3, "Overbought", IF(N21&lt;$F$4,"Oversold", ""))</f>
        <v/>
      </c>
    </row>
    <row r="22" spans="1:15" x14ac:dyDescent="0.2">
      <c r="A22" s="9" t="d">
        <v>2022-02-11</v>
      </c>
      <c r="B22" s="10">
        <v>303.20999999999998</v>
      </c>
      <c r="C22" s="10">
        <v>305.32</v>
      </c>
      <c r="D22" s="10">
        <v>283.57</v>
      </c>
      <c r="E22" s="10">
        <v>286.67</v>
      </c>
      <c r="F22" s="10">
        <v>286.67</v>
      </c>
      <c r="G22" s="13">
        <v>79645800</v>
      </c>
      <c r="H22" s="16">
        <f t="shared" si="0"/>
        <v>-5.0504620540063015E-2</v>
      </c>
      <c r="I22" s="13">
        <f t="shared" si="1"/>
        <v>0</v>
      </c>
      <c r="J22" s="13">
        <f t="shared" si="2"/>
        <v>0</v>
      </c>
      <c r="K22" s="14">
        <f>(K21*13 + I22) / 14</f>
        <v>4.0558673469387783</v>
      </c>
      <c r="L22" s="14">
        <f>AVERAGE(L21 * 13 + J22) / 13</f>
        <v>6.0342857142857156</v>
      </c>
      <c r="M22" s="11">
        <f t="shared" ref="M22:M85" si="3">K22/L22</f>
        <v>0.67213710768398305</v>
      </c>
      <c r="N22" s="11">
        <f t="shared" ref="N22:N85" si="4">100-100/(1+M22)</f>
        <v>40.19629159566562</v>
      </c>
      <c r="O22" s="12" t="str">
        <f t="shared" ref="O22:O85" si="5">IF(N22&gt;$F$3, "Overbought", IF(N22&lt;$F$4,"Oversold", ""))</f>
        <v/>
      </c>
    </row>
    <row r="23" spans="1:15" x14ac:dyDescent="0.2">
      <c r="A23" s="9" t="d">
        <v>2022-02-14</v>
      </c>
      <c r="B23" s="10">
        <v>287.19</v>
      </c>
      <c r="C23" s="10">
        <v>299.63</v>
      </c>
      <c r="D23" s="10">
        <v>284.38</v>
      </c>
      <c r="E23" s="10">
        <v>291.92</v>
      </c>
      <c r="F23" s="10">
        <v>291.92</v>
      </c>
      <c r="G23" s="13">
        <v>67756500</v>
      </c>
      <c r="H23" s="16">
        <f t="shared" si="0"/>
        <v>1.8148063709375398E-2</v>
      </c>
      <c r="I23" s="13">
        <f t="shared" si="1"/>
        <v>5.25</v>
      </c>
      <c r="J23" s="13">
        <f t="shared" si="2"/>
        <v>0</v>
      </c>
      <c r="K23" s="14">
        <f t="shared" ref="K23:K86" si="6">(K22*13 + I23) / 14</f>
        <v>4.1411625364431517</v>
      </c>
      <c r="L23" s="14">
        <f t="shared" ref="L23:L86" si="7">AVERAGE(L22 * 13 + J23) / 13</f>
        <v>6.0342857142857156</v>
      </c>
      <c r="M23" s="11">
        <f t="shared" si="3"/>
        <v>0.68627220064162064</v>
      </c>
      <c r="N23" s="11">
        <f t="shared" si="4"/>
        <v>40.69759321066293</v>
      </c>
      <c r="O23" s="12" t="str">
        <f t="shared" si="5"/>
        <v/>
      </c>
    </row>
    <row r="24" spans="1:15" x14ac:dyDescent="0.2">
      <c r="A24" s="9" t="d">
        <v>2022-02-15</v>
      </c>
      <c r="B24" s="10">
        <v>300</v>
      </c>
      <c r="C24" s="10">
        <v>307.67</v>
      </c>
      <c r="D24" s="10">
        <v>297.79000000000002</v>
      </c>
      <c r="E24" s="10">
        <v>307.48</v>
      </c>
      <c r="F24" s="10">
        <v>307.48</v>
      </c>
      <c r="G24" s="13">
        <v>57286200</v>
      </c>
      <c r="H24" s="16">
        <f t="shared" si="0"/>
        <v>5.1930252352739001E-2</v>
      </c>
      <c r="I24" s="13">
        <f t="shared" si="1"/>
        <v>15.560000000000002</v>
      </c>
      <c r="J24" s="13">
        <f t="shared" si="2"/>
        <v>0</v>
      </c>
      <c r="K24" s="14">
        <f t="shared" si="6"/>
        <v>4.9567937838400695</v>
      </c>
      <c r="L24" s="14">
        <f t="shared" si="7"/>
        <v>6.0342857142857156</v>
      </c>
      <c r="M24" s="11">
        <f t="shared" si="3"/>
        <v>0.82143836379925372</v>
      </c>
      <c r="N24" s="11">
        <f t="shared" si="4"/>
        <v>45.098334378213799</v>
      </c>
      <c r="O24" s="12" t="str">
        <f t="shared" si="5"/>
        <v/>
      </c>
    </row>
    <row r="25" spans="1:15" x14ac:dyDescent="0.2">
      <c r="A25" s="9" t="d">
        <v>2022-02-16</v>
      </c>
      <c r="B25" s="10">
        <v>304.68</v>
      </c>
      <c r="C25" s="10">
        <v>308.81</v>
      </c>
      <c r="D25" s="10">
        <v>300.39999999999998</v>
      </c>
      <c r="E25" s="10">
        <v>307.8</v>
      </c>
      <c r="F25" s="10">
        <v>307.8</v>
      </c>
      <c r="G25" s="13">
        <v>51294300</v>
      </c>
      <c r="H25" s="16">
        <f t="shared" si="0"/>
        <v>1.040176923847623E-3</v>
      </c>
      <c r="I25" s="13">
        <f t="shared" si="1"/>
        <v>0.31999999999999318</v>
      </c>
      <c r="J25" s="13">
        <f t="shared" si="2"/>
        <v>15.680000000000007</v>
      </c>
      <c r="K25" s="14">
        <f t="shared" si="6"/>
        <v>4.6255942278514928</v>
      </c>
      <c r="L25" s="14">
        <f t="shared" si="7"/>
        <v>7.2404395604395626</v>
      </c>
      <c r="M25" s="11">
        <f t="shared" si="3"/>
        <v>0.63885544368395719</v>
      </c>
      <c r="N25" s="11">
        <f t="shared" si="4"/>
        <v>38.981805634295853</v>
      </c>
      <c r="O25" s="12" t="str">
        <f t="shared" si="5"/>
        <v/>
      </c>
    </row>
    <row r="26" spans="1:15" x14ac:dyDescent="0.2">
      <c r="A26" s="9" t="d">
        <v>2022-02-17</v>
      </c>
      <c r="B26" s="10">
        <v>304.42</v>
      </c>
      <c r="C26" s="10">
        <v>306.17</v>
      </c>
      <c r="D26" s="10">
        <v>291.37</v>
      </c>
      <c r="E26" s="10">
        <v>292.12</v>
      </c>
      <c r="F26" s="10">
        <v>292.12</v>
      </c>
      <c r="G26" s="13">
        <v>55178400</v>
      </c>
      <c r="H26" s="16">
        <f t="shared" si="0"/>
        <v>-5.2285544652869907E-2</v>
      </c>
      <c r="I26" s="13">
        <f t="shared" si="1"/>
        <v>0</v>
      </c>
      <c r="J26" s="13">
        <f t="shared" si="2"/>
        <v>6.4599999999999795</v>
      </c>
      <c r="K26" s="14">
        <f t="shared" si="6"/>
        <v>4.2951946401478143</v>
      </c>
      <c r="L26" s="14">
        <f t="shared" si="7"/>
        <v>7.7373626373626374</v>
      </c>
      <c r="M26" s="11">
        <f t="shared" si="3"/>
        <v>0.55512386344759423</v>
      </c>
      <c r="N26" s="11">
        <f t="shared" si="4"/>
        <v>35.6964404248113</v>
      </c>
      <c r="O26" s="12" t="str">
        <f t="shared" si="5"/>
        <v/>
      </c>
    </row>
    <row r="27" spans="1:15" x14ac:dyDescent="0.2">
      <c r="A27" s="9" t="d">
        <v>2022-02-18</v>
      </c>
      <c r="B27" s="10">
        <v>295.33</v>
      </c>
      <c r="C27" s="10">
        <v>295.62</v>
      </c>
      <c r="D27" s="10">
        <v>279.2</v>
      </c>
      <c r="E27" s="10">
        <v>285.66000000000003</v>
      </c>
      <c r="F27" s="10">
        <v>285.66000000000003</v>
      </c>
      <c r="G27" s="13">
        <v>68501700</v>
      </c>
      <c r="H27" s="16">
        <f t="shared" si="0"/>
        <v>-2.2362384317426556E-2</v>
      </c>
      <c r="I27" s="13">
        <f t="shared" si="1"/>
        <v>0</v>
      </c>
      <c r="J27" s="13">
        <f t="shared" si="2"/>
        <v>11.82000000000005</v>
      </c>
      <c r="K27" s="14">
        <f t="shared" si="6"/>
        <v>3.988395022994399</v>
      </c>
      <c r="L27" s="14">
        <f t="shared" si="7"/>
        <v>8.6465934065934107</v>
      </c>
      <c r="M27" s="11">
        <f t="shared" si="3"/>
        <v>0.46126778899457338</v>
      </c>
      <c r="N27" s="11">
        <f t="shared" si="4"/>
        <v>31.566273647347629</v>
      </c>
      <c r="O27" s="12" t="str">
        <f t="shared" si="5"/>
        <v/>
      </c>
    </row>
    <row r="28" spans="1:15" x14ac:dyDescent="0.2">
      <c r="A28" s="9" t="d">
        <v>2022-02-22</v>
      </c>
      <c r="B28" s="10">
        <v>278.04000000000002</v>
      </c>
      <c r="C28" s="10">
        <v>285.58</v>
      </c>
      <c r="D28" s="10">
        <v>267.02999999999997</v>
      </c>
      <c r="E28" s="10">
        <v>273.83999999999997</v>
      </c>
      <c r="F28" s="10">
        <v>273.83999999999997</v>
      </c>
      <c r="G28" s="13">
        <v>83288100</v>
      </c>
      <c r="H28" s="16">
        <f t="shared" si="0"/>
        <v>-4.2258298212552739E-2</v>
      </c>
      <c r="I28" s="13">
        <f t="shared" si="1"/>
        <v>0</v>
      </c>
      <c r="J28" s="13">
        <f t="shared" si="2"/>
        <v>19.159999999999968</v>
      </c>
      <c r="K28" s="14">
        <f t="shared" si="6"/>
        <v>3.703509664209085</v>
      </c>
      <c r="L28" s="14">
        <f t="shared" si="7"/>
        <v>10.120439560439562</v>
      </c>
      <c r="M28" s="11">
        <f t="shared" si="3"/>
        <v>0.36594355829029129</v>
      </c>
      <c r="N28" s="11">
        <f t="shared" si="4"/>
        <v>26.790532893491687</v>
      </c>
      <c r="O28" s="12" t="str">
        <f t="shared" si="5"/>
        <v>Oversold</v>
      </c>
    </row>
    <row r="29" spans="1:15" x14ac:dyDescent="0.2">
      <c r="A29" s="9" t="d">
        <v>2022-02-23</v>
      </c>
      <c r="B29" s="10">
        <v>276.81</v>
      </c>
      <c r="C29" s="10">
        <v>278.43</v>
      </c>
      <c r="D29" s="10">
        <v>253.52</v>
      </c>
      <c r="E29" s="10">
        <v>254.68</v>
      </c>
      <c r="F29" s="10">
        <v>254.68</v>
      </c>
      <c r="G29" s="13">
        <v>95256900</v>
      </c>
      <c r="H29" s="16">
        <f t="shared" si="0"/>
        <v>-7.253613907310516E-2</v>
      </c>
      <c r="I29" s="13">
        <f t="shared" si="1"/>
        <v>0</v>
      </c>
      <c r="J29" s="13">
        <f t="shared" si="2"/>
        <v>0</v>
      </c>
      <c r="K29" s="14">
        <f t="shared" si="6"/>
        <v>3.4389732596227218</v>
      </c>
      <c r="L29" s="14">
        <f t="shared" si="7"/>
        <v>10.120439560439562</v>
      </c>
      <c r="M29" s="11">
        <f t="shared" si="3"/>
        <v>0.33980473269812761</v>
      </c>
      <c r="N29" s="11">
        <f t="shared" si="4"/>
        <v>25.362257977236837</v>
      </c>
      <c r="O29" s="12" t="str">
        <f t="shared" si="5"/>
        <v>Oversold</v>
      </c>
    </row>
    <row r="30" spans="1:15" x14ac:dyDescent="0.2">
      <c r="A30" s="9" t="d">
        <v>2022-02-24</v>
      </c>
      <c r="B30" s="10">
        <v>233.46</v>
      </c>
      <c r="C30" s="10">
        <v>267.49</v>
      </c>
      <c r="D30" s="10">
        <v>233.33</v>
      </c>
      <c r="E30" s="10">
        <v>266.92</v>
      </c>
      <c r="F30" s="10">
        <v>266.92</v>
      </c>
      <c r="G30" s="13">
        <v>135322200</v>
      </c>
      <c r="H30" s="16">
        <f t="shared" si="0"/>
        <v>4.6941132886581152E-2</v>
      </c>
      <c r="I30" s="13">
        <f t="shared" si="1"/>
        <v>12.240000000000009</v>
      </c>
      <c r="J30" s="13">
        <f t="shared" si="2"/>
        <v>0</v>
      </c>
      <c r="K30" s="14">
        <f t="shared" si="6"/>
        <v>4.0676180267925277</v>
      </c>
      <c r="L30" s="14">
        <f t="shared" si="7"/>
        <v>10.120439560439562</v>
      </c>
      <c r="M30" s="11">
        <f t="shared" si="3"/>
        <v>0.40192108282457428</v>
      </c>
      <c r="N30" s="11">
        <f t="shared" si="4"/>
        <v>28.66930868995766</v>
      </c>
      <c r="O30" s="12" t="str">
        <f t="shared" si="5"/>
        <v>Oversold</v>
      </c>
    </row>
    <row r="31" spans="1:15" x14ac:dyDescent="0.2">
      <c r="A31" s="9" t="d">
        <v>2022-02-25</v>
      </c>
      <c r="B31" s="10">
        <v>269.74</v>
      </c>
      <c r="C31" s="10">
        <v>273.17</v>
      </c>
      <c r="D31" s="10">
        <v>260.8</v>
      </c>
      <c r="E31" s="10">
        <v>269.95999999999998</v>
      </c>
      <c r="F31" s="10">
        <v>269.95999999999998</v>
      </c>
      <c r="G31" s="13">
        <v>76067700</v>
      </c>
      <c r="H31" s="16">
        <f t="shared" si="0"/>
        <v>1.1324811839799888E-2</v>
      </c>
      <c r="I31" s="13">
        <f t="shared" si="1"/>
        <v>3.0399999999999636</v>
      </c>
      <c r="J31" s="13">
        <f t="shared" si="2"/>
        <v>0</v>
      </c>
      <c r="K31" s="14">
        <f t="shared" si="6"/>
        <v>3.9942167391644872</v>
      </c>
      <c r="L31" s="14">
        <f t="shared" si="7"/>
        <v>10.120439560439562</v>
      </c>
      <c r="M31" s="11">
        <f t="shared" si="3"/>
        <v>0.39466830618481613</v>
      </c>
      <c r="N31" s="11">
        <f t="shared" si="4"/>
        <v>28.298363448471179</v>
      </c>
      <c r="O31" s="12" t="str">
        <f t="shared" si="5"/>
        <v>Oversold</v>
      </c>
    </row>
    <row r="32" spans="1:15" x14ac:dyDescent="0.2">
      <c r="A32" s="9" t="d">
        <v>2022-02-28</v>
      </c>
      <c r="B32" s="10">
        <v>271.67</v>
      </c>
      <c r="C32" s="10">
        <v>292.29000000000002</v>
      </c>
      <c r="D32" s="10">
        <v>271.57</v>
      </c>
      <c r="E32" s="10">
        <v>290.14</v>
      </c>
      <c r="F32" s="10">
        <v>290.14</v>
      </c>
      <c r="G32" s="13">
        <v>99006900</v>
      </c>
      <c r="H32" s="16">
        <f t="shared" si="0"/>
        <v>7.2089765235550357E-2</v>
      </c>
      <c r="I32" s="13">
        <f t="shared" si="1"/>
        <v>20.180000000000007</v>
      </c>
      <c r="J32" s="13">
        <f t="shared" si="2"/>
        <v>2.0199999999999818</v>
      </c>
      <c r="K32" s="14">
        <f t="shared" si="6"/>
        <v>5.150344114938453</v>
      </c>
      <c r="L32" s="14">
        <f t="shared" si="7"/>
        <v>10.275824175824177</v>
      </c>
      <c r="M32" s="11">
        <f t="shared" si="3"/>
        <v>0.50120983259480179</v>
      </c>
      <c r="N32" s="11">
        <f t="shared" si="4"/>
        <v>33.38706033709316</v>
      </c>
      <c r="O32" s="12" t="str">
        <f t="shared" si="5"/>
        <v/>
      </c>
    </row>
    <row r="33" spans="1:15" x14ac:dyDescent="0.2">
      <c r="A33" s="9" t="d">
        <v>2022-03-01</v>
      </c>
      <c r="B33" s="10">
        <v>289.89</v>
      </c>
      <c r="C33" s="10">
        <v>296.63</v>
      </c>
      <c r="D33" s="10">
        <v>284.58999999999997</v>
      </c>
      <c r="E33" s="10">
        <v>288.12</v>
      </c>
      <c r="F33" s="10">
        <v>288.12</v>
      </c>
      <c r="G33" s="13">
        <v>74766900</v>
      </c>
      <c r="H33" s="16">
        <f t="shared" si="0"/>
        <v>-6.9865050895939257E-3</v>
      </c>
      <c r="I33" s="13">
        <f t="shared" si="1"/>
        <v>0</v>
      </c>
      <c r="J33" s="13">
        <f t="shared" si="2"/>
        <v>0</v>
      </c>
      <c r="K33" s="14">
        <f t="shared" si="6"/>
        <v>4.7824623924428495</v>
      </c>
      <c r="L33" s="14">
        <f t="shared" si="7"/>
        <v>10.275824175824177</v>
      </c>
      <c r="M33" s="11">
        <f t="shared" si="3"/>
        <v>0.46540913026660174</v>
      </c>
      <c r="N33" s="11">
        <f t="shared" si="4"/>
        <v>31.759671797727222</v>
      </c>
      <c r="O33" s="12" t="str">
        <f t="shared" si="5"/>
        <v/>
      </c>
    </row>
    <row r="34" spans="1:15" x14ac:dyDescent="0.2">
      <c r="A34" s="9" t="d">
        <v>2022-03-02</v>
      </c>
      <c r="B34" s="10">
        <v>290.70999999999998</v>
      </c>
      <c r="C34" s="10">
        <v>295.49</v>
      </c>
      <c r="D34" s="10">
        <v>281.42</v>
      </c>
      <c r="E34" s="10">
        <v>293.3</v>
      </c>
      <c r="F34" s="10">
        <v>293.3</v>
      </c>
      <c r="G34" s="13">
        <v>74643300</v>
      </c>
      <c r="H34" s="16">
        <f t="shared" si="0"/>
        <v>1.781891596224313E-2</v>
      </c>
      <c r="I34" s="13">
        <f t="shared" si="1"/>
        <v>5.1800000000000068</v>
      </c>
      <c r="J34" s="13">
        <f t="shared" si="2"/>
        <v>13.54000000000002</v>
      </c>
      <c r="K34" s="14">
        <f t="shared" si="6"/>
        <v>4.81085793583979</v>
      </c>
      <c r="L34" s="14">
        <f t="shared" si="7"/>
        <v>11.317362637362638</v>
      </c>
      <c r="M34" s="11">
        <f t="shared" si="3"/>
        <v>0.42508648790288273</v>
      </c>
      <c r="N34" s="11">
        <f t="shared" si="4"/>
        <v>29.828820321525058</v>
      </c>
      <c r="O34" s="12" t="str">
        <f t="shared" si="5"/>
        <v>Oversold</v>
      </c>
    </row>
    <row r="35" spans="1:15" x14ac:dyDescent="0.2">
      <c r="A35" s="9" t="d">
        <v>2022-03-03</v>
      </c>
      <c r="B35" s="10">
        <v>292.92</v>
      </c>
      <c r="C35" s="10">
        <v>295.48</v>
      </c>
      <c r="D35" s="10">
        <v>277.52999999999997</v>
      </c>
      <c r="E35" s="10">
        <v>279.76</v>
      </c>
      <c r="F35" s="10">
        <v>279.76</v>
      </c>
      <c r="G35" s="13">
        <v>61623600</v>
      </c>
      <c r="H35" s="16">
        <f t="shared" si="0"/>
        <v>-4.7263883228285036E-2</v>
      </c>
      <c r="I35" s="13">
        <f t="shared" si="1"/>
        <v>0</v>
      </c>
      <c r="J35" s="13">
        <f t="shared" si="2"/>
        <v>0.32999999999998408</v>
      </c>
      <c r="K35" s="14">
        <f t="shared" si="6"/>
        <v>4.4672252261369483</v>
      </c>
      <c r="L35" s="14">
        <f t="shared" si="7"/>
        <v>11.342747252747253</v>
      </c>
      <c r="M35" s="11">
        <f t="shared" si="3"/>
        <v>0.39383979265296337</v>
      </c>
      <c r="N35" s="11">
        <f t="shared" si="4"/>
        <v>28.255743215893474</v>
      </c>
      <c r="O35" s="12" t="str">
        <f t="shared" si="5"/>
        <v>Oversold</v>
      </c>
    </row>
    <row r="36" spans="1:15" x14ac:dyDescent="0.2">
      <c r="A36" s="9" t="d">
        <v>2022-03-04</v>
      </c>
      <c r="B36" s="10">
        <v>283.02999999999997</v>
      </c>
      <c r="C36" s="10">
        <v>285.22000000000003</v>
      </c>
      <c r="D36" s="10">
        <v>275.05</v>
      </c>
      <c r="E36" s="10">
        <v>279.43</v>
      </c>
      <c r="F36" s="10">
        <v>279.43</v>
      </c>
      <c r="G36" s="13">
        <v>66999600</v>
      </c>
      <c r="H36" s="16">
        <f t="shared" si="0"/>
        <v>-1.1802787543020569E-3</v>
      </c>
      <c r="I36" s="13">
        <f t="shared" si="1"/>
        <v>0</v>
      </c>
      <c r="J36" s="13">
        <f t="shared" si="2"/>
        <v>11.240000000000009</v>
      </c>
      <c r="K36" s="14">
        <f t="shared" si="6"/>
        <v>4.1481377099843089</v>
      </c>
      <c r="L36" s="14">
        <f t="shared" si="7"/>
        <v>12.207362637362639</v>
      </c>
      <c r="M36" s="11">
        <f t="shared" si="3"/>
        <v>0.33980621639667291</v>
      </c>
      <c r="N36" s="11">
        <f t="shared" si="4"/>
        <v>25.362340630913096</v>
      </c>
      <c r="O36" s="12" t="str">
        <f t="shared" si="5"/>
        <v>Oversold</v>
      </c>
    </row>
    <row r="37" spans="1:15" x14ac:dyDescent="0.2">
      <c r="A37" s="9" t="d">
        <v>2022-03-07</v>
      </c>
      <c r="B37" s="10">
        <v>285.43</v>
      </c>
      <c r="C37" s="10">
        <v>288.70999999999998</v>
      </c>
      <c r="D37" s="10">
        <v>268.19</v>
      </c>
      <c r="E37" s="10">
        <v>268.19</v>
      </c>
      <c r="F37" s="10">
        <v>268.19</v>
      </c>
      <c r="G37" s="13">
        <v>72494100</v>
      </c>
      <c r="H37" s="16">
        <f t="shared" si="0"/>
        <v>-4.1056129456121214E-2</v>
      </c>
      <c r="I37" s="13">
        <f t="shared" si="1"/>
        <v>0</v>
      </c>
      <c r="J37" s="13">
        <f t="shared" si="2"/>
        <v>0</v>
      </c>
      <c r="K37" s="14">
        <f t="shared" si="6"/>
        <v>3.8518421592711438</v>
      </c>
      <c r="L37" s="14">
        <f t="shared" si="7"/>
        <v>12.207362637362639</v>
      </c>
      <c r="M37" s="11">
        <f t="shared" si="3"/>
        <v>0.31553434379691059</v>
      </c>
      <c r="N37" s="11">
        <f t="shared" si="4"/>
        <v>23.985260839805335</v>
      </c>
      <c r="O37" s="12" t="str">
        <f t="shared" si="5"/>
        <v>Oversold</v>
      </c>
    </row>
    <row r="38" spans="1:15" x14ac:dyDescent="0.2">
      <c r="A38" s="9" t="d">
        <v>2022-03-08</v>
      </c>
      <c r="B38" s="10">
        <v>265.18</v>
      </c>
      <c r="C38" s="10">
        <v>283.33</v>
      </c>
      <c r="D38" s="10">
        <v>260.72000000000003</v>
      </c>
      <c r="E38" s="10">
        <v>274.8</v>
      </c>
      <c r="F38" s="10">
        <v>274.8</v>
      </c>
      <c r="G38" s="13">
        <v>80399100</v>
      </c>
      <c r="H38" s="16">
        <f t="shared" si="0"/>
        <v>2.4347875803497218E-2</v>
      </c>
      <c r="I38" s="13">
        <f t="shared" si="1"/>
        <v>6.6100000000000136</v>
      </c>
      <c r="J38" s="13">
        <f t="shared" si="2"/>
        <v>0</v>
      </c>
      <c r="K38" s="14">
        <f t="shared" si="6"/>
        <v>4.0488534336089206</v>
      </c>
      <c r="L38" s="14">
        <f t="shared" si="7"/>
        <v>12.207362637362639</v>
      </c>
      <c r="M38" s="11">
        <f t="shared" si="3"/>
        <v>0.33167306926860185</v>
      </c>
      <c r="N38" s="11">
        <f t="shared" si="4"/>
        <v>24.906493712512145</v>
      </c>
      <c r="O38" s="12" t="str">
        <f t="shared" si="5"/>
        <v>Oversold</v>
      </c>
    </row>
    <row r="39" spans="1:15" x14ac:dyDescent="0.2">
      <c r="A39" s="9" t="d">
        <v>2022-03-09</v>
      </c>
      <c r="B39" s="10">
        <v>279.83</v>
      </c>
      <c r="C39" s="10">
        <v>286.85000000000002</v>
      </c>
      <c r="D39" s="10">
        <v>277.33999999999997</v>
      </c>
      <c r="E39" s="10">
        <v>286.32</v>
      </c>
      <c r="F39" s="10">
        <v>286.32</v>
      </c>
      <c r="G39" s="13">
        <v>59184000</v>
      </c>
      <c r="H39" s="16">
        <f t="shared" si="0"/>
        <v>4.1066506109576059E-2</v>
      </c>
      <c r="I39" s="13">
        <f t="shared" si="1"/>
        <v>11.519999999999982</v>
      </c>
      <c r="J39" s="13">
        <f t="shared" si="2"/>
        <v>6.8899999999999864</v>
      </c>
      <c r="K39" s="14">
        <f t="shared" si="6"/>
        <v>4.5825067597797107</v>
      </c>
      <c r="L39" s="14">
        <f t="shared" si="7"/>
        <v>12.737362637362638</v>
      </c>
      <c r="M39" s="11">
        <f t="shared" si="3"/>
        <v>0.3597688854628191</v>
      </c>
      <c r="N39" s="11">
        <f t="shared" si="4"/>
        <v>26.458090732114826</v>
      </c>
      <c r="O39" s="12" t="str">
        <f t="shared" si="5"/>
        <v>Oversold</v>
      </c>
    </row>
    <row r="40" spans="1:15" x14ac:dyDescent="0.2">
      <c r="A40" s="9" t="d">
        <v>2022-03-10</v>
      </c>
      <c r="B40" s="10">
        <v>283.82</v>
      </c>
      <c r="C40" s="10">
        <v>284.82</v>
      </c>
      <c r="D40" s="10">
        <v>270.12</v>
      </c>
      <c r="E40" s="10">
        <v>279.43</v>
      </c>
      <c r="F40" s="10">
        <v>279.43</v>
      </c>
      <c r="G40" s="13">
        <v>58648500</v>
      </c>
      <c r="H40" s="16">
        <f t="shared" si="0"/>
        <v>-2.4358252456952025E-2</v>
      </c>
      <c r="I40" s="13">
        <f t="shared" si="1"/>
        <v>0</v>
      </c>
      <c r="J40" s="13">
        <f t="shared" si="2"/>
        <v>14.310000000000002</v>
      </c>
      <c r="K40" s="14">
        <f t="shared" si="6"/>
        <v>4.2551848483668744</v>
      </c>
      <c r="L40" s="14">
        <f t="shared" si="7"/>
        <v>13.838131868131869</v>
      </c>
      <c r="M40" s="11">
        <f t="shared" si="3"/>
        <v>0.30749705877324601</v>
      </c>
      <c r="N40" s="11">
        <f t="shared" si="4"/>
        <v>23.517992389348379</v>
      </c>
      <c r="O40" s="12" t="str">
        <f t="shared" si="5"/>
        <v>Oversold</v>
      </c>
    </row>
    <row r="41" spans="1:15" x14ac:dyDescent="0.2">
      <c r="A41" s="9" t="d">
        <v>2022-03-11</v>
      </c>
      <c r="B41" s="10">
        <v>280.07</v>
      </c>
      <c r="C41" s="10">
        <v>281.27</v>
      </c>
      <c r="D41" s="10">
        <v>264.58999999999997</v>
      </c>
      <c r="E41" s="10">
        <v>265.12</v>
      </c>
      <c r="F41" s="10">
        <v>265.12</v>
      </c>
      <c r="G41" s="13">
        <v>67037100</v>
      </c>
      <c r="H41" s="16">
        <f t="shared" si="0"/>
        <v>-5.2569260322565543E-2</v>
      </c>
      <c r="I41" s="13">
        <f t="shared" si="1"/>
        <v>0</v>
      </c>
      <c r="J41" s="13">
        <f t="shared" si="2"/>
        <v>9.6599999999999966</v>
      </c>
      <c r="K41" s="14">
        <f t="shared" si="6"/>
        <v>3.9512430734835262</v>
      </c>
      <c r="L41" s="14">
        <f t="shared" si="7"/>
        <v>14.581208791208791</v>
      </c>
      <c r="M41" s="11">
        <f t="shared" si="3"/>
        <v>0.27098185960177623</v>
      </c>
      <c r="N41" s="11">
        <f t="shared" si="4"/>
        <v>21.320670909235503</v>
      </c>
      <c r="O41" s="12" t="str">
        <f t="shared" si="5"/>
        <v>Oversold</v>
      </c>
    </row>
    <row r="42" spans="1:15" x14ac:dyDescent="0.2">
      <c r="A42" s="9" t="d">
        <v>2022-03-14</v>
      </c>
      <c r="B42" s="10">
        <v>260.2</v>
      </c>
      <c r="C42" s="10">
        <v>266.89999999999998</v>
      </c>
      <c r="D42" s="10">
        <v>252.01</v>
      </c>
      <c r="E42" s="10">
        <v>255.46</v>
      </c>
      <c r="F42" s="10">
        <v>255.46</v>
      </c>
      <c r="G42" s="13">
        <v>71152200</v>
      </c>
      <c r="H42" s="16">
        <f t="shared" si="0"/>
        <v>-3.7116712063621972E-2</v>
      </c>
      <c r="I42" s="13">
        <f t="shared" si="1"/>
        <v>0</v>
      </c>
      <c r="J42" s="13">
        <f t="shared" si="2"/>
        <v>0</v>
      </c>
      <c r="K42" s="14">
        <f t="shared" si="6"/>
        <v>3.6690114253775596</v>
      </c>
      <c r="L42" s="14">
        <f t="shared" si="7"/>
        <v>14.581208791208791</v>
      </c>
      <c r="M42" s="11">
        <f t="shared" si="3"/>
        <v>0.25162601248736366</v>
      </c>
      <c r="N42" s="11">
        <f t="shared" si="4"/>
        <v>20.103929606520865</v>
      </c>
      <c r="O42" s="12" t="str">
        <f t="shared" si="5"/>
        <v>Oversold</v>
      </c>
    </row>
    <row r="43" spans="1:15" x14ac:dyDescent="0.2">
      <c r="A43" s="9" t="d">
        <v>2022-03-15</v>
      </c>
      <c r="B43" s="10">
        <v>258.42</v>
      </c>
      <c r="C43" s="10">
        <v>268.52</v>
      </c>
      <c r="D43" s="10">
        <v>252.19</v>
      </c>
      <c r="E43" s="10">
        <v>267.3</v>
      </c>
      <c r="F43" s="10">
        <v>267.3</v>
      </c>
      <c r="G43" s="13">
        <v>66841200</v>
      </c>
      <c r="H43" s="16">
        <f t="shared" si="0"/>
        <v>4.5305781530242603E-2</v>
      </c>
      <c r="I43" s="13">
        <f t="shared" si="1"/>
        <v>11.840000000000003</v>
      </c>
      <c r="J43" s="13">
        <f t="shared" si="2"/>
        <v>0</v>
      </c>
      <c r="K43" s="14">
        <f t="shared" si="6"/>
        <v>4.2526534664220197</v>
      </c>
      <c r="L43" s="14">
        <f t="shared" si="7"/>
        <v>14.581208791208791</v>
      </c>
      <c r="M43" s="11">
        <f t="shared" si="3"/>
        <v>0.29165301226507384</v>
      </c>
      <c r="N43" s="11">
        <f t="shared" si="4"/>
        <v>22.579826741055172</v>
      </c>
      <c r="O43" s="12" t="str">
        <f t="shared" si="5"/>
        <v>Oversold</v>
      </c>
    </row>
    <row r="44" spans="1:15" x14ac:dyDescent="0.2">
      <c r="A44" s="9" t="d">
        <v>2022-03-16</v>
      </c>
      <c r="B44" s="10">
        <v>269.67</v>
      </c>
      <c r="C44" s="10">
        <v>280.67</v>
      </c>
      <c r="D44" s="10">
        <v>267.42</v>
      </c>
      <c r="E44" s="10">
        <v>280.08</v>
      </c>
      <c r="F44" s="10">
        <v>280.08</v>
      </c>
      <c r="G44" s="13">
        <v>84028800</v>
      </c>
      <c r="H44" s="16">
        <f t="shared" si="0"/>
        <v>4.6703653501536858E-2</v>
      </c>
      <c r="I44" s="13">
        <f t="shared" si="1"/>
        <v>12.779999999999973</v>
      </c>
      <c r="J44" s="13">
        <f t="shared" si="2"/>
        <v>0</v>
      </c>
      <c r="K44" s="14">
        <f t="shared" si="6"/>
        <v>4.8617496473918731</v>
      </c>
      <c r="L44" s="14">
        <f t="shared" si="7"/>
        <v>14.581208791208791</v>
      </c>
      <c r="M44" s="11">
        <f t="shared" si="3"/>
        <v>0.33342569309638359</v>
      </c>
      <c r="N44" s="11">
        <f t="shared" si="4"/>
        <v>25.005194876823381</v>
      </c>
      <c r="O44" s="12" t="str">
        <f t="shared" si="5"/>
        <v>Oversold</v>
      </c>
    </row>
    <row r="45" spans="1:15" x14ac:dyDescent="0.2">
      <c r="A45" s="9" t="d">
        <v>2022-03-17</v>
      </c>
      <c r="B45" s="10">
        <v>277</v>
      </c>
      <c r="C45" s="10">
        <v>291.67</v>
      </c>
      <c r="D45" s="10">
        <v>275.24</v>
      </c>
      <c r="E45" s="10">
        <v>290.52999999999997</v>
      </c>
      <c r="F45" s="10">
        <v>290.52999999999997</v>
      </c>
      <c r="G45" s="13">
        <v>66582900</v>
      </c>
      <c r="H45" s="16">
        <f t="shared" si="0"/>
        <v>3.6631564537305303E-2</v>
      </c>
      <c r="I45" s="13">
        <f t="shared" si="1"/>
        <v>10.449999999999989</v>
      </c>
      <c r="J45" s="13">
        <f t="shared" si="2"/>
        <v>0</v>
      </c>
      <c r="K45" s="14">
        <f t="shared" si="6"/>
        <v>5.2609103868638822</v>
      </c>
      <c r="L45" s="14">
        <f t="shared" si="7"/>
        <v>14.581208791208791</v>
      </c>
      <c r="M45" s="11">
        <f t="shared" si="3"/>
        <v>0.36080070330216768</v>
      </c>
      <c r="N45" s="11">
        <f t="shared" si="4"/>
        <v>26.513853382544241</v>
      </c>
      <c r="O45" s="12" t="str">
        <f t="shared" si="5"/>
        <v>Oversold</v>
      </c>
    </row>
    <row r="46" spans="1:15" x14ac:dyDescent="0.2">
      <c r="A46" s="9" t="d">
        <v>2022-03-18</v>
      </c>
      <c r="B46" s="10">
        <v>291.5</v>
      </c>
      <c r="C46" s="10">
        <v>302.62</v>
      </c>
      <c r="D46" s="10">
        <v>289.13</v>
      </c>
      <c r="E46" s="10">
        <v>301.8</v>
      </c>
      <c r="F46" s="10">
        <v>301.8</v>
      </c>
      <c r="G46" s="13">
        <v>100414200</v>
      </c>
      <c r="H46" s="16">
        <f t="shared" si="0"/>
        <v>3.8057705150033053E-2</v>
      </c>
      <c r="I46" s="13">
        <f t="shared" si="1"/>
        <v>11.270000000000039</v>
      </c>
      <c r="J46" s="13">
        <f t="shared" si="2"/>
        <v>0</v>
      </c>
      <c r="K46" s="14">
        <f t="shared" si="6"/>
        <v>5.6901310735164641</v>
      </c>
      <c r="L46" s="14">
        <f t="shared" si="7"/>
        <v>14.581208791208791</v>
      </c>
      <c r="M46" s="11">
        <f t="shared" si="3"/>
        <v>0.39023726736202569</v>
      </c>
      <c r="N46" s="11">
        <f t="shared" si="4"/>
        <v>28.06983214473172</v>
      </c>
      <c r="O46" s="12" t="str">
        <f t="shared" si="5"/>
        <v>Oversold</v>
      </c>
    </row>
    <row r="47" spans="1:15" x14ac:dyDescent="0.2">
      <c r="A47" s="9" t="d">
        <v>2022-03-21</v>
      </c>
      <c r="B47" s="10">
        <v>304.99</v>
      </c>
      <c r="C47" s="10">
        <v>314.27999999999997</v>
      </c>
      <c r="D47" s="10">
        <v>302.36</v>
      </c>
      <c r="E47" s="10">
        <v>307.05</v>
      </c>
      <c r="F47" s="10">
        <v>307.05</v>
      </c>
      <c r="G47" s="13">
        <v>81981600</v>
      </c>
      <c r="H47" s="16">
        <f t="shared" si="0"/>
        <v>1.724605444165973E-2</v>
      </c>
      <c r="I47" s="13">
        <f t="shared" si="1"/>
        <v>5.25</v>
      </c>
      <c r="J47" s="13">
        <f t="shared" si="2"/>
        <v>0</v>
      </c>
      <c r="K47" s="14">
        <f t="shared" si="6"/>
        <v>5.6586931396938596</v>
      </c>
      <c r="L47" s="14">
        <f t="shared" si="7"/>
        <v>14.581208791208791</v>
      </c>
      <c r="M47" s="11">
        <f t="shared" si="3"/>
        <v>0.38808120922769879</v>
      </c>
      <c r="N47" s="11">
        <f t="shared" si="4"/>
        <v>27.958105523495959</v>
      </c>
      <c r="O47" s="12" t="str">
        <f t="shared" si="5"/>
        <v>Oversold</v>
      </c>
    </row>
    <row r="48" spans="1:15" x14ac:dyDescent="0.2">
      <c r="A48" s="9" t="d">
        <v>2022-03-22</v>
      </c>
      <c r="B48" s="10">
        <v>310</v>
      </c>
      <c r="C48" s="10">
        <v>332.62</v>
      </c>
      <c r="D48" s="10">
        <v>307.25</v>
      </c>
      <c r="E48" s="10">
        <v>331.33</v>
      </c>
      <c r="F48" s="10">
        <v>331.33</v>
      </c>
      <c r="G48" s="13">
        <v>105868500</v>
      </c>
      <c r="H48" s="16">
        <f t="shared" si="0"/>
        <v>7.6104256800277242E-2</v>
      </c>
      <c r="I48" s="13">
        <f t="shared" si="1"/>
        <v>24.279999999999973</v>
      </c>
      <c r="J48" s="13">
        <f t="shared" si="2"/>
        <v>0</v>
      </c>
      <c r="K48" s="14">
        <f t="shared" si="6"/>
        <v>6.9887864868585821</v>
      </c>
      <c r="L48" s="14">
        <f t="shared" si="7"/>
        <v>14.581208791208791</v>
      </c>
      <c r="M48" s="11">
        <f t="shared" si="3"/>
        <v>0.47930089932408187</v>
      </c>
      <c r="N48" s="11">
        <f t="shared" si="4"/>
        <v>32.40050077324247</v>
      </c>
      <c r="O48" s="12" t="str">
        <f t="shared" si="5"/>
        <v/>
      </c>
    </row>
    <row r="49" spans="1:15" x14ac:dyDescent="0.2">
      <c r="A49" s="9" t="d">
        <v>2022-03-23</v>
      </c>
      <c r="B49" s="10">
        <v>326.64999999999998</v>
      </c>
      <c r="C49" s="10">
        <v>346.9</v>
      </c>
      <c r="D49" s="10">
        <v>325.47000000000003</v>
      </c>
      <c r="E49" s="10">
        <v>333.04</v>
      </c>
      <c r="F49" s="10">
        <v>333.04</v>
      </c>
      <c r="G49" s="13">
        <v>120676200</v>
      </c>
      <c r="H49" s="16">
        <f t="shared" si="0"/>
        <v>5.1477453110344885E-3</v>
      </c>
      <c r="I49" s="13">
        <f t="shared" si="1"/>
        <v>1.7100000000000364</v>
      </c>
      <c r="J49" s="13">
        <f t="shared" si="2"/>
        <v>0</v>
      </c>
      <c r="K49" s="14">
        <f t="shared" si="6"/>
        <v>6.6117303092258286</v>
      </c>
      <c r="L49" s="14">
        <f t="shared" si="7"/>
        <v>14.581208791208791</v>
      </c>
      <c r="M49" s="11">
        <f t="shared" si="3"/>
        <v>0.45344185135131804</v>
      </c>
      <c r="N49" s="11">
        <f t="shared" si="4"/>
        <v>31.197797898122758</v>
      </c>
      <c r="O49" s="12" t="str">
        <f t="shared" si="5"/>
        <v/>
      </c>
    </row>
    <row r="50" spans="1:15" x14ac:dyDescent="0.2">
      <c r="A50" s="9" t="d">
        <v>2022-03-24</v>
      </c>
      <c r="B50" s="10">
        <v>336.58</v>
      </c>
      <c r="C50" s="10">
        <v>341.5</v>
      </c>
      <c r="D50" s="10">
        <v>329.6</v>
      </c>
      <c r="E50" s="10">
        <v>337.97</v>
      </c>
      <c r="F50" s="10">
        <v>337.97</v>
      </c>
      <c r="G50" s="13">
        <v>68920800</v>
      </c>
      <c r="H50" s="16">
        <f t="shared" si="0"/>
        <v>1.4694531260678212E-2</v>
      </c>
      <c r="I50" s="13">
        <f t="shared" si="1"/>
        <v>4.9300000000000068</v>
      </c>
      <c r="J50" s="13">
        <f t="shared" si="2"/>
        <v>1.0900000000000318</v>
      </c>
      <c r="K50" s="14">
        <f t="shared" si="6"/>
        <v>6.4916067157096986</v>
      </c>
      <c r="L50" s="14">
        <f t="shared" si="7"/>
        <v>14.665054945054948</v>
      </c>
      <c r="M50" s="11">
        <f t="shared" si="3"/>
        <v>0.44265819255581218</v>
      </c>
      <c r="N50" s="11">
        <f t="shared" si="4"/>
        <v>30.683511509514204</v>
      </c>
      <c r="O50" s="12" t="str">
        <f t="shared" si="5"/>
        <v/>
      </c>
    </row>
    <row r="51" spans="1:15" x14ac:dyDescent="0.2">
      <c r="A51" s="9" t="d">
        <v>2022-03-25</v>
      </c>
      <c r="B51" s="10">
        <v>336</v>
      </c>
      <c r="C51" s="10">
        <v>340.6</v>
      </c>
      <c r="D51" s="10">
        <v>332.44</v>
      </c>
      <c r="E51" s="10">
        <v>336.88</v>
      </c>
      <c r="F51" s="10">
        <v>336.88</v>
      </c>
      <c r="G51" s="13">
        <v>62031600</v>
      </c>
      <c r="H51" s="16">
        <f t="shared" si="0"/>
        <v>-3.2303502937260299E-3</v>
      </c>
      <c r="I51" s="13">
        <f t="shared" si="1"/>
        <v>0</v>
      </c>
      <c r="J51" s="13">
        <f t="shared" si="2"/>
        <v>0</v>
      </c>
      <c r="K51" s="14">
        <f t="shared" si="6"/>
        <v>6.0279205217304348</v>
      </c>
      <c r="L51" s="14">
        <f t="shared" si="7"/>
        <v>14.665054945054948</v>
      </c>
      <c r="M51" s="11">
        <f t="shared" si="3"/>
        <v>0.41103975023039707</v>
      </c>
      <c r="N51" s="11">
        <f t="shared" si="4"/>
        <v>29.13027433587763</v>
      </c>
      <c r="O51" s="12" t="str">
        <f t="shared" si="5"/>
        <v>Oversold</v>
      </c>
    </row>
    <row r="52" spans="1:15" x14ac:dyDescent="0.2">
      <c r="A52" s="9" t="d">
        <v>2022-03-28</v>
      </c>
      <c r="B52" s="10">
        <v>355.03</v>
      </c>
      <c r="C52" s="10">
        <v>365.96</v>
      </c>
      <c r="D52" s="10">
        <v>351.2</v>
      </c>
      <c r="E52" s="10">
        <v>363.95</v>
      </c>
      <c r="F52" s="10">
        <v>363.95</v>
      </c>
      <c r="G52" s="13">
        <v>102506100</v>
      </c>
      <c r="H52" s="16">
        <f t="shared" si="0"/>
        <v>7.728971171059465E-2</v>
      </c>
      <c r="I52" s="13">
        <f t="shared" si="1"/>
        <v>27.069999999999993</v>
      </c>
      <c r="J52" s="13">
        <f t="shared" si="2"/>
        <v>0</v>
      </c>
      <c r="K52" s="14">
        <f t="shared" si="6"/>
        <v>7.5309261987496887</v>
      </c>
      <c r="L52" s="14">
        <f t="shared" si="7"/>
        <v>14.665054945054948</v>
      </c>
      <c r="M52" s="11">
        <f t="shared" si="3"/>
        <v>0.51352867254610013</v>
      </c>
      <c r="N52" s="11">
        <f t="shared" si="4"/>
        <v>33.929233179456574</v>
      </c>
      <c r="O52" s="12" t="str">
        <f t="shared" si="5"/>
        <v/>
      </c>
    </row>
    <row r="53" spans="1:15" x14ac:dyDescent="0.2">
      <c r="A53" s="9" t="d">
        <v>2022-03-29</v>
      </c>
      <c r="B53" s="10">
        <v>369.33</v>
      </c>
      <c r="C53" s="10">
        <v>371.59</v>
      </c>
      <c r="D53" s="10">
        <v>357.7</v>
      </c>
      <c r="E53" s="10">
        <v>366.52</v>
      </c>
      <c r="F53" s="10">
        <v>366.52</v>
      </c>
      <c r="G53" s="13">
        <v>73614900</v>
      </c>
      <c r="H53" s="16">
        <f t="shared" si="0"/>
        <v>7.0365945327455761E-3</v>
      </c>
      <c r="I53" s="13">
        <f t="shared" si="1"/>
        <v>2.5699999999999932</v>
      </c>
      <c r="J53" s="13">
        <f t="shared" si="2"/>
        <v>1.8599999999999568</v>
      </c>
      <c r="K53" s="14">
        <f t="shared" si="6"/>
        <v>7.1765743274104254</v>
      </c>
      <c r="L53" s="14">
        <f t="shared" si="7"/>
        <v>14.808131868131868</v>
      </c>
      <c r="M53" s="11">
        <f t="shared" si="3"/>
        <v>0.48463738649268201</v>
      </c>
      <c r="N53" s="11">
        <f t="shared" si="4"/>
        <v>32.643485264613531</v>
      </c>
      <c r="O53" s="12" t="str">
        <f t="shared" si="5"/>
        <v/>
      </c>
    </row>
    <row r="54" spans="1:15" x14ac:dyDescent="0.2">
      <c r="A54" s="9" t="d">
        <v>2022-03-30</v>
      </c>
      <c r="B54" s="10">
        <v>363.72</v>
      </c>
      <c r="C54" s="10">
        <v>371.32</v>
      </c>
      <c r="D54" s="10">
        <v>361.33</v>
      </c>
      <c r="E54" s="10">
        <v>364.66</v>
      </c>
      <c r="F54" s="10">
        <v>364.66</v>
      </c>
      <c r="G54" s="13">
        <v>59865000</v>
      </c>
      <c r="H54" s="16">
        <f t="shared" si="0"/>
        <v>-5.0876774859538081E-3</v>
      </c>
      <c r="I54" s="13">
        <f t="shared" si="1"/>
        <v>0</v>
      </c>
      <c r="J54" s="13">
        <f t="shared" si="2"/>
        <v>5.4600000000000364</v>
      </c>
      <c r="K54" s="14">
        <f t="shared" si="6"/>
        <v>6.6639618754525376</v>
      </c>
      <c r="L54" s="14">
        <f t="shared" si="7"/>
        <v>15.22813186813187</v>
      </c>
      <c r="M54" s="11">
        <f t="shared" si="3"/>
        <v>0.43760862679409196</v>
      </c>
      <c r="N54" s="11">
        <f t="shared" si="4"/>
        <v>30.440039009084941</v>
      </c>
      <c r="O54" s="12" t="str">
        <f t="shared" si="5"/>
        <v/>
      </c>
    </row>
    <row r="55" spans="1:15" x14ac:dyDescent="0.2">
      <c r="A55" s="9" t="d">
        <v>2022-03-31</v>
      </c>
      <c r="B55" s="10">
        <v>364.86</v>
      </c>
      <c r="C55" s="10">
        <v>367.71</v>
      </c>
      <c r="D55" s="10">
        <v>358.88</v>
      </c>
      <c r="E55" s="10">
        <v>359.2</v>
      </c>
      <c r="F55" s="10">
        <v>359.2</v>
      </c>
      <c r="G55" s="13">
        <v>48992700</v>
      </c>
      <c r="H55" s="16">
        <f t="shared" si="0"/>
        <v>-1.5086076183014085E-2</v>
      </c>
      <c r="I55" s="13">
        <f t="shared" si="1"/>
        <v>0</v>
      </c>
      <c r="J55" s="13">
        <f t="shared" si="2"/>
        <v>0</v>
      </c>
      <c r="K55" s="14">
        <f t="shared" si="6"/>
        <v>6.1879645986344993</v>
      </c>
      <c r="L55" s="14">
        <f t="shared" si="7"/>
        <v>15.22813186813187</v>
      </c>
      <c r="M55" s="11">
        <f t="shared" si="3"/>
        <v>0.40635086773737111</v>
      </c>
      <c r="N55" s="11">
        <f t="shared" si="4"/>
        <v>28.893989192834567</v>
      </c>
      <c r="O55" s="12" t="str">
        <f t="shared" si="5"/>
        <v>Oversold</v>
      </c>
    </row>
    <row r="56" spans="1:15" x14ac:dyDescent="0.2">
      <c r="A56" s="9" t="d">
        <v>2022-04-01</v>
      </c>
      <c r="B56" s="10">
        <v>360.38</v>
      </c>
      <c r="C56" s="10">
        <v>364.92</v>
      </c>
      <c r="D56" s="10">
        <v>355.55</v>
      </c>
      <c r="E56" s="10">
        <v>361.53</v>
      </c>
      <c r="F56" s="10">
        <v>361.53</v>
      </c>
      <c r="G56" s="13">
        <v>54263100</v>
      </c>
      <c r="H56" s="16">
        <f t="shared" si="0"/>
        <v>6.4656892793656931E-3</v>
      </c>
      <c r="I56" s="13">
        <f t="shared" si="1"/>
        <v>2.3299999999999841</v>
      </c>
      <c r="J56" s="13">
        <f t="shared" si="2"/>
        <v>0</v>
      </c>
      <c r="K56" s="14">
        <f t="shared" si="6"/>
        <v>5.9123956987320341</v>
      </c>
      <c r="L56" s="14">
        <f t="shared" si="7"/>
        <v>15.22813186813187</v>
      </c>
      <c r="M56" s="11">
        <f t="shared" si="3"/>
        <v>0.38825482665440986</v>
      </c>
      <c r="N56" s="11">
        <f t="shared" si="4"/>
        <v>27.967115201038055</v>
      </c>
      <c r="O56" s="12" t="str">
        <f t="shared" si="5"/>
        <v>Oversold</v>
      </c>
    </row>
    <row r="57" spans="1:15" x14ac:dyDescent="0.2">
      <c r="A57" s="9" t="d">
        <v>2022-04-04</v>
      </c>
      <c r="B57" s="10">
        <v>363.13</v>
      </c>
      <c r="C57" s="10">
        <v>383.3</v>
      </c>
      <c r="D57" s="10">
        <v>357.51</v>
      </c>
      <c r="E57" s="10">
        <v>381.82</v>
      </c>
      <c r="F57" s="10">
        <v>381.82</v>
      </c>
      <c r="G57" s="13">
        <v>82035900</v>
      </c>
      <c r="H57" s="16">
        <f t="shared" si="0"/>
        <v>5.4604267659103131E-2</v>
      </c>
      <c r="I57" s="13">
        <f t="shared" si="1"/>
        <v>20.29000000000002</v>
      </c>
      <c r="J57" s="13">
        <f t="shared" si="2"/>
        <v>18.069999999999993</v>
      </c>
      <c r="K57" s="14">
        <f t="shared" si="6"/>
        <v>6.9393674345368908</v>
      </c>
      <c r="L57" s="14">
        <f t="shared" si="7"/>
        <v>16.618131868131869</v>
      </c>
      <c r="M57" s="11">
        <f t="shared" si="3"/>
        <v>0.41757807012257037</v>
      </c>
      <c r="N57" s="11">
        <f t="shared" si="4"/>
        <v>29.457147999366597</v>
      </c>
      <c r="O57" s="12" t="str">
        <f t="shared" si="5"/>
        <v>Oversold</v>
      </c>
    </row>
    <row r="58" spans="1:15" x14ac:dyDescent="0.2">
      <c r="A58" s="9" t="d">
        <v>2022-04-05</v>
      </c>
      <c r="B58" s="10">
        <v>378.77</v>
      </c>
      <c r="C58" s="10">
        <v>384.29</v>
      </c>
      <c r="D58" s="10">
        <v>362.43</v>
      </c>
      <c r="E58" s="10">
        <v>363.75</v>
      </c>
      <c r="F58" s="10">
        <v>363.75</v>
      </c>
      <c r="G58" s="13">
        <v>80075100</v>
      </c>
      <c r="H58" s="16">
        <f t="shared" si="0"/>
        <v>-4.8482474880810963E-2</v>
      </c>
      <c r="I58" s="13">
        <f t="shared" si="1"/>
        <v>0</v>
      </c>
      <c r="J58" s="13">
        <f t="shared" si="2"/>
        <v>15.160000000000025</v>
      </c>
      <c r="K58" s="14">
        <f t="shared" si="6"/>
        <v>6.4436983320699701</v>
      </c>
      <c r="L58" s="14">
        <f t="shared" si="7"/>
        <v>17.784285714285716</v>
      </c>
      <c r="M58" s="11">
        <f t="shared" si="3"/>
        <v>0.36232539420427173</v>
      </c>
      <c r="N58" s="11">
        <f t="shared" si="4"/>
        <v>26.596097800548179</v>
      </c>
      <c r="O58" s="12" t="str">
        <f t="shared" si="5"/>
        <v>Oversold</v>
      </c>
    </row>
    <row r="59" spans="1:15" x14ac:dyDescent="0.2">
      <c r="A59" s="9" t="d">
        <v>2022-04-06</v>
      </c>
      <c r="B59" s="10">
        <v>357.82</v>
      </c>
      <c r="C59" s="10">
        <v>359.67</v>
      </c>
      <c r="D59" s="10">
        <v>342.57</v>
      </c>
      <c r="E59" s="10">
        <v>348.59</v>
      </c>
      <c r="F59" s="10">
        <v>348.59</v>
      </c>
      <c r="G59" s="13">
        <v>89348400</v>
      </c>
      <c r="H59" s="16">
        <f t="shared" si="0"/>
        <v>-4.2570371984502461E-2</v>
      </c>
      <c r="I59" s="13">
        <f t="shared" si="1"/>
        <v>0</v>
      </c>
      <c r="J59" s="13">
        <f t="shared" si="2"/>
        <v>0</v>
      </c>
      <c r="K59" s="14">
        <f t="shared" si="6"/>
        <v>5.9834341654935432</v>
      </c>
      <c r="L59" s="14">
        <f t="shared" si="7"/>
        <v>17.784285714285716</v>
      </c>
      <c r="M59" s="11">
        <f t="shared" si="3"/>
        <v>0.33644500890396656</v>
      </c>
      <c r="N59" s="11">
        <f t="shared" si="4"/>
        <v>25.174624220407608</v>
      </c>
      <c r="O59" s="12" t="str">
        <f t="shared" si="5"/>
        <v>Oversold</v>
      </c>
    </row>
    <row r="60" spans="1:15" x14ac:dyDescent="0.2">
      <c r="A60" s="9" t="d">
        <v>2022-04-07</v>
      </c>
      <c r="B60" s="10">
        <v>350.8</v>
      </c>
      <c r="C60" s="10">
        <v>358.86</v>
      </c>
      <c r="D60" s="10">
        <v>340.51</v>
      </c>
      <c r="E60" s="10">
        <v>352.42</v>
      </c>
      <c r="F60" s="10">
        <v>352.42</v>
      </c>
      <c r="G60" s="13">
        <v>79447200</v>
      </c>
      <c r="H60" s="16">
        <f t="shared" si="0"/>
        <v>1.0927199639384757E-2</v>
      </c>
      <c r="I60" s="13">
        <f t="shared" si="1"/>
        <v>3.8300000000000409</v>
      </c>
      <c r="J60" s="13">
        <f t="shared" si="2"/>
        <v>10.590000000000032</v>
      </c>
      <c r="K60" s="14">
        <f t="shared" si="6"/>
        <v>5.8296174393868645</v>
      </c>
      <c r="L60" s="14">
        <f t="shared" si="7"/>
        <v>18.598901098901102</v>
      </c>
      <c r="M60" s="11">
        <f t="shared" si="3"/>
        <v>0.31343881062582252</v>
      </c>
      <c r="N60" s="11">
        <f t="shared" si="4"/>
        <v>23.863982706318566</v>
      </c>
      <c r="O60" s="12" t="str">
        <f t="shared" si="5"/>
        <v>Oversold</v>
      </c>
    </row>
    <row r="61" spans="1:15" x14ac:dyDescent="0.2">
      <c r="A61" s="9" t="d">
        <v>2022-04-08</v>
      </c>
      <c r="B61" s="10">
        <v>347.74</v>
      </c>
      <c r="C61" s="10">
        <v>349.48</v>
      </c>
      <c r="D61" s="10">
        <v>340.81</v>
      </c>
      <c r="E61" s="10">
        <v>341.83</v>
      </c>
      <c r="F61" s="10">
        <v>341.83</v>
      </c>
      <c r="G61" s="13">
        <v>55013700</v>
      </c>
      <c r="H61" s="16">
        <f t="shared" si="0"/>
        <v>-3.051010868461302E-2</v>
      </c>
      <c r="I61" s="13">
        <f t="shared" si="1"/>
        <v>0</v>
      </c>
      <c r="J61" s="13">
        <f t="shared" si="2"/>
        <v>16.519999999999982</v>
      </c>
      <c r="K61" s="14">
        <f t="shared" si="6"/>
        <v>5.4132161937163739</v>
      </c>
      <c r="L61" s="14">
        <f t="shared" si="7"/>
        <v>19.869670329670331</v>
      </c>
      <c r="M61" s="11">
        <f t="shared" si="3"/>
        <v>0.27243613527060406</v>
      </c>
      <c r="N61" s="11">
        <f t="shared" si="4"/>
        <v>21.410594034463358</v>
      </c>
      <c r="O61" s="12" t="str">
        <f t="shared" si="5"/>
        <v>Oversold</v>
      </c>
    </row>
    <row r="62" spans="1:15" x14ac:dyDescent="0.2">
      <c r="A62" s="9" t="d">
        <v>2022-04-11</v>
      </c>
      <c r="B62" s="10">
        <v>326.8</v>
      </c>
      <c r="C62" s="10">
        <v>336.16</v>
      </c>
      <c r="D62" s="10">
        <v>324.88</v>
      </c>
      <c r="E62" s="10">
        <v>325.31</v>
      </c>
      <c r="F62" s="10">
        <v>325.31</v>
      </c>
      <c r="G62" s="13">
        <v>59357100</v>
      </c>
      <c r="H62" s="16">
        <f t="shared" si="0"/>
        <v>-4.9534963594560416E-2</v>
      </c>
      <c r="I62" s="13">
        <f t="shared" si="1"/>
        <v>0</v>
      </c>
      <c r="J62" s="13">
        <f t="shared" si="2"/>
        <v>0</v>
      </c>
      <c r="K62" s="14">
        <f t="shared" si="6"/>
        <v>5.0265578941652036</v>
      </c>
      <c r="L62" s="14">
        <f t="shared" si="7"/>
        <v>19.869670329670331</v>
      </c>
      <c r="M62" s="11">
        <f t="shared" si="3"/>
        <v>0.25297641132270371</v>
      </c>
      <c r="N62" s="11">
        <f t="shared" si="4"/>
        <v>20.190037820077507</v>
      </c>
      <c r="O62" s="12" t="str">
        <f t="shared" si="5"/>
        <v>Oversold</v>
      </c>
    </row>
    <row r="63" spans="1:15" x14ac:dyDescent="0.2">
      <c r="A63" s="9" t="d">
        <v>2022-04-12</v>
      </c>
      <c r="B63" s="10">
        <v>332.55</v>
      </c>
      <c r="C63" s="10">
        <v>340.4</v>
      </c>
      <c r="D63" s="10">
        <v>325.52999999999997</v>
      </c>
      <c r="E63" s="10">
        <v>328.98</v>
      </c>
      <c r="F63" s="10">
        <v>328.98</v>
      </c>
      <c r="G63" s="13">
        <v>65976000</v>
      </c>
      <c r="H63" s="16">
        <f t="shared" si="0"/>
        <v>1.1218384782601103E-2</v>
      </c>
      <c r="I63" s="13">
        <f t="shared" si="1"/>
        <v>3.6700000000000159</v>
      </c>
      <c r="J63" s="13">
        <f t="shared" si="2"/>
        <v>0</v>
      </c>
      <c r="K63" s="14">
        <f t="shared" si="6"/>
        <v>4.9296609017248327</v>
      </c>
      <c r="L63" s="14">
        <f t="shared" si="7"/>
        <v>19.869670329670331</v>
      </c>
      <c r="M63" s="11">
        <f t="shared" si="3"/>
        <v>0.24809978323412996</v>
      </c>
      <c r="N63" s="11">
        <f t="shared" si="4"/>
        <v>19.878200971339254</v>
      </c>
      <c r="O63" s="12" t="str">
        <f t="shared" si="5"/>
        <v>Oversold</v>
      </c>
    </row>
    <row r="64" spans="1:15" x14ac:dyDescent="0.2">
      <c r="A64" s="9" t="d">
        <v>2022-04-13</v>
      </c>
      <c r="B64" s="10">
        <v>327.02999999999997</v>
      </c>
      <c r="C64" s="10">
        <v>342.08</v>
      </c>
      <c r="D64" s="10">
        <v>324.37</v>
      </c>
      <c r="E64" s="10">
        <v>340.79</v>
      </c>
      <c r="F64" s="10">
        <v>340.79</v>
      </c>
      <c r="G64" s="13">
        <v>55121100</v>
      </c>
      <c r="H64" s="16">
        <f t="shared" si="0"/>
        <v>3.5269493157637728E-2</v>
      </c>
      <c r="I64" s="13">
        <f t="shared" si="1"/>
        <v>11.810000000000002</v>
      </c>
      <c r="J64" s="13">
        <f t="shared" si="2"/>
        <v>12.460000000000036</v>
      </c>
      <c r="K64" s="14">
        <f t="shared" si="6"/>
        <v>5.4211136944587732</v>
      </c>
      <c r="L64" s="14">
        <f t="shared" si="7"/>
        <v>20.828131868131873</v>
      </c>
      <c r="M64" s="11">
        <f t="shared" si="3"/>
        <v>0.26027844113822612</v>
      </c>
      <c r="N64" s="11">
        <f t="shared" si="4"/>
        <v>20.652455254503479</v>
      </c>
      <c r="O64" s="12" t="str">
        <f t="shared" si="5"/>
        <v>Oversold</v>
      </c>
    </row>
    <row r="65" spans="1:15" x14ac:dyDescent="0.2">
      <c r="A65" s="9" t="d">
        <v>2022-04-14</v>
      </c>
      <c r="B65" s="10">
        <v>333.1</v>
      </c>
      <c r="C65" s="10">
        <v>337.57</v>
      </c>
      <c r="D65" s="10">
        <v>327.39999999999998</v>
      </c>
      <c r="E65" s="10">
        <v>328.33</v>
      </c>
      <c r="F65" s="10">
        <v>328.33</v>
      </c>
      <c r="G65" s="13">
        <v>58422300</v>
      </c>
      <c r="H65" s="16">
        <f t="shared" si="0"/>
        <v>-3.7247251633469577E-2</v>
      </c>
      <c r="I65" s="13">
        <f t="shared" si="1"/>
        <v>0</v>
      </c>
      <c r="J65" s="13">
        <f t="shared" si="2"/>
        <v>0</v>
      </c>
      <c r="K65" s="14">
        <f t="shared" si="6"/>
        <v>5.0338912877117181</v>
      </c>
      <c r="L65" s="14">
        <f t="shared" si="7"/>
        <v>20.828131868131873</v>
      </c>
      <c r="M65" s="11">
        <f t="shared" si="3"/>
        <v>0.2416871239140671</v>
      </c>
      <c r="N65" s="11">
        <f t="shared" si="4"/>
        <v>19.464414123279056</v>
      </c>
      <c r="O65" s="12" t="str">
        <f t="shared" si="5"/>
        <v>Oversold</v>
      </c>
    </row>
    <row r="66" spans="1:15" x14ac:dyDescent="0.2">
      <c r="A66" s="9" t="d">
        <v>2022-04-18</v>
      </c>
      <c r="B66" s="10">
        <v>329.68</v>
      </c>
      <c r="C66" s="10">
        <v>338.31</v>
      </c>
      <c r="D66" s="10">
        <v>324.47000000000003</v>
      </c>
      <c r="E66" s="10">
        <v>334.76</v>
      </c>
      <c r="F66" s="10">
        <v>334.76</v>
      </c>
      <c r="G66" s="13">
        <v>51715200</v>
      </c>
      <c r="H66" s="16">
        <f t="shared" si="0"/>
        <v>1.9394656996492902E-2</v>
      </c>
      <c r="I66" s="13">
        <f t="shared" si="1"/>
        <v>6.4300000000000068</v>
      </c>
      <c r="J66" s="13">
        <f t="shared" si="2"/>
        <v>0</v>
      </c>
      <c r="K66" s="14">
        <f t="shared" si="6"/>
        <v>5.1336133385894538</v>
      </c>
      <c r="L66" s="14">
        <f t="shared" si="7"/>
        <v>20.828131868131873</v>
      </c>
      <c r="M66" s="11">
        <f t="shared" si="3"/>
        <v>0.24647497774124186</v>
      </c>
      <c r="N66" s="11">
        <f t="shared" si="4"/>
        <v>19.773760576235816</v>
      </c>
      <c r="O66" s="12" t="str">
        <f t="shared" si="5"/>
        <v>Oversold</v>
      </c>
    </row>
    <row r="67" spans="1:15" x14ac:dyDescent="0.2">
      <c r="A67" s="9" t="d">
        <v>2022-04-19</v>
      </c>
      <c r="B67" s="10">
        <v>335.02</v>
      </c>
      <c r="C67" s="10">
        <v>344.98</v>
      </c>
      <c r="D67" s="10">
        <v>331.78</v>
      </c>
      <c r="E67" s="10">
        <v>342.72</v>
      </c>
      <c r="F67" s="10">
        <v>342.72</v>
      </c>
      <c r="G67" s="13">
        <v>49847700</v>
      </c>
      <c r="H67" s="16">
        <f t="shared" si="0"/>
        <v>2.3499930094710787E-2</v>
      </c>
      <c r="I67" s="13">
        <f t="shared" si="1"/>
        <v>7.9600000000000364</v>
      </c>
      <c r="J67" s="13">
        <f t="shared" si="2"/>
        <v>16.990000000000009</v>
      </c>
      <c r="K67" s="14">
        <f t="shared" si="6"/>
        <v>5.3354981001187811</v>
      </c>
      <c r="L67" s="14">
        <f t="shared" si="7"/>
        <v>22.13505494505495</v>
      </c>
      <c r="M67" s="11">
        <f t="shared" si="3"/>
        <v>0.24104291194952512</v>
      </c>
      <c r="N67" s="11">
        <f t="shared" si="4"/>
        <v>19.422608970940132</v>
      </c>
      <c r="O67" s="12" t="str">
        <f t="shared" si="5"/>
        <v>Oversold</v>
      </c>
    </row>
    <row r="68" spans="1:15" x14ac:dyDescent="0.2">
      <c r="A68" s="9" t="d">
        <v>2022-04-20</v>
      </c>
      <c r="B68" s="10">
        <v>343.33</v>
      </c>
      <c r="C68" s="10">
        <v>344.67</v>
      </c>
      <c r="D68" s="10">
        <v>325.08</v>
      </c>
      <c r="E68" s="10">
        <v>325.73</v>
      </c>
      <c r="F68" s="10">
        <v>325.73</v>
      </c>
      <c r="G68" s="13">
        <v>70711200</v>
      </c>
      <c r="H68" s="16">
        <f t="shared" si="0"/>
        <v>-5.0844969915957966E-2</v>
      </c>
      <c r="I68" s="13">
        <f t="shared" si="1"/>
        <v>0</v>
      </c>
      <c r="J68" s="13">
        <f t="shared" si="2"/>
        <v>0</v>
      </c>
      <c r="K68" s="14">
        <f t="shared" si="6"/>
        <v>4.9543910929674402</v>
      </c>
      <c r="L68" s="14">
        <f t="shared" si="7"/>
        <v>22.13505494505495</v>
      </c>
      <c r="M68" s="11">
        <f t="shared" si="3"/>
        <v>0.22382556109598764</v>
      </c>
      <c r="N68" s="11">
        <f t="shared" si="4"/>
        <v>18.289008516503145</v>
      </c>
      <c r="O68" s="12" t="str">
        <f t="shared" si="5"/>
        <v>Oversold</v>
      </c>
    </row>
    <row r="69" spans="1:15" x14ac:dyDescent="0.2">
      <c r="A69" s="9" t="d">
        <v>2022-04-21</v>
      </c>
      <c r="B69" s="10">
        <v>358.24</v>
      </c>
      <c r="C69" s="10">
        <v>364.07</v>
      </c>
      <c r="D69" s="10">
        <v>332.14</v>
      </c>
      <c r="E69" s="10">
        <v>336.26</v>
      </c>
      <c r="F69" s="10">
        <v>336.26</v>
      </c>
      <c r="G69" s="13">
        <v>105416400</v>
      </c>
      <c r="H69" s="16">
        <f t="shared" si="0"/>
        <v>3.1815852907356106E-2</v>
      </c>
      <c r="I69" s="13">
        <f t="shared" si="1"/>
        <v>10.529999999999973</v>
      </c>
      <c r="J69" s="13">
        <f t="shared" si="2"/>
        <v>1.2400000000000091</v>
      </c>
      <c r="K69" s="14">
        <f t="shared" si="6"/>
        <v>5.3526488720411924</v>
      </c>
      <c r="L69" s="14">
        <f t="shared" si="7"/>
        <v>22.230439560439567</v>
      </c>
      <c r="M69" s="11">
        <f t="shared" si="3"/>
        <v>0.24078016350007581</v>
      </c>
      <c r="N69" s="11">
        <f t="shared" si="4"/>
        <v>19.405545847933837</v>
      </c>
      <c r="O69" s="12" t="str">
        <f t="shared" si="5"/>
        <v>Oversold</v>
      </c>
    </row>
    <row r="70" spans="1:15" x14ac:dyDescent="0.2">
      <c r="A70" s="9" t="d">
        <v>2022-04-22</v>
      </c>
      <c r="B70" s="10">
        <v>338.3</v>
      </c>
      <c r="C70" s="10">
        <v>344.95</v>
      </c>
      <c r="D70" s="10">
        <v>331.33</v>
      </c>
      <c r="E70" s="10">
        <v>335.02</v>
      </c>
      <c r="F70" s="10">
        <v>335.02</v>
      </c>
      <c r="G70" s="13">
        <v>69696600</v>
      </c>
      <c r="H70" s="16">
        <f t="shared" si="0"/>
        <v>-3.6944387152415626E-3</v>
      </c>
      <c r="I70" s="13">
        <f t="shared" si="1"/>
        <v>0</v>
      </c>
      <c r="J70" s="13">
        <f t="shared" si="2"/>
        <v>2.3499999999999659</v>
      </c>
      <c r="K70" s="14">
        <f t="shared" si="6"/>
        <v>4.9703168097525365</v>
      </c>
      <c r="L70" s="14">
        <f t="shared" si="7"/>
        <v>22.411208791208796</v>
      </c>
      <c r="M70" s="11">
        <f t="shared" si="3"/>
        <v>0.22177816716884247</v>
      </c>
      <c r="N70" s="11">
        <f t="shared" si="4"/>
        <v>18.15208137846794</v>
      </c>
      <c r="O70" s="12" t="str">
        <f t="shared" si="5"/>
        <v>Oversold</v>
      </c>
    </row>
    <row r="71" spans="1:15" x14ac:dyDescent="0.2">
      <c r="A71" s="9" t="d">
        <v>2022-04-25</v>
      </c>
      <c r="B71" s="10">
        <v>326.32</v>
      </c>
      <c r="C71" s="10">
        <v>336.21</v>
      </c>
      <c r="D71" s="10">
        <v>325.10000000000002</v>
      </c>
      <c r="E71" s="10">
        <v>332.67</v>
      </c>
      <c r="F71" s="10">
        <v>332.67</v>
      </c>
      <c r="G71" s="13">
        <v>68341200</v>
      </c>
      <c r="H71" s="16">
        <f t="shared" si="0"/>
        <v>-7.0392239023062452E-3</v>
      </c>
      <c r="I71" s="13">
        <f t="shared" si="1"/>
        <v>0</v>
      </c>
      <c r="J71" s="13">
        <f t="shared" si="2"/>
        <v>40.53000000000003</v>
      </c>
      <c r="K71" s="14">
        <f t="shared" si="6"/>
        <v>4.615294180484498</v>
      </c>
      <c r="L71" s="14">
        <f t="shared" si="7"/>
        <v>25.528901098901105</v>
      </c>
      <c r="M71" s="11">
        <f t="shared" si="3"/>
        <v>0.18078702888951079</v>
      </c>
      <c r="N71" s="11">
        <f t="shared" si="4"/>
        <v>15.310722803208193</v>
      </c>
      <c r="O71" s="12" t="str">
        <f t="shared" si="5"/>
        <v>Oversold</v>
      </c>
    </row>
    <row r="72" spans="1:15" x14ac:dyDescent="0.2">
      <c r="A72" s="9" t="d">
        <v>2022-04-26</v>
      </c>
      <c r="B72" s="10">
        <v>331.81</v>
      </c>
      <c r="C72" s="10">
        <v>333.33</v>
      </c>
      <c r="D72" s="10">
        <v>291.67</v>
      </c>
      <c r="E72" s="10">
        <v>292.14</v>
      </c>
      <c r="F72" s="10">
        <v>292.14</v>
      </c>
      <c r="G72" s="13">
        <v>136133700</v>
      </c>
      <c r="H72" s="16">
        <f t="shared" si="0"/>
        <v>-0.12991786821056975</v>
      </c>
      <c r="I72" s="13">
        <f t="shared" si="1"/>
        <v>0</v>
      </c>
      <c r="J72" s="13">
        <f t="shared" si="2"/>
        <v>0</v>
      </c>
      <c r="K72" s="14">
        <f t="shared" si="6"/>
        <v>4.285630310449891</v>
      </c>
      <c r="L72" s="14">
        <f t="shared" si="7"/>
        <v>25.528901098901105</v>
      </c>
      <c r="M72" s="11">
        <f t="shared" si="3"/>
        <v>0.16787366968311718</v>
      </c>
      <c r="N72" s="11">
        <f t="shared" si="4"/>
        <v>14.37430040944983</v>
      </c>
      <c r="O72" s="12" t="str">
        <f t="shared" si="5"/>
        <v>Oversold</v>
      </c>
    </row>
    <row r="73" spans="1:15" x14ac:dyDescent="0.2">
      <c r="A73" s="9" t="d">
        <v>2022-04-27</v>
      </c>
      <c r="B73" s="10">
        <v>299.52999999999997</v>
      </c>
      <c r="C73" s="10">
        <v>306</v>
      </c>
      <c r="D73" s="10">
        <v>292.45</v>
      </c>
      <c r="E73" s="10">
        <v>293.83999999999997</v>
      </c>
      <c r="F73" s="10">
        <v>293.83999999999997</v>
      </c>
      <c r="G73" s="13">
        <v>76956300</v>
      </c>
      <c r="H73" s="16">
        <f t="shared" ref="H73:H136" si="8">LN(E73/E72)</f>
        <v>5.802262088747301E-3</v>
      </c>
      <c r="I73" s="13">
        <f t="shared" ref="I73:I136" si="9">IF(E73 &gt; E72, E73-E72, 0)</f>
        <v>1.6999999999999886</v>
      </c>
      <c r="J73" s="13">
        <f t="shared" ref="J73:J136" si="10">IF(E74 &lt; E73, ABS(E74-E73), 0)</f>
        <v>1.339999999999975</v>
      </c>
      <c r="K73" s="14">
        <f t="shared" si="6"/>
        <v>4.100942431132041</v>
      </c>
      <c r="L73" s="14">
        <f t="shared" si="7"/>
        <v>25.631978021978025</v>
      </c>
      <c r="M73" s="11">
        <f t="shared" si="3"/>
        <v>0.15999320956095181</v>
      </c>
      <c r="N73" s="11">
        <f t="shared" si="4"/>
        <v>13.792598805083344</v>
      </c>
      <c r="O73" s="12" t="str">
        <f t="shared" si="5"/>
        <v>Oversold</v>
      </c>
    </row>
    <row r="74" spans="1:15" x14ac:dyDescent="0.2">
      <c r="A74" s="9" t="d">
        <v>2022-04-28</v>
      </c>
      <c r="B74" s="10">
        <v>299.99</v>
      </c>
      <c r="C74" s="10">
        <v>300</v>
      </c>
      <c r="D74" s="10">
        <v>273.89999999999998</v>
      </c>
      <c r="E74" s="10">
        <v>292.5</v>
      </c>
      <c r="F74" s="10">
        <v>292.5</v>
      </c>
      <c r="G74" s="13">
        <v>124948500</v>
      </c>
      <c r="H74" s="16">
        <f t="shared" si="8"/>
        <v>-4.5707348395005488E-3</v>
      </c>
      <c r="I74" s="13">
        <f t="shared" si="9"/>
        <v>0</v>
      </c>
      <c r="J74" s="13">
        <f t="shared" si="10"/>
        <v>2.25</v>
      </c>
      <c r="K74" s="14">
        <f t="shared" si="6"/>
        <v>3.8080179717654667</v>
      </c>
      <c r="L74" s="14">
        <f t="shared" si="7"/>
        <v>25.805054945054948</v>
      </c>
      <c r="M74" s="11">
        <f t="shared" si="3"/>
        <v>0.14756868295276393</v>
      </c>
      <c r="N74" s="11">
        <f t="shared" si="4"/>
        <v>12.859246260804241</v>
      </c>
      <c r="O74" s="12" t="str">
        <f t="shared" si="5"/>
        <v>Oversold</v>
      </c>
    </row>
    <row r="75" spans="1:15" x14ac:dyDescent="0.2">
      <c r="A75" s="9" t="d">
        <v>2022-04-29</v>
      </c>
      <c r="B75" s="10">
        <v>300.75</v>
      </c>
      <c r="C75" s="10">
        <v>311.47000000000003</v>
      </c>
      <c r="D75" s="10">
        <v>290</v>
      </c>
      <c r="E75" s="10">
        <v>290.25</v>
      </c>
      <c r="F75" s="10">
        <v>290.25</v>
      </c>
      <c r="G75" s="13">
        <v>88133100</v>
      </c>
      <c r="H75" s="16">
        <f t="shared" si="8"/>
        <v>-7.7220460939102778E-3</v>
      </c>
      <c r="I75" s="13">
        <f t="shared" si="9"/>
        <v>0</v>
      </c>
      <c r="J75" s="13">
        <f t="shared" si="10"/>
        <v>0</v>
      </c>
      <c r="K75" s="14">
        <f t="shared" si="6"/>
        <v>3.5360166880679338</v>
      </c>
      <c r="L75" s="14">
        <f t="shared" si="7"/>
        <v>25.805054945054948</v>
      </c>
      <c r="M75" s="11">
        <f t="shared" si="3"/>
        <v>0.13702806274185222</v>
      </c>
      <c r="N75" s="11">
        <f t="shared" si="4"/>
        <v>12.051423111881704</v>
      </c>
      <c r="O75" s="12" t="str">
        <f t="shared" si="5"/>
        <v>Oversold</v>
      </c>
    </row>
    <row r="76" spans="1:15" x14ac:dyDescent="0.2">
      <c r="A76" s="9" t="d">
        <v>2022-05-02</v>
      </c>
      <c r="B76" s="10">
        <v>286.92</v>
      </c>
      <c r="C76" s="10">
        <v>302.12</v>
      </c>
      <c r="D76" s="10">
        <v>282.68</v>
      </c>
      <c r="E76" s="10">
        <v>300.98</v>
      </c>
      <c r="F76" s="10">
        <v>300.98</v>
      </c>
      <c r="G76" s="13">
        <v>75781500</v>
      </c>
      <c r="H76" s="16">
        <f t="shared" si="8"/>
        <v>3.6301196780571789E-2</v>
      </c>
      <c r="I76" s="13">
        <f t="shared" si="9"/>
        <v>10.730000000000018</v>
      </c>
      <c r="J76" s="13">
        <f t="shared" si="10"/>
        <v>0</v>
      </c>
      <c r="K76" s="14">
        <f t="shared" si="6"/>
        <v>4.0498726389202258</v>
      </c>
      <c r="L76" s="14">
        <f t="shared" si="7"/>
        <v>25.805054945054948</v>
      </c>
      <c r="M76" s="11">
        <f t="shared" si="3"/>
        <v>0.1569410585462174</v>
      </c>
      <c r="N76" s="11">
        <f t="shared" si="4"/>
        <v>13.565173211453441</v>
      </c>
      <c r="O76" s="12" t="str">
        <f t="shared" si="5"/>
        <v>Oversold</v>
      </c>
    </row>
    <row r="77" spans="1:15" x14ac:dyDescent="0.2">
      <c r="A77" s="9" t="d">
        <v>2022-05-03</v>
      </c>
      <c r="B77" s="10">
        <v>301.06</v>
      </c>
      <c r="C77" s="10">
        <v>308.02999999999997</v>
      </c>
      <c r="D77" s="10">
        <v>296.2</v>
      </c>
      <c r="E77" s="10">
        <v>303.08</v>
      </c>
      <c r="F77" s="10">
        <v>303.08</v>
      </c>
      <c r="G77" s="13">
        <v>63709500</v>
      </c>
      <c r="H77" s="16">
        <f t="shared" si="8"/>
        <v>6.9529797045998999E-3</v>
      </c>
      <c r="I77" s="13">
        <f t="shared" si="9"/>
        <v>2.0999999999999659</v>
      </c>
      <c r="J77" s="13">
        <f t="shared" si="10"/>
        <v>0</v>
      </c>
      <c r="K77" s="14">
        <f t="shared" si="6"/>
        <v>3.9105960218544928</v>
      </c>
      <c r="L77" s="14">
        <f t="shared" si="7"/>
        <v>25.805054945054948</v>
      </c>
      <c r="M77" s="11">
        <f t="shared" si="3"/>
        <v>0.15154379753040925</v>
      </c>
      <c r="N77" s="11">
        <f t="shared" si="4"/>
        <v>13.160055037021493</v>
      </c>
      <c r="O77" s="12" t="str">
        <f t="shared" si="5"/>
        <v>Oversold</v>
      </c>
    </row>
    <row r="78" spans="1:15" x14ac:dyDescent="0.2">
      <c r="A78" s="9" t="d">
        <v>2022-05-04</v>
      </c>
      <c r="B78" s="10">
        <v>301.31</v>
      </c>
      <c r="C78" s="10">
        <v>318.5</v>
      </c>
      <c r="D78" s="10">
        <v>295.08999999999997</v>
      </c>
      <c r="E78" s="10">
        <v>317.54000000000002</v>
      </c>
      <c r="F78" s="10">
        <v>317.54000000000002</v>
      </c>
      <c r="G78" s="13">
        <v>81643800</v>
      </c>
      <c r="H78" s="16">
        <f t="shared" si="8"/>
        <v>4.6606997586192966E-2</v>
      </c>
      <c r="I78" s="13">
        <f t="shared" si="9"/>
        <v>14.460000000000036</v>
      </c>
      <c r="J78" s="13">
        <f t="shared" si="10"/>
        <v>26.450000000000045</v>
      </c>
      <c r="K78" s="14">
        <f t="shared" si="6"/>
        <v>4.6641248774363175</v>
      </c>
      <c r="L78" s="14">
        <f t="shared" si="7"/>
        <v>27.839670329670337</v>
      </c>
      <c r="M78" s="11">
        <f t="shared" si="3"/>
        <v>0.16753520505828301</v>
      </c>
      <c r="N78" s="11">
        <f t="shared" si="4"/>
        <v>14.349477800107934</v>
      </c>
      <c r="O78" s="12" t="str">
        <f t="shared" si="5"/>
        <v>Oversold</v>
      </c>
    </row>
    <row r="79" spans="1:15" x14ac:dyDescent="0.2">
      <c r="A79" s="9" t="d">
        <v>2022-05-05</v>
      </c>
      <c r="B79" s="10">
        <v>313.01</v>
      </c>
      <c r="C79" s="10">
        <v>315.2</v>
      </c>
      <c r="D79" s="10">
        <v>285.89999999999998</v>
      </c>
      <c r="E79" s="10">
        <v>291.08999999999997</v>
      </c>
      <c r="F79" s="10">
        <v>291.08999999999997</v>
      </c>
      <c r="G79" s="13">
        <v>92519100</v>
      </c>
      <c r="H79" s="16">
        <f t="shared" si="8"/>
        <v>-8.697129694404783E-2</v>
      </c>
      <c r="I79" s="13">
        <f t="shared" si="9"/>
        <v>0</v>
      </c>
      <c r="J79" s="13">
        <f t="shared" si="10"/>
        <v>2.5399999999999636</v>
      </c>
      <c r="K79" s="14">
        <f t="shared" si="6"/>
        <v>4.330973100476581</v>
      </c>
      <c r="L79" s="14">
        <f t="shared" si="7"/>
        <v>28.035054945054949</v>
      </c>
      <c r="M79" s="11">
        <f t="shared" si="3"/>
        <v>0.15448420233042964</v>
      </c>
      <c r="N79" s="11">
        <f t="shared" si="4"/>
        <v>13.381231377492171</v>
      </c>
      <c r="O79" s="12" t="str">
        <f t="shared" si="5"/>
        <v>Oversold</v>
      </c>
    </row>
    <row r="80" spans="1:15" x14ac:dyDescent="0.2">
      <c r="A80" s="9" t="d">
        <v>2022-05-06</v>
      </c>
      <c r="B80" s="10">
        <v>295.67</v>
      </c>
      <c r="C80" s="10">
        <v>296</v>
      </c>
      <c r="D80" s="10">
        <v>281.04000000000002</v>
      </c>
      <c r="E80" s="10">
        <v>288.55</v>
      </c>
      <c r="F80" s="10">
        <v>288.55</v>
      </c>
      <c r="G80" s="13">
        <v>72903000</v>
      </c>
      <c r="H80" s="16">
        <f t="shared" si="8"/>
        <v>-8.7641165483422819E-3</v>
      </c>
      <c r="I80" s="13">
        <f t="shared" si="9"/>
        <v>0</v>
      </c>
      <c r="J80" s="13">
        <f t="shared" si="10"/>
        <v>26.180000000000007</v>
      </c>
      <c r="K80" s="14">
        <f t="shared" si="6"/>
        <v>4.0216178790139683</v>
      </c>
      <c r="L80" s="14">
        <f t="shared" si="7"/>
        <v>30.048901098901105</v>
      </c>
      <c r="M80" s="11">
        <f t="shared" si="3"/>
        <v>0.13383577208955039</v>
      </c>
      <c r="N80" s="11">
        <f t="shared" si="4"/>
        <v>11.803805752477189</v>
      </c>
      <c r="O80" s="12" t="str">
        <f t="shared" si="5"/>
        <v>Oversold</v>
      </c>
    </row>
    <row r="81" spans="1:15" x14ac:dyDescent="0.2">
      <c r="A81" s="9" t="d">
        <v>2022-05-09</v>
      </c>
      <c r="B81" s="10">
        <v>278.82</v>
      </c>
      <c r="C81" s="10">
        <v>281.88</v>
      </c>
      <c r="D81" s="10">
        <v>260.38</v>
      </c>
      <c r="E81" s="10">
        <v>262.37</v>
      </c>
      <c r="F81" s="10">
        <v>262.37</v>
      </c>
      <c r="G81" s="13">
        <v>90810300</v>
      </c>
      <c r="H81" s="16">
        <f t="shared" si="8"/>
        <v>-9.5112659891423187E-2</v>
      </c>
      <c r="I81" s="13">
        <f t="shared" si="9"/>
        <v>0</v>
      </c>
      <c r="J81" s="13">
        <f t="shared" si="10"/>
        <v>0</v>
      </c>
      <c r="K81" s="14">
        <f t="shared" si="6"/>
        <v>3.7343594590843989</v>
      </c>
      <c r="L81" s="14">
        <f t="shared" si="7"/>
        <v>30.048901098901105</v>
      </c>
      <c r="M81" s="11">
        <f t="shared" si="3"/>
        <v>0.12427607408315391</v>
      </c>
      <c r="N81" s="11">
        <f t="shared" si="4"/>
        <v>11.053875195600952</v>
      </c>
      <c r="O81" s="12" t="str">
        <f t="shared" si="5"/>
        <v>Oversold</v>
      </c>
    </row>
    <row r="82" spans="1:15" x14ac:dyDescent="0.2">
      <c r="A82" s="9" t="d">
        <v>2022-05-10</v>
      </c>
      <c r="B82" s="10">
        <v>273.10000000000002</v>
      </c>
      <c r="C82" s="10">
        <v>275.12</v>
      </c>
      <c r="D82" s="10">
        <v>258.08</v>
      </c>
      <c r="E82" s="10">
        <v>266.68</v>
      </c>
      <c r="F82" s="10">
        <v>266.68</v>
      </c>
      <c r="G82" s="13">
        <v>84401700</v>
      </c>
      <c r="H82" s="16">
        <f t="shared" si="8"/>
        <v>1.6293716484307056E-2</v>
      </c>
      <c r="I82" s="13">
        <f t="shared" si="9"/>
        <v>4.3100000000000023</v>
      </c>
      <c r="J82" s="13">
        <f t="shared" si="10"/>
        <v>22.010000000000019</v>
      </c>
      <c r="K82" s="14">
        <f t="shared" si="6"/>
        <v>3.7754766405783706</v>
      </c>
      <c r="L82" s="14">
        <f t="shared" si="7"/>
        <v>31.741978021978028</v>
      </c>
      <c r="M82" s="11">
        <f t="shared" si="3"/>
        <v>0.11894270224635164</v>
      </c>
      <c r="N82" s="11">
        <f t="shared" si="4"/>
        <v>10.629918941118817</v>
      </c>
      <c r="O82" s="12" t="str">
        <f t="shared" si="5"/>
        <v>Oversold</v>
      </c>
    </row>
    <row r="83" spans="1:15" x14ac:dyDescent="0.2">
      <c r="A83" s="9" t="d">
        <v>2022-05-11</v>
      </c>
      <c r="B83" s="10">
        <v>265</v>
      </c>
      <c r="C83" s="10">
        <v>269.92</v>
      </c>
      <c r="D83" s="10">
        <v>242.4</v>
      </c>
      <c r="E83" s="10">
        <v>244.67</v>
      </c>
      <c r="F83" s="10">
        <v>244.67</v>
      </c>
      <c r="G83" s="13">
        <v>97224600</v>
      </c>
      <c r="H83" s="16">
        <f t="shared" si="8"/>
        <v>-8.6139073918057349E-2</v>
      </c>
      <c r="I83" s="13">
        <f t="shared" si="9"/>
        <v>0</v>
      </c>
      <c r="J83" s="13">
        <f t="shared" si="10"/>
        <v>2</v>
      </c>
      <c r="K83" s="14">
        <f t="shared" si="6"/>
        <v>3.5057997376799155</v>
      </c>
      <c r="L83" s="14">
        <f t="shared" si="7"/>
        <v>31.895824175824181</v>
      </c>
      <c r="M83" s="11">
        <f t="shared" si="3"/>
        <v>0.10991406644187543</v>
      </c>
      <c r="N83" s="11">
        <f t="shared" si="4"/>
        <v>9.9029348095600085</v>
      </c>
      <c r="O83" s="12" t="str">
        <f t="shared" si="5"/>
        <v>Oversold</v>
      </c>
    </row>
    <row r="84" spans="1:15" x14ac:dyDescent="0.2">
      <c r="A84" s="9" t="d">
        <v>2022-05-12</v>
      </c>
      <c r="B84" s="10">
        <v>233.67</v>
      </c>
      <c r="C84" s="10">
        <v>253.22</v>
      </c>
      <c r="D84" s="10">
        <v>226.67</v>
      </c>
      <c r="E84" s="10">
        <v>242.67</v>
      </c>
      <c r="F84" s="10">
        <v>242.67</v>
      </c>
      <c r="G84" s="13">
        <v>140313000</v>
      </c>
      <c r="H84" s="16">
        <f t="shared" si="8"/>
        <v>-8.2078681338310575E-3</v>
      </c>
      <c r="I84" s="13">
        <f t="shared" si="9"/>
        <v>0</v>
      </c>
      <c r="J84" s="13">
        <f t="shared" si="10"/>
        <v>0</v>
      </c>
      <c r="K84" s="14">
        <f t="shared" si="6"/>
        <v>3.2553854707027789</v>
      </c>
      <c r="L84" s="14">
        <f t="shared" si="7"/>
        <v>31.895824175824181</v>
      </c>
      <c r="M84" s="11">
        <f t="shared" si="3"/>
        <v>0.10206306169602719</v>
      </c>
      <c r="N84" s="11">
        <f t="shared" si="4"/>
        <v>9.2610908797684033</v>
      </c>
      <c r="O84" s="12" t="str">
        <f t="shared" si="5"/>
        <v>Oversold</v>
      </c>
    </row>
    <row r="85" spans="1:15" x14ac:dyDescent="0.2">
      <c r="A85" s="9" t="d">
        <v>2022-05-13</v>
      </c>
      <c r="B85" s="10">
        <v>257.83</v>
      </c>
      <c r="C85" s="10">
        <v>262.45</v>
      </c>
      <c r="D85" s="10">
        <v>250.52</v>
      </c>
      <c r="E85" s="10">
        <v>256.52999999999997</v>
      </c>
      <c r="F85" s="10">
        <v>256.52999999999997</v>
      </c>
      <c r="G85" s="13">
        <v>92150700</v>
      </c>
      <c r="H85" s="16">
        <f t="shared" si="8"/>
        <v>5.5543121138002562E-2</v>
      </c>
      <c r="I85" s="13">
        <f t="shared" si="9"/>
        <v>13.859999999999985</v>
      </c>
      <c r="J85" s="13">
        <f t="shared" si="10"/>
        <v>15.069999999999965</v>
      </c>
      <c r="K85" s="14">
        <f t="shared" si="6"/>
        <v>4.0128579370811508</v>
      </c>
      <c r="L85" s="14">
        <f t="shared" si="7"/>
        <v>33.055054945054948</v>
      </c>
      <c r="M85" s="11">
        <f t="shared" si="3"/>
        <v>0.12139922150338087</v>
      </c>
      <c r="N85" s="11">
        <f t="shared" si="4"/>
        <v>10.825691615928662</v>
      </c>
      <c r="O85" s="12" t="str">
        <f t="shared" si="5"/>
        <v>Oversold</v>
      </c>
    </row>
    <row r="86" spans="1:15" x14ac:dyDescent="0.2">
      <c r="A86" s="9" t="d">
        <v>2022-05-16</v>
      </c>
      <c r="B86" s="10">
        <v>255.72</v>
      </c>
      <c r="C86" s="10">
        <v>256.58999999999997</v>
      </c>
      <c r="D86" s="10">
        <v>239.7</v>
      </c>
      <c r="E86" s="10">
        <v>241.46</v>
      </c>
      <c r="F86" s="10">
        <v>241.46</v>
      </c>
      <c r="G86" s="13">
        <v>86098500</v>
      </c>
      <c r="H86" s="16">
        <f t="shared" si="8"/>
        <v>-6.0541788931732191E-2</v>
      </c>
      <c r="I86" s="13">
        <f t="shared" si="9"/>
        <v>0</v>
      </c>
      <c r="J86" s="13">
        <f t="shared" si="10"/>
        <v>0</v>
      </c>
      <c r="K86" s="14">
        <f t="shared" si="6"/>
        <v>3.7262252272896399</v>
      </c>
      <c r="L86" s="14">
        <f t="shared" si="7"/>
        <v>33.055054945054948</v>
      </c>
      <c r="M86" s="11">
        <f t="shared" ref="M86:M149" si="11">K86/L86</f>
        <v>0.11272784853885366</v>
      </c>
      <c r="N86" s="11">
        <f t="shared" ref="N86:N149" si="12">100-100/(1+M86)</f>
        <v>10.13076545957567</v>
      </c>
      <c r="O86" s="12" t="str">
        <f t="shared" ref="O86:O149" si="13">IF(N86&gt;$F$3, "Overbought", IF(N86&lt;$F$4,"Oversold", ""))</f>
        <v>Oversold</v>
      </c>
    </row>
    <row r="87" spans="1:15" x14ac:dyDescent="0.2">
      <c r="A87" s="9" t="d">
        <v>2022-05-17</v>
      </c>
      <c r="B87" s="10">
        <v>249.12</v>
      </c>
      <c r="C87" s="10">
        <v>254.83</v>
      </c>
      <c r="D87" s="10">
        <v>242.95</v>
      </c>
      <c r="E87" s="10">
        <v>253.87</v>
      </c>
      <c r="F87" s="10">
        <v>253.87</v>
      </c>
      <c r="G87" s="13">
        <v>80236200</v>
      </c>
      <c r="H87" s="16">
        <f t="shared" si="8"/>
        <v>5.0118497070704392E-2</v>
      </c>
      <c r="I87" s="13">
        <f t="shared" si="9"/>
        <v>12.409999999999997</v>
      </c>
      <c r="J87" s="13">
        <f t="shared" si="10"/>
        <v>17.27000000000001</v>
      </c>
      <c r="K87" s="14">
        <f t="shared" ref="K87:K150" si="14">(K86*13 + I87) / 14</f>
        <v>4.3464948539118087</v>
      </c>
      <c r="L87" s="14">
        <f t="shared" ref="L87:L150" si="15">AVERAGE(L86 * 13 + J87) / 13</f>
        <v>34.383516483516487</v>
      </c>
      <c r="M87" s="11">
        <f t="shared" si="11"/>
        <v>0.1264121677605467</v>
      </c>
      <c r="N87" s="11">
        <f t="shared" si="12"/>
        <v>11.222549913667081</v>
      </c>
      <c r="O87" s="12" t="str">
        <f t="shared" si="13"/>
        <v>Oversold</v>
      </c>
    </row>
    <row r="88" spans="1:15" x14ac:dyDescent="0.2">
      <c r="A88" s="9" t="d">
        <v>2022-05-18</v>
      </c>
      <c r="B88" s="10">
        <v>248.17</v>
      </c>
      <c r="C88" s="10">
        <v>253.5</v>
      </c>
      <c r="D88" s="10">
        <v>233.6</v>
      </c>
      <c r="E88" s="10">
        <v>236.6</v>
      </c>
      <c r="F88" s="10">
        <v>236.6</v>
      </c>
      <c r="G88" s="13">
        <v>87811800</v>
      </c>
      <c r="H88" s="16">
        <f t="shared" si="8"/>
        <v>-7.0451373430659367E-2</v>
      </c>
      <c r="I88" s="13">
        <f t="shared" si="9"/>
        <v>0</v>
      </c>
      <c r="J88" s="13">
        <f t="shared" si="10"/>
        <v>0.12999999999999545</v>
      </c>
      <c r="K88" s="14">
        <f t="shared" si="14"/>
        <v>4.0360309357752504</v>
      </c>
      <c r="L88" s="14">
        <f t="shared" si="15"/>
        <v>34.393516483516485</v>
      </c>
      <c r="M88" s="11">
        <f t="shared" si="11"/>
        <v>0.11734859788790622</v>
      </c>
      <c r="N88" s="11">
        <f t="shared" si="12"/>
        <v>10.502415997095909</v>
      </c>
      <c r="O88" s="12" t="str">
        <f t="shared" si="13"/>
        <v>Oversold</v>
      </c>
    </row>
    <row r="89" spans="1:15" x14ac:dyDescent="0.2">
      <c r="A89" s="9" t="d">
        <v>2022-05-19</v>
      </c>
      <c r="B89" s="10">
        <v>235.67</v>
      </c>
      <c r="C89" s="10">
        <v>244.67</v>
      </c>
      <c r="D89" s="10">
        <v>231.37</v>
      </c>
      <c r="E89" s="10">
        <v>236.47</v>
      </c>
      <c r="F89" s="10">
        <v>236.47</v>
      </c>
      <c r="G89" s="13">
        <v>90296700</v>
      </c>
      <c r="H89" s="16">
        <f t="shared" si="8"/>
        <v>-5.496015527187791E-4</v>
      </c>
      <c r="I89" s="13">
        <f t="shared" si="9"/>
        <v>0</v>
      </c>
      <c r="J89" s="13">
        <f t="shared" si="10"/>
        <v>15.169999999999987</v>
      </c>
      <c r="K89" s="14">
        <f t="shared" si="14"/>
        <v>3.7477430117913038</v>
      </c>
      <c r="L89" s="14">
        <f t="shared" si="15"/>
        <v>35.560439560439562</v>
      </c>
      <c r="M89" s="11">
        <f t="shared" si="11"/>
        <v>0.10539079544901379</v>
      </c>
      <c r="N89" s="11">
        <f t="shared" si="12"/>
        <v>9.5342566523003995</v>
      </c>
      <c r="O89" s="12" t="str">
        <f t="shared" si="13"/>
        <v>Oversold</v>
      </c>
    </row>
    <row r="90" spans="1:15" x14ac:dyDescent="0.2">
      <c r="A90" s="9" t="d">
        <v>2022-05-20</v>
      </c>
      <c r="B90" s="10">
        <v>238</v>
      </c>
      <c r="C90" s="10">
        <v>240.53</v>
      </c>
      <c r="D90" s="10">
        <v>211</v>
      </c>
      <c r="E90" s="10">
        <v>221.3</v>
      </c>
      <c r="F90" s="10">
        <v>221.3</v>
      </c>
      <c r="G90" s="13">
        <v>144973200</v>
      </c>
      <c r="H90" s="16">
        <f t="shared" si="8"/>
        <v>-6.6302102934563581E-2</v>
      </c>
      <c r="I90" s="13">
        <f t="shared" si="9"/>
        <v>0</v>
      </c>
      <c r="J90" s="13">
        <f t="shared" si="10"/>
        <v>0</v>
      </c>
      <c r="K90" s="14">
        <f t="shared" si="14"/>
        <v>3.4800470823776388</v>
      </c>
      <c r="L90" s="14">
        <f t="shared" si="15"/>
        <v>35.560439560439562</v>
      </c>
      <c r="M90" s="11">
        <f t="shared" si="11"/>
        <v>9.786288148836994E-2</v>
      </c>
      <c r="N90" s="11">
        <f t="shared" si="12"/>
        <v>8.9139439121666584</v>
      </c>
      <c r="O90" s="12" t="str">
        <f t="shared" si="13"/>
        <v>Oversold</v>
      </c>
    </row>
    <row r="91" spans="1:15" x14ac:dyDescent="0.2">
      <c r="A91" s="9" t="d">
        <v>2022-05-23</v>
      </c>
      <c r="B91" s="10">
        <v>218.34</v>
      </c>
      <c r="C91" s="10">
        <v>226.65</v>
      </c>
      <c r="D91" s="10">
        <v>212.69</v>
      </c>
      <c r="E91" s="10">
        <v>224.97</v>
      </c>
      <c r="F91" s="10">
        <v>224.97</v>
      </c>
      <c r="G91" s="13">
        <v>88903500</v>
      </c>
      <c r="H91" s="16">
        <f t="shared" si="8"/>
        <v>1.6447812924403577E-2</v>
      </c>
      <c r="I91" s="13">
        <f t="shared" si="9"/>
        <v>3.6699999999999875</v>
      </c>
      <c r="J91" s="13">
        <f t="shared" si="10"/>
        <v>15.580000000000013</v>
      </c>
      <c r="K91" s="14">
        <f t="shared" si="14"/>
        <v>3.4936151479220925</v>
      </c>
      <c r="L91" s="14">
        <f t="shared" si="15"/>
        <v>36.758901098901106</v>
      </c>
      <c r="M91" s="11">
        <f t="shared" si="11"/>
        <v>9.5041338110799317E-2</v>
      </c>
      <c r="N91" s="11">
        <f t="shared" si="12"/>
        <v>8.6792466003856674</v>
      </c>
      <c r="O91" s="12" t="str">
        <f t="shared" si="13"/>
        <v>Oversold</v>
      </c>
    </row>
    <row r="92" spans="1:15" x14ac:dyDescent="0.2">
      <c r="A92" s="9" t="d">
        <v>2022-05-24</v>
      </c>
      <c r="B92" s="10">
        <v>217.84</v>
      </c>
      <c r="C92" s="10">
        <v>217.97</v>
      </c>
      <c r="D92" s="10">
        <v>206.86</v>
      </c>
      <c r="E92" s="10">
        <v>209.39</v>
      </c>
      <c r="F92" s="10">
        <v>209.39</v>
      </c>
      <c r="G92" s="13">
        <v>89092500</v>
      </c>
      <c r="H92" s="16">
        <f t="shared" si="8"/>
        <v>-7.1768518177182675E-2</v>
      </c>
      <c r="I92" s="13">
        <f t="shared" si="9"/>
        <v>0</v>
      </c>
      <c r="J92" s="13">
        <f t="shared" si="10"/>
        <v>0</v>
      </c>
      <c r="K92" s="14">
        <f t="shared" si="14"/>
        <v>3.2440712087848</v>
      </c>
      <c r="L92" s="14">
        <f t="shared" si="15"/>
        <v>36.758901098901106</v>
      </c>
      <c r="M92" s="11">
        <f t="shared" si="11"/>
        <v>8.825267110288508E-2</v>
      </c>
      <c r="N92" s="11">
        <f t="shared" si="12"/>
        <v>8.1095754181283723</v>
      </c>
      <c r="O92" s="12" t="str">
        <f t="shared" si="13"/>
        <v>Oversold</v>
      </c>
    </row>
    <row r="93" spans="1:15" x14ac:dyDescent="0.2">
      <c r="A93" s="9" t="d">
        <v>2022-05-25</v>
      </c>
      <c r="B93" s="10">
        <v>207.95</v>
      </c>
      <c r="C93" s="10">
        <v>223.11</v>
      </c>
      <c r="D93" s="10">
        <v>207.67</v>
      </c>
      <c r="E93" s="10">
        <v>219.6</v>
      </c>
      <c r="F93" s="10">
        <v>219.6</v>
      </c>
      <c r="G93" s="13">
        <v>92139300</v>
      </c>
      <c r="H93" s="16">
        <f t="shared" si="8"/>
        <v>4.7609167831150545E-2</v>
      </c>
      <c r="I93" s="13">
        <f t="shared" si="9"/>
        <v>10.210000000000008</v>
      </c>
      <c r="J93" s="13">
        <f t="shared" si="10"/>
        <v>0</v>
      </c>
      <c r="K93" s="14">
        <f t="shared" si="14"/>
        <v>3.7416375510144575</v>
      </c>
      <c r="L93" s="14">
        <f t="shared" si="15"/>
        <v>36.758901098901106</v>
      </c>
      <c r="M93" s="11">
        <f t="shared" si="11"/>
        <v>0.10178861280285423</v>
      </c>
      <c r="N93" s="11">
        <f t="shared" si="12"/>
        <v>9.2384883651967442</v>
      </c>
      <c r="O93" s="12" t="str">
        <f t="shared" si="13"/>
        <v>Oversold</v>
      </c>
    </row>
    <row r="94" spans="1:15" x14ac:dyDescent="0.2">
      <c r="A94" s="9" t="d">
        <v>2022-05-26</v>
      </c>
      <c r="B94" s="10">
        <v>220.47</v>
      </c>
      <c r="C94" s="10">
        <v>239.56</v>
      </c>
      <c r="D94" s="10">
        <v>217.89</v>
      </c>
      <c r="E94" s="10">
        <v>235.91</v>
      </c>
      <c r="F94" s="10">
        <v>235.91</v>
      </c>
      <c r="G94" s="13">
        <v>106003200</v>
      </c>
      <c r="H94" s="16">
        <f t="shared" si="8"/>
        <v>7.1642666723365098E-2</v>
      </c>
      <c r="I94" s="13">
        <f t="shared" si="9"/>
        <v>16.310000000000002</v>
      </c>
      <c r="J94" s="13">
        <f t="shared" si="10"/>
        <v>0</v>
      </c>
      <c r="K94" s="14">
        <f t="shared" si="14"/>
        <v>4.6393777259419959</v>
      </c>
      <c r="L94" s="14">
        <f t="shared" si="15"/>
        <v>36.758901098901106</v>
      </c>
      <c r="M94" s="11">
        <f t="shared" si="11"/>
        <v>0.12621100161453652</v>
      </c>
      <c r="N94" s="11">
        <f t="shared" si="12"/>
        <v>11.206692301318355</v>
      </c>
      <c r="O94" s="12" t="str">
        <f t="shared" si="13"/>
        <v>Oversold</v>
      </c>
    </row>
    <row r="95" spans="1:15" x14ac:dyDescent="0.2">
      <c r="A95" s="9" t="d">
        <v>2022-05-27</v>
      </c>
      <c r="B95" s="10">
        <v>241.08</v>
      </c>
      <c r="C95" s="10">
        <v>253.27</v>
      </c>
      <c r="D95" s="10">
        <v>240.18</v>
      </c>
      <c r="E95" s="10">
        <v>253.21</v>
      </c>
      <c r="F95" s="10">
        <v>253.21</v>
      </c>
      <c r="G95" s="13">
        <v>89295000</v>
      </c>
      <c r="H95" s="16">
        <f t="shared" si="8"/>
        <v>7.076880760216854E-2</v>
      </c>
      <c r="I95" s="13">
        <f t="shared" si="9"/>
        <v>17.300000000000011</v>
      </c>
      <c r="J95" s="13">
        <f t="shared" si="10"/>
        <v>0.46000000000000796</v>
      </c>
      <c r="K95" s="14">
        <f t="shared" si="14"/>
        <v>5.543707888374712</v>
      </c>
      <c r="L95" s="14">
        <f t="shared" si="15"/>
        <v>36.794285714285721</v>
      </c>
      <c r="M95" s="11">
        <f t="shared" si="11"/>
        <v>0.15066763169212213</v>
      </c>
      <c r="N95" s="11">
        <f t="shared" si="12"/>
        <v>13.09393151787512</v>
      </c>
      <c r="O95" s="12" t="str">
        <f t="shared" si="13"/>
        <v>Oversold</v>
      </c>
    </row>
    <row r="96" spans="1:15" x14ac:dyDescent="0.2">
      <c r="A96" s="9" t="d">
        <v>2022-05-31</v>
      </c>
      <c r="B96" s="10">
        <v>257.95</v>
      </c>
      <c r="C96" s="10">
        <v>259.60000000000002</v>
      </c>
      <c r="D96" s="10">
        <v>244.74</v>
      </c>
      <c r="E96" s="10">
        <v>252.75</v>
      </c>
      <c r="F96" s="10">
        <v>252.75</v>
      </c>
      <c r="G96" s="13">
        <v>101914500</v>
      </c>
      <c r="H96" s="16">
        <f t="shared" si="8"/>
        <v>-1.8183260603284246E-3</v>
      </c>
      <c r="I96" s="13">
        <f t="shared" si="9"/>
        <v>0</v>
      </c>
      <c r="J96" s="13">
        <f t="shared" si="10"/>
        <v>5.960000000000008</v>
      </c>
      <c r="K96" s="14">
        <f t="shared" si="14"/>
        <v>5.1477287534908038</v>
      </c>
      <c r="L96" s="14">
        <f t="shared" si="15"/>
        <v>37.252747252747255</v>
      </c>
      <c r="M96" s="11">
        <f t="shared" si="11"/>
        <v>0.13818386919400091</v>
      </c>
      <c r="N96" s="11">
        <f t="shared" si="12"/>
        <v>12.140733402930337</v>
      </c>
      <c r="O96" s="12" t="str">
        <f t="shared" si="13"/>
        <v>Oversold</v>
      </c>
    </row>
    <row r="97" spans="1:15" x14ac:dyDescent="0.2">
      <c r="A97" s="9" t="d">
        <v>2022-06-01</v>
      </c>
      <c r="B97" s="10">
        <v>251.72</v>
      </c>
      <c r="C97" s="10">
        <v>257.33</v>
      </c>
      <c r="D97" s="10">
        <v>243.64</v>
      </c>
      <c r="E97" s="10">
        <v>246.79</v>
      </c>
      <c r="F97" s="10">
        <v>246.79</v>
      </c>
      <c r="G97" s="13">
        <v>77247900</v>
      </c>
      <c r="H97" s="16">
        <f t="shared" si="8"/>
        <v>-2.3863085328824044E-2</v>
      </c>
      <c r="I97" s="13">
        <f t="shared" si="9"/>
        <v>0</v>
      </c>
      <c r="J97" s="13">
        <f t="shared" si="10"/>
        <v>0</v>
      </c>
      <c r="K97" s="14">
        <f t="shared" si="14"/>
        <v>4.7800338425271747</v>
      </c>
      <c r="L97" s="14">
        <f t="shared" si="15"/>
        <v>37.252747252747255</v>
      </c>
      <c r="M97" s="11">
        <f t="shared" si="11"/>
        <v>0.12831359282300084</v>
      </c>
      <c r="N97" s="11">
        <f t="shared" si="12"/>
        <v>11.372156964090522</v>
      </c>
      <c r="O97" s="12" t="str">
        <f t="shared" si="13"/>
        <v>Oversold</v>
      </c>
    </row>
    <row r="98" spans="1:15" x14ac:dyDescent="0.2">
      <c r="A98" s="9" t="d">
        <v>2022-06-02</v>
      </c>
      <c r="B98" s="10">
        <v>244.16</v>
      </c>
      <c r="C98" s="10">
        <v>264.20999999999998</v>
      </c>
      <c r="D98" s="10">
        <v>242.07</v>
      </c>
      <c r="E98" s="10">
        <v>258.33</v>
      </c>
      <c r="F98" s="10">
        <v>258.33</v>
      </c>
      <c r="G98" s="13">
        <v>93473100</v>
      </c>
      <c r="H98" s="16">
        <f t="shared" si="8"/>
        <v>4.5700064804426781E-2</v>
      </c>
      <c r="I98" s="13">
        <f t="shared" si="9"/>
        <v>11.539999999999992</v>
      </c>
      <c r="J98" s="13">
        <f t="shared" si="10"/>
        <v>23.809999999999974</v>
      </c>
      <c r="K98" s="14">
        <f t="shared" si="14"/>
        <v>5.262888568060947</v>
      </c>
      <c r="L98" s="14">
        <f t="shared" si="15"/>
        <v>39.084285714285713</v>
      </c>
      <c r="M98" s="11">
        <f t="shared" si="11"/>
        <v>0.13465484840976144</v>
      </c>
      <c r="N98" s="11">
        <f t="shared" si="12"/>
        <v>11.867472174334111</v>
      </c>
      <c r="O98" s="12" t="str">
        <f t="shared" si="13"/>
        <v>Oversold</v>
      </c>
    </row>
    <row r="99" spans="1:15" x14ac:dyDescent="0.2">
      <c r="A99" s="9" t="d">
        <v>2022-06-03</v>
      </c>
      <c r="B99" s="10">
        <v>243.23</v>
      </c>
      <c r="C99" s="10">
        <v>247.8</v>
      </c>
      <c r="D99" s="10">
        <v>233.42</v>
      </c>
      <c r="E99" s="10">
        <v>234.52</v>
      </c>
      <c r="F99" s="10">
        <v>234.52</v>
      </c>
      <c r="G99" s="13">
        <v>112393800</v>
      </c>
      <c r="H99" s="16">
        <f t="shared" si="8"/>
        <v>-9.6696965280169064E-2</v>
      </c>
      <c r="I99" s="13">
        <f t="shared" si="9"/>
        <v>0</v>
      </c>
      <c r="J99" s="13">
        <f t="shared" si="10"/>
        <v>0</v>
      </c>
      <c r="K99" s="14">
        <f t="shared" si="14"/>
        <v>4.8869679560565933</v>
      </c>
      <c r="L99" s="14">
        <f t="shared" si="15"/>
        <v>39.084285714285713</v>
      </c>
      <c r="M99" s="11">
        <f t="shared" si="11"/>
        <v>0.12503664495192132</v>
      </c>
      <c r="N99" s="11">
        <f t="shared" si="12"/>
        <v>11.114006420409964</v>
      </c>
      <c r="O99" s="12" t="str">
        <f t="shared" si="13"/>
        <v>Oversold</v>
      </c>
    </row>
    <row r="100" spans="1:15" x14ac:dyDescent="0.2">
      <c r="A100" s="9" t="d">
        <v>2022-06-06</v>
      </c>
      <c r="B100" s="10">
        <v>244.35</v>
      </c>
      <c r="C100" s="10">
        <v>244.87</v>
      </c>
      <c r="D100" s="10">
        <v>234.35</v>
      </c>
      <c r="E100" s="10">
        <v>238.28</v>
      </c>
      <c r="F100" s="10">
        <v>238.28</v>
      </c>
      <c r="G100" s="13">
        <v>84204600</v>
      </c>
      <c r="H100" s="16">
        <f t="shared" si="8"/>
        <v>1.5905580664472344E-2</v>
      </c>
      <c r="I100" s="13">
        <f t="shared" si="9"/>
        <v>3.7599999999999909</v>
      </c>
      <c r="J100" s="13">
        <f t="shared" si="10"/>
        <v>0</v>
      </c>
      <c r="K100" s="14">
        <f t="shared" si="14"/>
        <v>4.8064702449096925</v>
      </c>
      <c r="L100" s="14">
        <f t="shared" si="15"/>
        <v>39.084285714285713</v>
      </c>
      <c r="M100" s="11">
        <f t="shared" si="11"/>
        <v>0.12297705221085511</v>
      </c>
      <c r="N100" s="11">
        <f t="shared" si="12"/>
        <v>10.950985326792264</v>
      </c>
      <c r="O100" s="12" t="str">
        <f t="shared" si="13"/>
        <v>Oversold</v>
      </c>
    </row>
    <row r="101" spans="1:15" x14ac:dyDescent="0.2">
      <c r="A101" s="9" t="d">
        <v>2022-06-07</v>
      </c>
      <c r="B101" s="10">
        <v>234</v>
      </c>
      <c r="C101" s="10">
        <v>240</v>
      </c>
      <c r="D101" s="10">
        <v>230.09</v>
      </c>
      <c r="E101" s="10">
        <v>238.89</v>
      </c>
      <c r="F101" s="10">
        <v>238.89</v>
      </c>
      <c r="G101" s="13">
        <v>72808500</v>
      </c>
      <c r="H101" s="16">
        <f t="shared" si="8"/>
        <v>2.5567421769765127E-3</v>
      </c>
      <c r="I101" s="13">
        <f t="shared" si="9"/>
        <v>0.60999999999998522</v>
      </c>
      <c r="J101" s="13">
        <f t="shared" si="10"/>
        <v>0</v>
      </c>
      <c r="K101" s="14">
        <f t="shared" si="14"/>
        <v>4.5067223702732848</v>
      </c>
      <c r="L101" s="14">
        <f t="shared" si="15"/>
        <v>39.084285714285713</v>
      </c>
      <c r="M101" s="11">
        <f t="shared" si="11"/>
        <v>0.1153077838806718</v>
      </c>
      <c r="N101" s="11">
        <f t="shared" si="12"/>
        <v>10.338651406113442</v>
      </c>
      <c r="O101" s="12" t="str">
        <f t="shared" si="13"/>
        <v>Oversold</v>
      </c>
    </row>
    <row r="102" spans="1:15" x14ac:dyDescent="0.2">
      <c r="A102" s="9" t="d">
        <v>2022-06-08</v>
      </c>
      <c r="B102" s="10">
        <v>240.09</v>
      </c>
      <c r="C102" s="10">
        <v>249.96</v>
      </c>
      <c r="D102" s="10">
        <v>239.18</v>
      </c>
      <c r="E102" s="10">
        <v>241.87</v>
      </c>
      <c r="F102" s="10">
        <v>241.87</v>
      </c>
      <c r="G102" s="13">
        <v>76210500</v>
      </c>
      <c r="H102" s="16">
        <f t="shared" si="8"/>
        <v>1.2397196798292412E-2</v>
      </c>
      <c r="I102" s="13">
        <f t="shared" si="9"/>
        <v>2.9800000000000182</v>
      </c>
      <c r="J102" s="13">
        <f t="shared" si="10"/>
        <v>2.1599999999999966</v>
      </c>
      <c r="K102" s="14">
        <f t="shared" si="14"/>
        <v>4.3976707723966229</v>
      </c>
      <c r="L102" s="14">
        <f t="shared" si="15"/>
        <v>39.25043956043956</v>
      </c>
      <c r="M102" s="11">
        <f t="shared" si="11"/>
        <v>0.11204131269982073</v>
      </c>
      <c r="N102" s="11">
        <f t="shared" si="12"/>
        <v>10.075283302902321</v>
      </c>
      <c r="O102" s="12" t="str">
        <f t="shared" si="13"/>
        <v>Oversold</v>
      </c>
    </row>
    <row r="103" spans="1:15" x14ac:dyDescent="0.2">
      <c r="A103" s="9" t="d">
        <v>2022-06-09</v>
      </c>
      <c r="B103" s="10">
        <v>249.34</v>
      </c>
      <c r="C103" s="10">
        <v>255.55</v>
      </c>
      <c r="D103" s="10">
        <v>239.33</v>
      </c>
      <c r="E103" s="10">
        <v>239.71</v>
      </c>
      <c r="F103" s="10">
        <v>239.71</v>
      </c>
      <c r="G103" s="13">
        <v>96491400</v>
      </c>
      <c r="H103" s="16">
        <f t="shared" si="8"/>
        <v>-8.9705323504368443E-3</v>
      </c>
      <c r="I103" s="13">
        <f t="shared" si="9"/>
        <v>0</v>
      </c>
      <c r="J103" s="13">
        <f t="shared" si="10"/>
        <v>7.4800000000000182</v>
      </c>
      <c r="K103" s="14">
        <f t="shared" si="14"/>
        <v>4.0835514315111494</v>
      </c>
      <c r="L103" s="14">
        <f t="shared" si="15"/>
        <v>39.825824175824174</v>
      </c>
      <c r="M103" s="11">
        <f t="shared" si="11"/>
        <v>0.10253526489453102</v>
      </c>
      <c r="N103" s="11">
        <f t="shared" si="12"/>
        <v>9.2999533129980705</v>
      </c>
      <c r="O103" s="12" t="str">
        <f t="shared" si="13"/>
        <v>Oversold</v>
      </c>
    </row>
    <row r="104" spans="1:15" x14ac:dyDescent="0.2">
      <c r="A104" s="9" t="d">
        <v>2022-06-10</v>
      </c>
      <c r="B104" s="10">
        <v>235.16</v>
      </c>
      <c r="C104" s="10">
        <v>239.5</v>
      </c>
      <c r="D104" s="10">
        <v>227.91</v>
      </c>
      <c r="E104" s="10">
        <v>232.23</v>
      </c>
      <c r="F104" s="10">
        <v>232.23</v>
      </c>
      <c r="G104" s="13">
        <v>97536600</v>
      </c>
      <c r="H104" s="16">
        <f t="shared" si="8"/>
        <v>-3.1701599500587034E-2</v>
      </c>
      <c r="I104" s="13">
        <f t="shared" si="9"/>
        <v>0</v>
      </c>
      <c r="J104" s="13">
        <f t="shared" si="10"/>
        <v>16.489999999999981</v>
      </c>
      <c r="K104" s="14">
        <f t="shared" si="14"/>
        <v>3.7918691864032104</v>
      </c>
      <c r="L104" s="14">
        <f t="shared" si="15"/>
        <v>41.094285714285711</v>
      </c>
      <c r="M104" s="11">
        <f t="shared" si="11"/>
        <v>9.2272419887445153E-2</v>
      </c>
      <c r="N104" s="11">
        <f t="shared" si="12"/>
        <v>8.4477478518548992</v>
      </c>
      <c r="O104" s="12" t="str">
        <f t="shared" si="13"/>
        <v>Oversold</v>
      </c>
    </row>
    <row r="105" spans="1:15" x14ac:dyDescent="0.2">
      <c r="A105" s="9" t="d">
        <v>2022-06-13</v>
      </c>
      <c r="B105" s="10">
        <v>223.17</v>
      </c>
      <c r="C105" s="10">
        <v>226.63</v>
      </c>
      <c r="D105" s="10">
        <v>214.68</v>
      </c>
      <c r="E105" s="10">
        <v>215.74</v>
      </c>
      <c r="F105" s="10">
        <v>215.74</v>
      </c>
      <c r="G105" s="13">
        <v>102767400</v>
      </c>
      <c r="H105" s="16">
        <f t="shared" si="8"/>
        <v>-7.3654280937448677E-2</v>
      </c>
      <c r="I105" s="13">
        <f t="shared" si="9"/>
        <v>0</v>
      </c>
      <c r="J105" s="13">
        <f t="shared" si="10"/>
        <v>0</v>
      </c>
      <c r="K105" s="14">
        <f t="shared" si="14"/>
        <v>3.5210213873744096</v>
      </c>
      <c r="L105" s="14">
        <f t="shared" si="15"/>
        <v>41.094285714285711</v>
      </c>
      <c r="M105" s="11">
        <f t="shared" si="11"/>
        <v>8.5681532752627645E-2</v>
      </c>
      <c r="N105" s="11">
        <f t="shared" si="12"/>
        <v>7.8919582002460231</v>
      </c>
      <c r="O105" s="12" t="str">
        <f t="shared" si="13"/>
        <v>Oversold</v>
      </c>
    </row>
    <row r="106" spans="1:15" x14ac:dyDescent="0.2">
      <c r="A106" s="9" t="d">
        <v>2022-06-14</v>
      </c>
      <c r="B106" s="10">
        <v>218.29</v>
      </c>
      <c r="C106" s="10">
        <v>226.33</v>
      </c>
      <c r="D106" s="10">
        <v>211.74</v>
      </c>
      <c r="E106" s="10">
        <v>220.89</v>
      </c>
      <c r="F106" s="10">
        <v>220.89</v>
      </c>
      <c r="G106" s="13">
        <v>97988700</v>
      </c>
      <c r="H106" s="16">
        <f t="shared" si="8"/>
        <v>2.3590861101451987E-2</v>
      </c>
      <c r="I106" s="13">
        <f t="shared" si="9"/>
        <v>5.1499999999999773</v>
      </c>
      <c r="J106" s="13">
        <f t="shared" si="10"/>
        <v>0</v>
      </c>
      <c r="K106" s="14">
        <f t="shared" si="14"/>
        <v>3.6373770025619505</v>
      </c>
      <c r="L106" s="14">
        <f t="shared" si="15"/>
        <v>41.094285714285711</v>
      </c>
      <c r="M106" s="11">
        <f t="shared" si="11"/>
        <v>8.8512963282811843E-2</v>
      </c>
      <c r="N106" s="11">
        <f t="shared" si="12"/>
        <v>8.1315488440182122</v>
      </c>
      <c r="O106" s="12" t="str">
        <f t="shared" si="13"/>
        <v>Oversold</v>
      </c>
    </row>
    <row r="107" spans="1:15" x14ac:dyDescent="0.2">
      <c r="A107" s="9" t="d">
        <v>2022-06-15</v>
      </c>
      <c r="B107" s="10">
        <v>220.92</v>
      </c>
      <c r="C107" s="10">
        <v>235.66</v>
      </c>
      <c r="D107" s="10">
        <v>218.15</v>
      </c>
      <c r="E107" s="10">
        <v>233</v>
      </c>
      <c r="F107" s="10">
        <v>233</v>
      </c>
      <c r="G107" s="13">
        <v>119131800</v>
      </c>
      <c r="H107" s="16">
        <f t="shared" si="8"/>
        <v>5.3373613516965498E-2</v>
      </c>
      <c r="I107" s="13">
        <f t="shared" si="9"/>
        <v>12.110000000000014</v>
      </c>
      <c r="J107" s="13">
        <f t="shared" si="10"/>
        <v>19.900000000000006</v>
      </c>
      <c r="K107" s="14">
        <f t="shared" si="14"/>
        <v>4.2425643595218121</v>
      </c>
      <c r="L107" s="14">
        <f t="shared" si="15"/>
        <v>42.625054945054941</v>
      </c>
      <c r="M107" s="11">
        <f t="shared" si="11"/>
        <v>9.9532173389350775E-2</v>
      </c>
      <c r="N107" s="11">
        <f t="shared" si="12"/>
        <v>9.0522292842545085</v>
      </c>
      <c r="O107" s="12" t="str">
        <f t="shared" si="13"/>
        <v>Oversold</v>
      </c>
    </row>
    <row r="108" spans="1:15" x14ac:dyDescent="0.2">
      <c r="A108" s="9" t="d">
        <v>2022-06-16</v>
      </c>
      <c r="B108" s="10">
        <v>222.74</v>
      </c>
      <c r="C108" s="10">
        <v>225.17</v>
      </c>
      <c r="D108" s="10">
        <v>208.69</v>
      </c>
      <c r="E108" s="10">
        <v>213.1</v>
      </c>
      <c r="F108" s="10">
        <v>213.1</v>
      </c>
      <c r="G108" s="13">
        <v>107390700</v>
      </c>
      <c r="H108" s="16">
        <f t="shared" si="8"/>
        <v>-8.9276914461129148E-2</v>
      </c>
      <c r="I108" s="13">
        <f t="shared" si="9"/>
        <v>0</v>
      </c>
      <c r="J108" s="13">
        <f t="shared" si="10"/>
        <v>0</v>
      </c>
      <c r="K108" s="14">
        <f t="shared" si="14"/>
        <v>3.9395240481273968</v>
      </c>
      <c r="L108" s="14">
        <f t="shared" si="15"/>
        <v>42.625054945054941</v>
      </c>
      <c r="M108" s="11">
        <f t="shared" si="11"/>
        <v>9.2422732432968571E-2</v>
      </c>
      <c r="N108" s="11">
        <f t="shared" si="12"/>
        <v>8.4603450375964826</v>
      </c>
      <c r="O108" s="12" t="str">
        <f t="shared" si="13"/>
        <v>Oversold</v>
      </c>
    </row>
    <row r="109" spans="1:15" x14ac:dyDescent="0.2">
      <c r="A109" s="9" t="d">
        <v>2022-06-17</v>
      </c>
      <c r="B109" s="10">
        <v>213.43</v>
      </c>
      <c r="C109" s="10">
        <v>220.97</v>
      </c>
      <c r="D109" s="10">
        <v>213.2</v>
      </c>
      <c r="E109" s="10">
        <v>216.76</v>
      </c>
      <c r="F109" s="10">
        <v>216.76</v>
      </c>
      <c r="G109" s="13">
        <v>92641800</v>
      </c>
      <c r="H109" s="16">
        <f t="shared" si="8"/>
        <v>1.7029211593341923E-2</v>
      </c>
      <c r="I109" s="13">
        <f t="shared" si="9"/>
        <v>3.6599999999999966</v>
      </c>
      <c r="J109" s="13">
        <f t="shared" si="10"/>
        <v>0</v>
      </c>
      <c r="K109" s="14">
        <f t="shared" si="14"/>
        <v>3.9195580446897256</v>
      </c>
      <c r="L109" s="14">
        <f t="shared" si="15"/>
        <v>42.625054945054941</v>
      </c>
      <c r="M109" s="11">
        <f t="shared" si="11"/>
        <v>9.1954322398930893E-2</v>
      </c>
      <c r="N109" s="11">
        <f t="shared" si="12"/>
        <v>8.4210777422369745</v>
      </c>
      <c r="O109" s="12" t="str">
        <f t="shared" si="13"/>
        <v>Oversold</v>
      </c>
    </row>
    <row r="110" spans="1:15" x14ac:dyDescent="0.2">
      <c r="A110" s="9" t="d">
        <v>2022-06-21</v>
      </c>
      <c r="B110" s="10">
        <v>224.6</v>
      </c>
      <c r="C110" s="10">
        <v>243.58</v>
      </c>
      <c r="D110" s="10">
        <v>224.33</v>
      </c>
      <c r="E110" s="10">
        <v>237.04</v>
      </c>
      <c r="F110" s="10">
        <v>237.04</v>
      </c>
      <c r="G110" s="13">
        <v>122793000</v>
      </c>
      <c r="H110" s="16">
        <f t="shared" si="8"/>
        <v>8.9438152567396387E-2</v>
      </c>
      <c r="I110" s="13">
        <f t="shared" si="9"/>
        <v>20.28</v>
      </c>
      <c r="J110" s="13">
        <f t="shared" si="10"/>
        <v>0.94999999999998863</v>
      </c>
      <c r="K110" s="14">
        <f t="shared" si="14"/>
        <v>5.0881610414976022</v>
      </c>
      <c r="L110" s="14">
        <f t="shared" si="15"/>
        <v>42.69813186813186</v>
      </c>
      <c r="M110" s="11">
        <f t="shared" si="11"/>
        <v>0.11916589365576431</v>
      </c>
      <c r="N110" s="11">
        <f t="shared" si="12"/>
        <v>10.647741709364283</v>
      </c>
      <c r="O110" s="12" t="str">
        <f t="shared" si="13"/>
        <v>Oversold</v>
      </c>
    </row>
    <row r="111" spans="1:15" x14ac:dyDescent="0.2">
      <c r="A111" s="9" t="d">
        <v>2022-06-22</v>
      </c>
      <c r="B111" s="10">
        <v>234.5</v>
      </c>
      <c r="C111" s="10">
        <v>246.83</v>
      </c>
      <c r="D111" s="10">
        <v>233.83</v>
      </c>
      <c r="E111" s="10">
        <v>236.09</v>
      </c>
      <c r="F111" s="10">
        <v>236.09</v>
      </c>
      <c r="G111" s="13">
        <v>101107500</v>
      </c>
      <c r="H111" s="16">
        <f t="shared" si="8"/>
        <v>-4.0158150051879766E-3</v>
      </c>
      <c r="I111" s="13">
        <f t="shared" si="9"/>
        <v>0</v>
      </c>
      <c r="J111" s="13">
        <f t="shared" si="10"/>
        <v>1.0200000000000102</v>
      </c>
      <c r="K111" s="14">
        <f t="shared" si="14"/>
        <v>4.7247209671049157</v>
      </c>
      <c r="L111" s="14">
        <f t="shared" si="15"/>
        <v>42.776593406593399</v>
      </c>
      <c r="M111" s="11">
        <f t="shared" si="11"/>
        <v>0.11045108062243843</v>
      </c>
      <c r="N111" s="11">
        <f t="shared" si="12"/>
        <v>9.9465057533671342</v>
      </c>
      <c r="O111" s="12" t="str">
        <f t="shared" si="13"/>
        <v>Oversold</v>
      </c>
    </row>
    <row r="112" spans="1:15" x14ac:dyDescent="0.2">
      <c r="A112" s="9" t="d">
        <v>2022-06-23</v>
      </c>
      <c r="B112" s="10">
        <v>237.91</v>
      </c>
      <c r="C112" s="10">
        <v>239.32</v>
      </c>
      <c r="D112" s="10">
        <v>228.64</v>
      </c>
      <c r="E112" s="10">
        <v>235.07</v>
      </c>
      <c r="F112" s="10">
        <v>235.07</v>
      </c>
      <c r="G112" s="13">
        <v>104202600</v>
      </c>
      <c r="H112" s="16">
        <f t="shared" si="8"/>
        <v>-4.3297461306950587E-3</v>
      </c>
      <c r="I112" s="13">
        <f t="shared" si="9"/>
        <v>0</v>
      </c>
      <c r="J112" s="13">
        <f t="shared" si="10"/>
        <v>0</v>
      </c>
      <c r="K112" s="14">
        <f t="shared" si="14"/>
        <v>4.3872408980259934</v>
      </c>
      <c r="L112" s="14">
        <f t="shared" si="15"/>
        <v>42.776593406593399</v>
      </c>
      <c r="M112" s="11">
        <f t="shared" si="11"/>
        <v>0.10256171772083569</v>
      </c>
      <c r="N112" s="11">
        <f t="shared" si="12"/>
        <v>9.302129402138732</v>
      </c>
      <c r="O112" s="12" t="str">
        <f t="shared" si="13"/>
        <v>Oversold</v>
      </c>
    </row>
    <row r="113" spans="1:15" x14ac:dyDescent="0.2">
      <c r="A113" s="9" t="d">
        <v>2022-06-24</v>
      </c>
      <c r="B113" s="10">
        <v>237.47</v>
      </c>
      <c r="C113" s="10">
        <v>246.07</v>
      </c>
      <c r="D113" s="10">
        <v>236.09</v>
      </c>
      <c r="E113" s="10">
        <v>245.71</v>
      </c>
      <c r="F113" s="10">
        <v>245.71</v>
      </c>
      <c r="G113" s="13">
        <v>95770800</v>
      </c>
      <c r="H113" s="16">
        <f t="shared" si="8"/>
        <v>4.4268636610182557E-2</v>
      </c>
      <c r="I113" s="13">
        <f t="shared" si="9"/>
        <v>10.640000000000015</v>
      </c>
      <c r="J113" s="13">
        <f t="shared" si="10"/>
        <v>0.79000000000002046</v>
      </c>
      <c r="K113" s="14">
        <f t="shared" si="14"/>
        <v>4.8338665481669949</v>
      </c>
      <c r="L113" s="14">
        <f t="shared" si="15"/>
        <v>42.837362637362624</v>
      </c>
      <c r="M113" s="11">
        <f t="shared" si="11"/>
        <v>0.11284230051900793</v>
      </c>
      <c r="N113" s="11">
        <f t="shared" si="12"/>
        <v>10.140008199399006</v>
      </c>
      <c r="O113" s="12" t="str">
        <f t="shared" si="13"/>
        <v>Oversold</v>
      </c>
    </row>
    <row r="114" spans="1:15" x14ac:dyDescent="0.2">
      <c r="A114" s="9" t="d">
        <v>2022-06-27</v>
      </c>
      <c r="B114" s="10">
        <v>249.37</v>
      </c>
      <c r="C114" s="10">
        <v>252.07</v>
      </c>
      <c r="D114" s="10">
        <v>242.57</v>
      </c>
      <c r="E114" s="10">
        <v>244.92</v>
      </c>
      <c r="F114" s="10">
        <v>244.92</v>
      </c>
      <c r="G114" s="13">
        <v>89178300</v>
      </c>
      <c r="H114" s="16">
        <f t="shared" si="8"/>
        <v>-3.220352129855599E-3</v>
      </c>
      <c r="I114" s="13">
        <f t="shared" si="9"/>
        <v>0</v>
      </c>
      <c r="J114" s="13">
        <f t="shared" si="10"/>
        <v>12.259999999999991</v>
      </c>
      <c r="K114" s="14">
        <f t="shared" si="14"/>
        <v>4.4885903661550666</v>
      </c>
      <c r="L114" s="14">
        <f t="shared" si="15"/>
        <v>43.780439560439547</v>
      </c>
      <c r="M114" s="11">
        <f t="shared" si="11"/>
        <v>0.10252501827804861</v>
      </c>
      <c r="N114" s="11">
        <f t="shared" si="12"/>
        <v>9.299110367415949</v>
      </c>
      <c r="O114" s="12" t="str">
        <f t="shared" si="13"/>
        <v>Oversold</v>
      </c>
    </row>
    <row r="115" spans="1:15" x14ac:dyDescent="0.2">
      <c r="A115" s="9" t="d">
        <v>2022-06-28</v>
      </c>
      <c r="B115" s="10">
        <v>244.48</v>
      </c>
      <c r="C115" s="10">
        <v>249.97</v>
      </c>
      <c r="D115" s="10">
        <v>232.34</v>
      </c>
      <c r="E115" s="10">
        <v>232.66</v>
      </c>
      <c r="F115" s="10">
        <v>232.66</v>
      </c>
      <c r="G115" s="13">
        <v>90391200</v>
      </c>
      <c r="H115" s="16">
        <f t="shared" si="8"/>
        <v>-5.1353466221133411E-2</v>
      </c>
      <c r="I115" s="13">
        <f t="shared" si="9"/>
        <v>0</v>
      </c>
      <c r="J115" s="13">
        <f t="shared" si="10"/>
        <v>4.1699999999999875</v>
      </c>
      <c r="K115" s="14">
        <f t="shared" si="14"/>
        <v>4.1679767685725624</v>
      </c>
      <c r="L115" s="14">
        <f t="shared" si="15"/>
        <v>44.101208791208776</v>
      </c>
      <c r="M115" s="11">
        <f t="shared" si="11"/>
        <v>9.450935434231035E-2</v>
      </c>
      <c r="N115" s="11">
        <f t="shared" si="12"/>
        <v>8.6348603570502007</v>
      </c>
      <c r="O115" s="12" t="str">
        <f t="shared" si="13"/>
        <v>Oversold</v>
      </c>
    </row>
    <row r="116" spans="1:15" x14ac:dyDescent="0.2">
      <c r="A116" s="9" t="d">
        <v>2022-06-29</v>
      </c>
      <c r="B116" s="10">
        <v>230.5</v>
      </c>
      <c r="C116" s="10">
        <v>231.17</v>
      </c>
      <c r="D116" s="10">
        <v>222.27</v>
      </c>
      <c r="E116" s="10">
        <v>228.49</v>
      </c>
      <c r="F116" s="10">
        <v>228.49</v>
      </c>
      <c r="G116" s="13">
        <v>82897200</v>
      </c>
      <c r="H116" s="16">
        <f t="shared" si="8"/>
        <v>-1.8085714688167359E-2</v>
      </c>
      <c r="I116" s="13">
        <f t="shared" si="9"/>
        <v>0</v>
      </c>
      <c r="J116" s="13">
        <f t="shared" si="10"/>
        <v>4.0200000000000102</v>
      </c>
      <c r="K116" s="14">
        <f t="shared" si="14"/>
        <v>3.8702641422459507</v>
      </c>
      <c r="L116" s="14">
        <f t="shared" si="15"/>
        <v>44.410439560439542</v>
      </c>
      <c r="M116" s="11">
        <f t="shared" si="11"/>
        <v>8.7147620707036424E-2</v>
      </c>
      <c r="N116" s="11">
        <f t="shared" si="12"/>
        <v>8.016171773467093</v>
      </c>
      <c r="O116" s="12" t="str">
        <f t="shared" si="13"/>
        <v>Oversold</v>
      </c>
    </row>
    <row r="117" spans="1:15" x14ac:dyDescent="0.2">
      <c r="A117" s="9" t="d">
        <v>2022-06-30</v>
      </c>
      <c r="B117" s="10">
        <v>224.51</v>
      </c>
      <c r="C117" s="10">
        <v>229.46</v>
      </c>
      <c r="D117" s="10">
        <v>218.86</v>
      </c>
      <c r="E117" s="10">
        <v>224.47</v>
      </c>
      <c r="F117" s="10">
        <v>224.47</v>
      </c>
      <c r="G117" s="13">
        <v>94600500</v>
      </c>
      <c r="H117" s="16">
        <f t="shared" si="8"/>
        <v>-1.7750377736998998E-2</v>
      </c>
      <c r="I117" s="13">
        <f t="shared" si="9"/>
        <v>0</v>
      </c>
      <c r="J117" s="13">
        <f t="shared" si="10"/>
        <v>0</v>
      </c>
      <c r="K117" s="14">
        <f t="shared" si="14"/>
        <v>3.5938167035140971</v>
      </c>
      <c r="L117" s="14">
        <f t="shared" si="15"/>
        <v>44.410439560439542</v>
      </c>
      <c r="M117" s="11">
        <f t="shared" si="11"/>
        <v>8.0922790656533822E-2</v>
      </c>
      <c r="N117" s="11">
        <f t="shared" si="12"/>
        <v>7.4864542922055222</v>
      </c>
      <c r="O117" s="12" t="str">
        <f t="shared" si="13"/>
        <v>Oversold</v>
      </c>
    </row>
    <row r="118" spans="1:15" x14ac:dyDescent="0.2">
      <c r="A118" s="9" t="d">
        <v>2022-07-01</v>
      </c>
      <c r="B118" s="10">
        <v>227</v>
      </c>
      <c r="C118" s="10">
        <v>230.23</v>
      </c>
      <c r="D118" s="10">
        <v>222.12</v>
      </c>
      <c r="E118" s="10">
        <v>227.26</v>
      </c>
      <c r="F118" s="10">
        <v>227.26</v>
      </c>
      <c r="G118" s="13">
        <v>74460300</v>
      </c>
      <c r="H118" s="16">
        <f t="shared" si="8"/>
        <v>1.2352668526408915E-2</v>
      </c>
      <c r="I118" s="13">
        <f t="shared" si="9"/>
        <v>2.789999999999992</v>
      </c>
      <c r="J118" s="13">
        <f t="shared" si="10"/>
        <v>0</v>
      </c>
      <c r="K118" s="14">
        <f t="shared" si="14"/>
        <v>3.536401224691661</v>
      </c>
      <c r="L118" s="14">
        <f t="shared" si="15"/>
        <v>44.410439560439542</v>
      </c>
      <c r="M118" s="11">
        <f t="shared" si="11"/>
        <v>7.9629953220320265E-2</v>
      </c>
      <c r="N118" s="11">
        <f t="shared" si="12"/>
        <v>7.3756709864153009</v>
      </c>
      <c r="O118" s="12" t="str">
        <f t="shared" si="13"/>
        <v>Oversold</v>
      </c>
    </row>
    <row r="119" spans="1:15" x14ac:dyDescent="0.2">
      <c r="A119" s="9" t="d">
        <v>2022-07-05</v>
      </c>
      <c r="B119" s="10">
        <v>223</v>
      </c>
      <c r="C119" s="10">
        <v>233.15</v>
      </c>
      <c r="D119" s="10">
        <v>216.17</v>
      </c>
      <c r="E119" s="10">
        <v>233.07</v>
      </c>
      <c r="F119" s="10">
        <v>233.07</v>
      </c>
      <c r="G119" s="13">
        <v>84581100</v>
      </c>
      <c r="H119" s="16">
        <f t="shared" si="8"/>
        <v>2.5244101140576011E-2</v>
      </c>
      <c r="I119" s="13">
        <f t="shared" si="9"/>
        <v>5.8100000000000023</v>
      </c>
      <c r="J119" s="13">
        <f t="shared" si="10"/>
        <v>1.3400000000000034</v>
      </c>
      <c r="K119" s="14">
        <f t="shared" si="14"/>
        <v>3.6988011372136853</v>
      </c>
      <c r="L119" s="14">
        <f t="shared" si="15"/>
        <v>44.513516483516469</v>
      </c>
      <c r="M119" s="11">
        <f t="shared" si="11"/>
        <v>8.3093887641596823E-2</v>
      </c>
      <c r="N119" s="11">
        <f t="shared" si="12"/>
        <v>7.6719007086755084</v>
      </c>
      <c r="O119" s="12" t="str">
        <f t="shared" si="13"/>
        <v>Oversold</v>
      </c>
    </row>
    <row r="120" spans="1:15" x14ac:dyDescent="0.2">
      <c r="A120" s="9" t="d">
        <v>2022-07-06</v>
      </c>
      <c r="B120" s="10">
        <v>230.78</v>
      </c>
      <c r="C120" s="10">
        <v>234.56</v>
      </c>
      <c r="D120" s="10">
        <v>227.19</v>
      </c>
      <c r="E120" s="10">
        <v>231.73</v>
      </c>
      <c r="F120" s="10">
        <v>231.73</v>
      </c>
      <c r="G120" s="13">
        <v>71853600</v>
      </c>
      <c r="H120" s="16">
        <f t="shared" si="8"/>
        <v>-5.7659368006497177E-3</v>
      </c>
      <c r="I120" s="13">
        <f t="shared" si="9"/>
        <v>0</v>
      </c>
      <c r="J120" s="13">
        <f t="shared" si="10"/>
        <v>0</v>
      </c>
      <c r="K120" s="14">
        <f t="shared" si="14"/>
        <v>3.4346010559841362</v>
      </c>
      <c r="L120" s="14">
        <f t="shared" si="15"/>
        <v>44.513516483516469</v>
      </c>
      <c r="M120" s="11">
        <f t="shared" si="11"/>
        <v>7.7158609952911322E-2</v>
      </c>
      <c r="N120" s="11">
        <f t="shared" si="12"/>
        <v>7.1631614174522014</v>
      </c>
      <c r="O120" s="12" t="str">
        <f t="shared" si="13"/>
        <v>Oversold</v>
      </c>
    </row>
    <row r="121" spans="1:15" x14ac:dyDescent="0.2">
      <c r="A121" s="9" t="d">
        <v>2022-07-07</v>
      </c>
      <c r="B121" s="10">
        <v>233.92</v>
      </c>
      <c r="C121" s="10">
        <v>245.36</v>
      </c>
      <c r="D121" s="10">
        <v>232.21</v>
      </c>
      <c r="E121" s="10">
        <v>244.54</v>
      </c>
      <c r="F121" s="10">
        <v>244.54</v>
      </c>
      <c r="G121" s="13">
        <v>81930600</v>
      </c>
      <c r="H121" s="16">
        <f t="shared" si="8"/>
        <v>5.3805993886254504E-2</v>
      </c>
      <c r="I121" s="13">
        <f t="shared" si="9"/>
        <v>12.810000000000002</v>
      </c>
      <c r="J121" s="13">
        <f t="shared" si="10"/>
        <v>0</v>
      </c>
      <c r="K121" s="14">
        <f t="shared" si="14"/>
        <v>4.1042724091281269</v>
      </c>
      <c r="L121" s="14">
        <f t="shared" si="15"/>
        <v>44.513516483516469</v>
      </c>
      <c r="M121" s="11">
        <f t="shared" si="11"/>
        <v>9.2202834854621191E-2</v>
      </c>
      <c r="N121" s="11">
        <f t="shared" si="12"/>
        <v>8.4419149916319185</v>
      </c>
      <c r="O121" s="12" t="str">
        <f t="shared" si="13"/>
        <v>Oversold</v>
      </c>
    </row>
    <row r="122" spans="1:15" x14ac:dyDescent="0.2">
      <c r="A122" s="9" t="d">
        <v>2022-07-08</v>
      </c>
      <c r="B122" s="10">
        <v>242.33</v>
      </c>
      <c r="C122" s="10">
        <v>254.98</v>
      </c>
      <c r="D122" s="10">
        <v>241.16</v>
      </c>
      <c r="E122" s="10">
        <v>250.76</v>
      </c>
      <c r="F122" s="10">
        <v>250.76</v>
      </c>
      <c r="G122" s="13">
        <v>101854200</v>
      </c>
      <c r="H122" s="16">
        <f t="shared" si="8"/>
        <v>2.5117411689723847E-2</v>
      </c>
      <c r="I122" s="13">
        <f t="shared" si="9"/>
        <v>6.2199999999999989</v>
      </c>
      <c r="J122" s="13">
        <f t="shared" si="10"/>
        <v>16.419999999999987</v>
      </c>
      <c r="K122" s="14">
        <f t="shared" si="14"/>
        <v>4.2553958084761181</v>
      </c>
      <c r="L122" s="14">
        <f t="shared" si="15"/>
        <v>45.776593406593392</v>
      </c>
      <c r="M122" s="11">
        <f t="shared" si="11"/>
        <v>9.296008050837605E-2</v>
      </c>
      <c r="N122" s="11">
        <f t="shared" si="12"/>
        <v>8.5053500275268021</v>
      </c>
      <c r="O122" s="12" t="str">
        <f t="shared" si="13"/>
        <v>Oversold</v>
      </c>
    </row>
    <row r="123" spans="1:15" x14ac:dyDescent="0.2">
      <c r="A123" s="9" t="d">
        <v>2022-07-11</v>
      </c>
      <c r="B123" s="10">
        <v>252.1</v>
      </c>
      <c r="C123" s="10">
        <v>253.06</v>
      </c>
      <c r="D123" s="10">
        <v>233.63</v>
      </c>
      <c r="E123" s="10">
        <v>234.34</v>
      </c>
      <c r="F123" s="10">
        <v>234.34</v>
      </c>
      <c r="G123" s="13">
        <v>99241200</v>
      </c>
      <c r="H123" s="16">
        <f t="shared" si="8"/>
        <v>-6.7723254165758182E-2</v>
      </c>
      <c r="I123" s="13">
        <f t="shared" si="9"/>
        <v>0</v>
      </c>
      <c r="J123" s="13">
        <f t="shared" si="10"/>
        <v>1.2700000000000102</v>
      </c>
      <c r="K123" s="14">
        <f t="shared" si="14"/>
        <v>3.951438965013538</v>
      </c>
      <c r="L123" s="14">
        <f t="shared" si="15"/>
        <v>45.874285714285698</v>
      </c>
      <c r="M123" s="11">
        <f t="shared" si="11"/>
        <v>8.6136250482980736E-2</v>
      </c>
      <c r="N123" s="11">
        <f t="shared" si="12"/>
        <v>7.9305198076832397</v>
      </c>
      <c r="O123" s="12" t="str">
        <f t="shared" si="13"/>
        <v>Oversold</v>
      </c>
    </row>
    <row r="124" spans="1:15" x14ac:dyDescent="0.2">
      <c r="A124" s="9" t="d">
        <v>2022-07-12</v>
      </c>
      <c r="B124" s="10">
        <v>236.85</v>
      </c>
      <c r="C124" s="10">
        <v>239.77</v>
      </c>
      <c r="D124" s="10">
        <v>228.37</v>
      </c>
      <c r="E124" s="10">
        <v>233.07</v>
      </c>
      <c r="F124" s="10">
        <v>233.07</v>
      </c>
      <c r="G124" s="13">
        <v>87930900</v>
      </c>
      <c r="H124" s="16">
        <f t="shared" si="8"/>
        <v>-5.4342146095704364E-3</v>
      </c>
      <c r="I124" s="13">
        <f t="shared" si="9"/>
        <v>0</v>
      </c>
      <c r="J124" s="13">
        <f t="shared" si="10"/>
        <v>0</v>
      </c>
      <c r="K124" s="14">
        <f t="shared" si="14"/>
        <v>3.6691933246554282</v>
      </c>
      <c r="L124" s="14">
        <f t="shared" si="15"/>
        <v>45.874285714285698</v>
      </c>
      <c r="M124" s="11">
        <f t="shared" si="11"/>
        <v>7.9983661162767838E-2</v>
      </c>
      <c r="N124" s="11">
        <f t="shared" si="12"/>
        <v>7.4060065942713607</v>
      </c>
      <c r="O124" s="12" t="str">
        <f t="shared" si="13"/>
        <v>Oversold</v>
      </c>
    </row>
    <row r="125" spans="1:15" x14ac:dyDescent="0.2">
      <c r="A125" s="9" t="d">
        <v>2022-07-13</v>
      </c>
      <c r="B125" s="10">
        <v>225.5</v>
      </c>
      <c r="C125" s="10">
        <v>242.06</v>
      </c>
      <c r="D125" s="10">
        <v>225.03</v>
      </c>
      <c r="E125" s="10">
        <v>237.04</v>
      </c>
      <c r="F125" s="10">
        <v>237.04</v>
      </c>
      <c r="G125" s="13">
        <v>97954500</v>
      </c>
      <c r="H125" s="16">
        <f t="shared" si="8"/>
        <v>1.6890065634870798E-2</v>
      </c>
      <c r="I125" s="13">
        <f t="shared" si="9"/>
        <v>3.9699999999999989</v>
      </c>
      <c r="J125" s="13">
        <f t="shared" si="10"/>
        <v>0</v>
      </c>
      <c r="K125" s="14">
        <f t="shared" si="14"/>
        <v>3.6906795157514689</v>
      </c>
      <c r="L125" s="14">
        <f t="shared" si="15"/>
        <v>45.874285714285698</v>
      </c>
      <c r="M125" s="11">
        <f t="shared" si="11"/>
        <v>8.045203229403429E-2</v>
      </c>
      <c r="N125" s="11">
        <f t="shared" si="12"/>
        <v>7.4461456769364531</v>
      </c>
      <c r="O125" s="12" t="str">
        <f t="shared" si="13"/>
        <v>Oversold</v>
      </c>
    </row>
    <row r="126" spans="1:15" x14ac:dyDescent="0.2">
      <c r="A126" s="9" t="d">
        <v>2022-07-14</v>
      </c>
      <c r="B126" s="10">
        <v>234.9</v>
      </c>
      <c r="C126" s="10">
        <v>238.65</v>
      </c>
      <c r="D126" s="10">
        <v>229.33</v>
      </c>
      <c r="E126" s="10">
        <v>238.31</v>
      </c>
      <c r="F126" s="10">
        <v>238.31</v>
      </c>
      <c r="G126" s="13">
        <v>78557400</v>
      </c>
      <c r="H126" s="16">
        <f t="shared" si="8"/>
        <v>5.3434438699629886E-3</v>
      </c>
      <c r="I126" s="13">
        <f t="shared" si="9"/>
        <v>1.2700000000000102</v>
      </c>
      <c r="J126" s="13">
        <f t="shared" si="10"/>
        <v>0</v>
      </c>
      <c r="K126" s="14">
        <f t="shared" si="14"/>
        <v>3.517773836054936</v>
      </c>
      <c r="L126" s="14">
        <f t="shared" si="15"/>
        <v>45.874285714285698</v>
      </c>
      <c r="M126" s="11">
        <f t="shared" si="11"/>
        <v>7.6682912470056555E-2</v>
      </c>
      <c r="N126" s="11">
        <f t="shared" si="12"/>
        <v>7.1221444662974704</v>
      </c>
      <c r="O126" s="12" t="str">
        <f t="shared" si="13"/>
        <v>Oversold</v>
      </c>
    </row>
    <row r="127" spans="1:15" x14ac:dyDescent="0.2">
      <c r="A127" s="9" t="d">
        <v>2022-07-15</v>
      </c>
      <c r="B127" s="10">
        <v>240</v>
      </c>
      <c r="C127" s="10">
        <v>243.62</v>
      </c>
      <c r="D127" s="10">
        <v>236.89</v>
      </c>
      <c r="E127" s="10">
        <v>240.07</v>
      </c>
      <c r="F127" s="10">
        <v>240.07</v>
      </c>
      <c r="G127" s="13">
        <v>69683100</v>
      </c>
      <c r="H127" s="16">
        <f t="shared" si="8"/>
        <v>7.3582003469319047E-3</v>
      </c>
      <c r="I127" s="13">
        <f t="shared" si="9"/>
        <v>1.7599999999999909</v>
      </c>
      <c r="J127" s="13">
        <f t="shared" si="10"/>
        <v>0</v>
      </c>
      <c r="K127" s="14">
        <f t="shared" si="14"/>
        <v>3.3922185620510112</v>
      </c>
      <c r="L127" s="14">
        <f t="shared" si="15"/>
        <v>45.874285714285698</v>
      </c>
      <c r="M127" s="11">
        <f t="shared" si="11"/>
        <v>7.394597014934319E-2</v>
      </c>
      <c r="N127" s="11">
        <f t="shared" si="12"/>
        <v>6.8854460284496639</v>
      </c>
      <c r="O127" s="12" t="str">
        <f t="shared" si="13"/>
        <v>Oversold</v>
      </c>
    </row>
    <row r="128" spans="1:15" x14ac:dyDescent="0.2">
      <c r="A128" s="9" t="d">
        <v>2022-07-18</v>
      </c>
      <c r="B128" s="10">
        <v>244.94</v>
      </c>
      <c r="C128" s="10">
        <v>250.52</v>
      </c>
      <c r="D128" s="10">
        <v>239.6</v>
      </c>
      <c r="E128" s="10">
        <v>240.55</v>
      </c>
      <c r="F128" s="10">
        <v>240.55</v>
      </c>
      <c r="G128" s="13">
        <v>82537500</v>
      </c>
      <c r="H128" s="16">
        <f t="shared" si="8"/>
        <v>1.9974206632582701E-3</v>
      </c>
      <c r="I128" s="13">
        <f t="shared" si="9"/>
        <v>0.48000000000001819</v>
      </c>
      <c r="J128" s="13">
        <f t="shared" si="10"/>
        <v>0</v>
      </c>
      <c r="K128" s="14">
        <f t="shared" si="14"/>
        <v>3.1842029504759402</v>
      </c>
      <c r="L128" s="14">
        <f t="shared" si="15"/>
        <v>45.874285714285698</v>
      </c>
      <c r="M128" s="11">
        <f t="shared" si="11"/>
        <v>6.9411499294131748E-2</v>
      </c>
      <c r="N128" s="11">
        <f t="shared" si="12"/>
        <v>6.490625857300671</v>
      </c>
      <c r="O128" s="12" t="str">
        <f t="shared" si="13"/>
        <v>Oversold</v>
      </c>
    </row>
    <row r="129" spans="1:15" x14ac:dyDescent="0.2">
      <c r="A129" s="9" t="d">
        <v>2022-07-19</v>
      </c>
      <c r="B129" s="10">
        <v>245</v>
      </c>
      <c r="C129" s="10">
        <v>247.14</v>
      </c>
      <c r="D129" s="10">
        <v>236.98</v>
      </c>
      <c r="E129" s="10">
        <v>245.53</v>
      </c>
      <c r="F129" s="10">
        <v>245.53</v>
      </c>
      <c r="G129" s="13">
        <v>80890200</v>
      </c>
      <c r="H129" s="16">
        <f t="shared" si="8"/>
        <v>2.0491171216018414E-2</v>
      </c>
      <c r="I129" s="13">
        <f t="shared" si="9"/>
        <v>4.9799999999999898</v>
      </c>
      <c r="J129" s="13">
        <f t="shared" si="10"/>
        <v>0</v>
      </c>
      <c r="K129" s="14">
        <f t="shared" si="14"/>
        <v>3.3124741682990866</v>
      </c>
      <c r="L129" s="14">
        <f t="shared" si="15"/>
        <v>45.874285714285698</v>
      </c>
      <c r="M129" s="11">
        <f t="shared" si="11"/>
        <v>7.220764567169162E-2</v>
      </c>
      <c r="N129" s="11">
        <f t="shared" si="12"/>
        <v>6.7344833776536461</v>
      </c>
      <c r="O129" s="12" t="str">
        <f t="shared" si="13"/>
        <v>Oversold</v>
      </c>
    </row>
    <row r="130" spans="1:15" x14ac:dyDescent="0.2">
      <c r="A130" s="9" t="d">
        <v>2022-07-20</v>
      </c>
      <c r="B130" s="10">
        <v>246.78</v>
      </c>
      <c r="C130" s="10">
        <v>250.66</v>
      </c>
      <c r="D130" s="10">
        <v>243.48</v>
      </c>
      <c r="E130" s="10">
        <v>247.5</v>
      </c>
      <c r="F130" s="10">
        <v>247.5</v>
      </c>
      <c r="G130" s="13">
        <v>88864200</v>
      </c>
      <c r="H130" s="16">
        <f t="shared" si="8"/>
        <v>7.9914426472636486E-3</v>
      </c>
      <c r="I130" s="13">
        <f t="shared" si="9"/>
        <v>1.9699999999999989</v>
      </c>
      <c r="J130" s="13">
        <f t="shared" si="10"/>
        <v>0</v>
      </c>
      <c r="K130" s="14">
        <f t="shared" si="14"/>
        <v>3.2165831562777236</v>
      </c>
      <c r="L130" s="14">
        <f t="shared" si="15"/>
        <v>45.874285714285698</v>
      </c>
      <c r="M130" s="11">
        <f t="shared" si="11"/>
        <v>7.0117345833159178E-2</v>
      </c>
      <c r="N130" s="11">
        <f t="shared" si="12"/>
        <v>6.5523043903720719</v>
      </c>
      <c r="O130" s="12" t="str">
        <f t="shared" si="13"/>
        <v>Oversold</v>
      </c>
    </row>
    <row r="131" spans="1:15" x14ac:dyDescent="0.2">
      <c r="A131" s="9" t="d">
        <v>2022-07-21</v>
      </c>
      <c r="B131" s="10">
        <v>255.11</v>
      </c>
      <c r="C131" s="10">
        <v>273.27</v>
      </c>
      <c r="D131" s="10">
        <v>254.87</v>
      </c>
      <c r="E131" s="10">
        <v>271.70999999999998</v>
      </c>
      <c r="F131" s="10">
        <v>271.70999999999998</v>
      </c>
      <c r="G131" s="13">
        <v>142032300</v>
      </c>
      <c r="H131" s="16">
        <f t="shared" si="8"/>
        <v>9.3324739046221808E-2</v>
      </c>
      <c r="I131" s="13">
        <f t="shared" si="9"/>
        <v>24.20999999999998</v>
      </c>
      <c r="J131" s="13">
        <f t="shared" si="10"/>
        <v>0</v>
      </c>
      <c r="K131" s="14">
        <f t="shared" si="14"/>
        <v>4.716112930829313</v>
      </c>
      <c r="L131" s="14">
        <f t="shared" si="15"/>
        <v>45.874285714285698</v>
      </c>
      <c r="M131" s="11">
        <f t="shared" si="11"/>
        <v>0.10280515232874067</v>
      </c>
      <c r="N131" s="11">
        <f t="shared" si="12"/>
        <v>9.3221501651177476</v>
      </c>
      <c r="O131" s="12" t="str">
        <f t="shared" si="13"/>
        <v>Oversold</v>
      </c>
    </row>
    <row r="132" spans="1:15" x14ac:dyDescent="0.2">
      <c r="A132" s="9" t="d">
        <v>2022-07-22</v>
      </c>
      <c r="B132" s="10">
        <v>276.22000000000003</v>
      </c>
      <c r="C132" s="10">
        <v>280.79000000000002</v>
      </c>
      <c r="D132" s="10">
        <v>270.70999999999998</v>
      </c>
      <c r="E132" s="10">
        <v>272.24</v>
      </c>
      <c r="F132" s="10">
        <v>272.24</v>
      </c>
      <c r="G132" s="13">
        <v>103472700</v>
      </c>
      <c r="H132" s="16">
        <f t="shared" si="8"/>
        <v>1.9487091376834801E-3</v>
      </c>
      <c r="I132" s="13">
        <f t="shared" si="9"/>
        <v>0.53000000000002956</v>
      </c>
      <c r="J132" s="13">
        <f t="shared" si="10"/>
        <v>3.8100000000000023</v>
      </c>
      <c r="K132" s="14">
        <f t="shared" si="14"/>
        <v>4.417104864341507</v>
      </c>
      <c r="L132" s="14">
        <f t="shared" si="15"/>
        <v>46.167362637362622</v>
      </c>
      <c r="M132" s="11">
        <f t="shared" si="11"/>
        <v>9.5675919351017977E-2</v>
      </c>
      <c r="N132" s="11">
        <f t="shared" si="12"/>
        <v>8.7321367259479388</v>
      </c>
      <c r="O132" s="12" t="str">
        <f t="shared" si="13"/>
        <v>Oversold</v>
      </c>
    </row>
    <row r="133" spans="1:15" x14ac:dyDescent="0.2">
      <c r="A133" s="9" t="d">
        <v>2022-07-25</v>
      </c>
      <c r="B133" s="10">
        <v>272.22000000000003</v>
      </c>
      <c r="C133" s="10">
        <v>274.14999999999998</v>
      </c>
      <c r="D133" s="10">
        <v>267.39999999999998</v>
      </c>
      <c r="E133" s="10">
        <v>268.43</v>
      </c>
      <c r="F133" s="10">
        <v>268.43</v>
      </c>
      <c r="G133" s="13">
        <v>64073400</v>
      </c>
      <c r="H133" s="16">
        <f t="shared" si="8"/>
        <v>-1.4093857868883458E-2</v>
      </c>
      <c r="I133" s="13">
        <f t="shared" si="9"/>
        <v>0</v>
      </c>
      <c r="J133" s="13">
        <f t="shared" si="10"/>
        <v>9.5699999999999932</v>
      </c>
      <c r="K133" s="14">
        <f t="shared" si="14"/>
        <v>4.1015973740313996</v>
      </c>
      <c r="L133" s="14">
        <f t="shared" si="15"/>
        <v>46.903516483516462</v>
      </c>
      <c r="M133" s="11">
        <f t="shared" si="11"/>
        <v>8.7447545121117826E-2</v>
      </c>
      <c r="N133" s="11">
        <f t="shared" si="12"/>
        <v>8.0415414530526306</v>
      </c>
      <c r="O133" s="12" t="str">
        <f t="shared" si="13"/>
        <v>Oversold</v>
      </c>
    </row>
    <row r="134" spans="1:15" x14ac:dyDescent="0.2">
      <c r="A134" s="9" t="d">
        <v>2022-07-26</v>
      </c>
      <c r="B134" s="10">
        <v>266.51</v>
      </c>
      <c r="C134" s="10">
        <v>267.31</v>
      </c>
      <c r="D134" s="10">
        <v>256.26</v>
      </c>
      <c r="E134" s="10">
        <v>258.86</v>
      </c>
      <c r="F134" s="10">
        <v>258.86</v>
      </c>
      <c r="G134" s="13">
        <v>66820800</v>
      </c>
      <c r="H134" s="16">
        <f t="shared" si="8"/>
        <v>-3.6302797309474721E-2</v>
      </c>
      <c r="I134" s="13">
        <f t="shared" si="9"/>
        <v>0</v>
      </c>
      <c r="J134" s="13">
        <f t="shared" si="10"/>
        <v>0</v>
      </c>
      <c r="K134" s="14">
        <f t="shared" si="14"/>
        <v>3.8086261330291569</v>
      </c>
      <c r="L134" s="14">
        <f t="shared" si="15"/>
        <v>46.903516483516462</v>
      </c>
      <c r="M134" s="11">
        <f t="shared" si="11"/>
        <v>8.1201291898180844E-2</v>
      </c>
      <c r="N134" s="11">
        <f t="shared" si="12"/>
        <v>7.5102843944647901</v>
      </c>
      <c r="O134" s="12" t="str">
        <f t="shared" si="13"/>
        <v>Oversold</v>
      </c>
    </row>
    <row r="135" spans="1:15" x14ac:dyDescent="0.2">
      <c r="A135" s="9" t="d">
        <v>2022-07-27</v>
      </c>
      <c r="B135" s="10">
        <v>263.81</v>
      </c>
      <c r="C135" s="10">
        <v>275.93</v>
      </c>
      <c r="D135" s="10">
        <v>261.79000000000002</v>
      </c>
      <c r="E135" s="10">
        <v>274.82</v>
      </c>
      <c r="F135" s="10">
        <v>274.82</v>
      </c>
      <c r="G135" s="13">
        <v>88110000</v>
      </c>
      <c r="H135" s="16">
        <f t="shared" si="8"/>
        <v>5.9828962889336236E-2</v>
      </c>
      <c r="I135" s="13">
        <f t="shared" si="9"/>
        <v>15.95999999999998</v>
      </c>
      <c r="J135" s="13">
        <f t="shared" si="10"/>
        <v>0</v>
      </c>
      <c r="K135" s="14">
        <f t="shared" si="14"/>
        <v>4.6765814092413587</v>
      </c>
      <c r="L135" s="14">
        <f t="shared" si="15"/>
        <v>46.903516483516462</v>
      </c>
      <c r="M135" s="11">
        <f t="shared" si="11"/>
        <v>9.9706413502810037E-2</v>
      </c>
      <c r="N135" s="11">
        <f t="shared" si="12"/>
        <v>9.0666392664950308</v>
      </c>
      <c r="O135" s="12" t="str">
        <f t="shared" si="13"/>
        <v>Oversold</v>
      </c>
    </row>
    <row r="136" spans="1:15" x14ac:dyDescent="0.2">
      <c r="A136" s="9" t="d">
        <v>2022-07-28</v>
      </c>
      <c r="B136" s="10">
        <v>280.07</v>
      </c>
      <c r="C136" s="10">
        <v>283.3</v>
      </c>
      <c r="D136" s="10">
        <v>272.8</v>
      </c>
      <c r="E136" s="10">
        <v>280.89999999999998</v>
      </c>
      <c r="F136" s="10">
        <v>280.89999999999998</v>
      </c>
      <c r="G136" s="13">
        <v>84723000</v>
      </c>
      <c r="H136" s="16">
        <f t="shared" si="8"/>
        <v>2.1882396206569659E-2</v>
      </c>
      <c r="I136" s="13">
        <f t="shared" si="9"/>
        <v>6.0799999999999841</v>
      </c>
      <c r="J136" s="13">
        <f t="shared" si="10"/>
        <v>0</v>
      </c>
      <c r="K136" s="14">
        <f t="shared" si="14"/>
        <v>4.7768255942955467</v>
      </c>
      <c r="L136" s="14">
        <f t="shared" si="15"/>
        <v>46.903516483516462</v>
      </c>
      <c r="M136" s="11">
        <f t="shared" si="11"/>
        <v>0.10184365592235052</v>
      </c>
      <c r="N136" s="11">
        <f t="shared" si="12"/>
        <v>9.2430223993164873</v>
      </c>
      <c r="O136" s="12" t="str">
        <f t="shared" si="13"/>
        <v>Oversold</v>
      </c>
    </row>
    <row r="137" spans="1:15" x14ac:dyDescent="0.2">
      <c r="A137" s="9" t="d">
        <v>2022-07-29</v>
      </c>
      <c r="B137" s="10">
        <v>280.7</v>
      </c>
      <c r="C137" s="10">
        <v>298.32</v>
      </c>
      <c r="D137" s="10">
        <v>279.10000000000002</v>
      </c>
      <c r="E137" s="10">
        <v>297.14999999999998</v>
      </c>
      <c r="F137" s="10">
        <v>297.14999999999998</v>
      </c>
      <c r="G137" s="13">
        <v>95313000</v>
      </c>
      <c r="H137" s="16">
        <f t="shared" ref="H137:H200" si="16">LN(E137/E136)</f>
        <v>5.6238327702471655E-2</v>
      </c>
      <c r="I137" s="13">
        <f t="shared" ref="I137:I200" si="17">IF(E137 &gt; E136, E137-E136, 0)</f>
        <v>16.25</v>
      </c>
      <c r="J137" s="13">
        <f t="shared" ref="J137:J200" si="18">IF(E138 &lt; E137, ABS(E138-E137), 0)</f>
        <v>0</v>
      </c>
      <c r="K137" s="14">
        <f t="shared" si="14"/>
        <v>5.5963380518458639</v>
      </c>
      <c r="L137" s="14">
        <f t="shared" si="15"/>
        <v>46.903516483516462</v>
      </c>
      <c r="M137" s="11">
        <f t="shared" si="11"/>
        <v>0.11931595904568505</v>
      </c>
      <c r="N137" s="11">
        <f t="shared" si="12"/>
        <v>10.659721062800926</v>
      </c>
      <c r="O137" s="12" t="str">
        <f t="shared" si="13"/>
        <v>Oversold</v>
      </c>
    </row>
    <row r="138" spans="1:15" x14ac:dyDescent="0.2">
      <c r="A138" s="9" t="d">
        <v>2022-08-01</v>
      </c>
      <c r="B138" s="10">
        <v>301.27999999999997</v>
      </c>
      <c r="C138" s="10">
        <v>311.88</v>
      </c>
      <c r="D138" s="10">
        <v>295</v>
      </c>
      <c r="E138" s="10">
        <v>297.27999999999997</v>
      </c>
      <c r="F138" s="10">
        <v>297.27999999999997</v>
      </c>
      <c r="G138" s="13">
        <v>117042900</v>
      </c>
      <c r="H138" s="16">
        <f t="shared" si="16"/>
        <v>4.3739381280400201E-4</v>
      </c>
      <c r="I138" s="13">
        <f t="shared" si="17"/>
        <v>0.12999999999999545</v>
      </c>
      <c r="J138" s="13">
        <f t="shared" si="18"/>
        <v>0</v>
      </c>
      <c r="K138" s="14">
        <f t="shared" si="14"/>
        <v>5.205885333856874</v>
      </c>
      <c r="L138" s="14">
        <f t="shared" si="15"/>
        <v>46.903516483516462</v>
      </c>
      <c r="M138" s="11">
        <f t="shared" si="11"/>
        <v>0.11099136534222129</v>
      </c>
      <c r="N138" s="11">
        <f t="shared" si="12"/>
        <v>9.9902995472905616</v>
      </c>
      <c r="O138" s="12" t="str">
        <f t="shared" si="13"/>
        <v>Oversold</v>
      </c>
    </row>
    <row r="139" spans="1:15" x14ac:dyDescent="0.2">
      <c r="A139" s="9" t="d">
        <v>2022-08-02</v>
      </c>
      <c r="B139" s="10">
        <v>294</v>
      </c>
      <c r="C139" s="10">
        <v>307.83</v>
      </c>
      <c r="D139" s="10">
        <v>292.67</v>
      </c>
      <c r="E139" s="10">
        <v>300.58999999999997</v>
      </c>
      <c r="F139" s="10">
        <v>300.58999999999997</v>
      </c>
      <c r="G139" s="13">
        <v>95577600</v>
      </c>
      <c r="H139" s="16">
        <f t="shared" si="16"/>
        <v>1.1072754340314231E-2</v>
      </c>
      <c r="I139" s="13">
        <f t="shared" si="17"/>
        <v>3.3100000000000023</v>
      </c>
      <c r="J139" s="13">
        <f t="shared" si="18"/>
        <v>0</v>
      </c>
      <c r="K139" s="14">
        <f t="shared" si="14"/>
        <v>5.0704649528670975</v>
      </c>
      <c r="L139" s="14">
        <f t="shared" si="15"/>
        <v>46.903516483516462</v>
      </c>
      <c r="M139" s="11">
        <f t="shared" si="11"/>
        <v>0.1081041536544288</v>
      </c>
      <c r="N139" s="11">
        <f t="shared" si="12"/>
        <v>9.7557755106242325</v>
      </c>
      <c r="O139" s="12" t="str">
        <f t="shared" si="13"/>
        <v>Oversold</v>
      </c>
    </row>
    <row r="140" spans="1:15" x14ac:dyDescent="0.2">
      <c r="A140" s="9" t="d">
        <v>2022-08-03</v>
      </c>
      <c r="B140" s="10">
        <v>305</v>
      </c>
      <c r="C140" s="10">
        <v>309.55</v>
      </c>
      <c r="D140" s="10">
        <v>301.14999999999998</v>
      </c>
      <c r="E140" s="10">
        <v>307.39999999999998</v>
      </c>
      <c r="F140" s="10">
        <v>307.39999999999998</v>
      </c>
      <c r="G140" s="13">
        <v>80091000</v>
      </c>
      <c r="H140" s="16">
        <f t="shared" si="16"/>
        <v>2.2402621138707415E-2</v>
      </c>
      <c r="I140" s="13">
        <f t="shared" si="17"/>
        <v>6.8100000000000023</v>
      </c>
      <c r="J140" s="13">
        <f t="shared" si="18"/>
        <v>0</v>
      </c>
      <c r="K140" s="14">
        <f t="shared" si="14"/>
        <v>5.1947174562337333</v>
      </c>
      <c r="L140" s="14">
        <f t="shared" si="15"/>
        <v>46.903516483516462</v>
      </c>
      <c r="M140" s="11">
        <f t="shared" si="11"/>
        <v>0.11075326213673849</v>
      </c>
      <c r="N140" s="11">
        <f t="shared" si="12"/>
        <v>9.9710048947940209</v>
      </c>
      <c r="O140" s="12" t="str">
        <f t="shared" si="13"/>
        <v>Oversold</v>
      </c>
    </row>
    <row r="141" spans="1:15" x14ac:dyDescent="0.2">
      <c r="A141" s="9" t="d">
        <v>2022-08-04</v>
      </c>
      <c r="B141" s="10">
        <v>311</v>
      </c>
      <c r="C141" s="10">
        <v>313.61</v>
      </c>
      <c r="D141" s="10">
        <v>305</v>
      </c>
      <c r="E141" s="10">
        <v>308.63</v>
      </c>
      <c r="F141" s="10">
        <v>308.63</v>
      </c>
      <c r="G141" s="13">
        <v>72256200</v>
      </c>
      <c r="H141" s="16">
        <f t="shared" si="16"/>
        <v>3.9933173206640827E-3</v>
      </c>
      <c r="I141" s="13">
        <f t="shared" si="17"/>
        <v>1.2300000000000182</v>
      </c>
      <c r="J141" s="13">
        <f t="shared" si="18"/>
        <v>20.45999999999998</v>
      </c>
      <c r="K141" s="14">
        <f t="shared" si="14"/>
        <v>4.9115233522170394</v>
      </c>
      <c r="L141" s="14">
        <f t="shared" si="15"/>
        <v>48.477362637362617</v>
      </c>
      <c r="M141" s="11">
        <f t="shared" si="11"/>
        <v>0.10131581185548273</v>
      </c>
      <c r="N141" s="11">
        <f t="shared" si="12"/>
        <v>9.1995239480660018</v>
      </c>
      <c r="O141" s="12" t="str">
        <f t="shared" si="13"/>
        <v>Oversold</v>
      </c>
    </row>
    <row r="142" spans="1:15" x14ac:dyDescent="0.2">
      <c r="A142" s="9" t="d">
        <v>2022-08-05</v>
      </c>
      <c r="B142" s="10">
        <v>302.67</v>
      </c>
      <c r="C142" s="10">
        <v>304.61</v>
      </c>
      <c r="D142" s="10">
        <v>285.54000000000002</v>
      </c>
      <c r="E142" s="10">
        <v>288.17</v>
      </c>
      <c r="F142" s="10">
        <v>288.17</v>
      </c>
      <c r="G142" s="13">
        <v>113172900</v>
      </c>
      <c r="H142" s="16">
        <f t="shared" si="16"/>
        <v>-6.8592564656837149E-2</v>
      </c>
      <c r="I142" s="13">
        <f t="shared" si="17"/>
        <v>0</v>
      </c>
      <c r="J142" s="13">
        <f t="shared" si="18"/>
        <v>0</v>
      </c>
      <c r="K142" s="14">
        <f t="shared" si="14"/>
        <v>4.5607002556301079</v>
      </c>
      <c r="L142" s="14">
        <f t="shared" si="15"/>
        <v>48.477362637362617</v>
      </c>
      <c r="M142" s="11">
        <f t="shared" si="11"/>
        <v>9.4078968151519685E-2</v>
      </c>
      <c r="N142" s="11">
        <f t="shared" si="12"/>
        <v>8.5989193550141181</v>
      </c>
      <c r="O142" s="12" t="str">
        <f t="shared" si="13"/>
        <v>Oversold</v>
      </c>
    </row>
    <row r="143" spans="1:15" x14ac:dyDescent="0.2">
      <c r="A143" s="9" t="d">
        <v>2022-08-08</v>
      </c>
      <c r="B143" s="10">
        <v>295</v>
      </c>
      <c r="C143" s="10">
        <v>305.2</v>
      </c>
      <c r="D143" s="10">
        <v>289.08999999999997</v>
      </c>
      <c r="E143" s="10">
        <v>290.42</v>
      </c>
      <c r="F143" s="10">
        <v>290.42</v>
      </c>
      <c r="G143" s="13">
        <v>98994000</v>
      </c>
      <c r="H143" s="16">
        <f t="shared" si="16"/>
        <v>7.7775673342690508E-3</v>
      </c>
      <c r="I143" s="13">
        <f t="shared" si="17"/>
        <v>2.25</v>
      </c>
      <c r="J143" s="13">
        <f t="shared" si="18"/>
        <v>7.0900000000000318</v>
      </c>
      <c r="K143" s="14">
        <f t="shared" si="14"/>
        <v>4.3956502373708144</v>
      </c>
      <c r="L143" s="14">
        <f t="shared" si="15"/>
        <v>49.022747252747237</v>
      </c>
      <c r="M143" s="11">
        <f t="shared" si="11"/>
        <v>8.9665522307595322E-2</v>
      </c>
      <c r="N143" s="11">
        <f t="shared" si="12"/>
        <v>8.2287197742762146</v>
      </c>
      <c r="O143" s="12" t="str">
        <f t="shared" si="13"/>
        <v>Oversold</v>
      </c>
    </row>
    <row r="144" spans="1:15" x14ac:dyDescent="0.2">
      <c r="A144" s="9" t="d">
        <v>2022-08-09</v>
      </c>
      <c r="B144" s="10">
        <v>290.29000000000002</v>
      </c>
      <c r="C144" s="10">
        <v>292.39999999999998</v>
      </c>
      <c r="D144" s="10">
        <v>279.35000000000002</v>
      </c>
      <c r="E144" s="10">
        <v>283.33</v>
      </c>
      <c r="F144" s="10">
        <v>283.33</v>
      </c>
      <c r="G144" s="13">
        <v>86244600</v>
      </c>
      <c r="H144" s="16">
        <f t="shared" si="16"/>
        <v>-2.4715855061426047E-2</v>
      </c>
      <c r="I144" s="13">
        <f t="shared" si="17"/>
        <v>0</v>
      </c>
      <c r="J144" s="13">
        <f t="shared" si="18"/>
        <v>0</v>
      </c>
      <c r="K144" s="14">
        <f t="shared" si="14"/>
        <v>4.0816752204157565</v>
      </c>
      <c r="L144" s="14">
        <f t="shared" si="15"/>
        <v>49.022747252747237</v>
      </c>
      <c r="M144" s="11">
        <f t="shared" si="11"/>
        <v>8.3260842142767078E-2</v>
      </c>
      <c r="N144" s="11">
        <f t="shared" si="12"/>
        <v>7.6861305147956216</v>
      </c>
      <c r="O144" s="12" t="str">
        <f t="shared" si="13"/>
        <v>Oversold</v>
      </c>
    </row>
    <row r="145" spans="1:15" x14ac:dyDescent="0.2">
      <c r="A145" s="9" t="d">
        <v>2022-08-10</v>
      </c>
      <c r="B145" s="10">
        <v>297.07</v>
      </c>
      <c r="C145" s="10">
        <v>297.51</v>
      </c>
      <c r="D145" s="10">
        <v>283.37</v>
      </c>
      <c r="E145" s="10">
        <v>294.36</v>
      </c>
      <c r="F145" s="10">
        <v>294.36</v>
      </c>
      <c r="G145" s="13">
        <v>94918800</v>
      </c>
      <c r="H145" s="16">
        <f t="shared" si="16"/>
        <v>3.8191212017232856E-2</v>
      </c>
      <c r="I145" s="13">
        <f t="shared" si="17"/>
        <v>11.03000000000003</v>
      </c>
      <c r="J145" s="13">
        <f t="shared" si="18"/>
        <v>7.7300000000000182</v>
      </c>
      <c r="K145" s="14">
        <f t="shared" si="14"/>
        <v>4.5779841332432047</v>
      </c>
      <c r="L145" s="14">
        <f t="shared" si="15"/>
        <v>49.617362637362625</v>
      </c>
      <c r="M145" s="11">
        <f t="shared" si="11"/>
        <v>9.2265769277222992E-2</v>
      </c>
      <c r="N145" s="11">
        <f t="shared" si="12"/>
        <v>8.4471904066239745</v>
      </c>
      <c r="O145" s="12" t="str">
        <f t="shared" si="13"/>
        <v>Oversold</v>
      </c>
    </row>
    <row r="146" spans="1:15" x14ac:dyDescent="0.2">
      <c r="A146" s="9" t="d">
        <v>2022-08-11</v>
      </c>
      <c r="B146" s="10">
        <v>296.51</v>
      </c>
      <c r="C146" s="10">
        <v>298.24</v>
      </c>
      <c r="D146" s="10">
        <v>285.83</v>
      </c>
      <c r="E146" s="10">
        <v>286.63</v>
      </c>
      <c r="F146" s="10">
        <v>286.63</v>
      </c>
      <c r="G146" s="13">
        <v>70155000</v>
      </c>
      <c r="H146" s="16">
        <f t="shared" si="16"/>
        <v>-2.6611322636493736E-2</v>
      </c>
      <c r="I146" s="13">
        <f t="shared" si="17"/>
        <v>0</v>
      </c>
      <c r="J146" s="13">
        <f t="shared" si="18"/>
        <v>0</v>
      </c>
      <c r="K146" s="14">
        <f t="shared" si="14"/>
        <v>4.2509852665829753</v>
      </c>
      <c r="L146" s="14">
        <f t="shared" si="15"/>
        <v>49.617362637362625</v>
      </c>
      <c r="M146" s="11">
        <f t="shared" si="11"/>
        <v>8.567535718599277E-2</v>
      </c>
      <c r="N146" s="11">
        <f t="shared" si="12"/>
        <v>7.8914342689013637</v>
      </c>
      <c r="O146" s="12" t="str">
        <f t="shared" si="13"/>
        <v>Oversold</v>
      </c>
    </row>
    <row r="147" spans="1:15" x14ac:dyDescent="0.2">
      <c r="A147" s="9" t="d">
        <v>2022-08-12</v>
      </c>
      <c r="B147" s="10">
        <v>289.42</v>
      </c>
      <c r="C147" s="10">
        <v>300.16000000000003</v>
      </c>
      <c r="D147" s="10">
        <v>285.02999999999997</v>
      </c>
      <c r="E147" s="10">
        <v>300.02999999999997</v>
      </c>
      <c r="F147" s="10">
        <v>300.02999999999997</v>
      </c>
      <c r="G147" s="13">
        <v>79657200</v>
      </c>
      <c r="H147" s="16">
        <f t="shared" si="16"/>
        <v>4.5690284234629674E-2</v>
      </c>
      <c r="I147" s="13">
        <f t="shared" si="17"/>
        <v>13.399999999999977</v>
      </c>
      <c r="J147" s="13">
        <f t="shared" si="18"/>
        <v>0</v>
      </c>
      <c r="K147" s="14">
        <f t="shared" si="14"/>
        <v>4.9044863189699033</v>
      </c>
      <c r="L147" s="14">
        <f t="shared" si="15"/>
        <v>49.617362637362625</v>
      </c>
      <c r="M147" s="11">
        <f t="shared" si="11"/>
        <v>9.8846171144065423E-2</v>
      </c>
      <c r="N147" s="11">
        <f t="shared" si="12"/>
        <v>8.9954512050719018</v>
      </c>
      <c r="O147" s="12" t="str">
        <f t="shared" si="13"/>
        <v>Oversold</v>
      </c>
    </row>
    <row r="148" spans="1:15" x14ac:dyDescent="0.2">
      <c r="A148" s="9" t="d">
        <v>2022-08-15</v>
      </c>
      <c r="B148" s="10">
        <v>301.79000000000002</v>
      </c>
      <c r="C148" s="10">
        <v>313.13</v>
      </c>
      <c r="D148" s="10">
        <v>301.23</v>
      </c>
      <c r="E148" s="10">
        <v>309.32</v>
      </c>
      <c r="F148" s="10">
        <v>309.32</v>
      </c>
      <c r="G148" s="13">
        <v>89359200</v>
      </c>
      <c r="H148" s="16">
        <f t="shared" si="16"/>
        <v>3.0493870084300437E-2</v>
      </c>
      <c r="I148" s="13">
        <f t="shared" si="17"/>
        <v>9.2900000000000205</v>
      </c>
      <c r="J148" s="13">
        <f t="shared" si="18"/>
        <v>2.7599999999999909</v>
      </c>
      <c r="K148" s="14">
        <f t="shared" si="14"/>
        <v>5.2177372961863409</v>
      </c>
      <c r="L148" s="14">
        <f t="shared" si="15"/>
        <v>49.829670329670314</v>
      </c>
      <c r="M148" s="11">
        <f t="shared" si="11"/>
        <v>0.10471145527686783</v>
      </c>
      <c r="N148" s="11">
        <f t="shared" si="12"/>
        <v>9.4786249184520841</v>
      </c>
      <c r="O148" s="12" t="str">
        <f t="shared" si="13"/>
        <v>Oversold</v>
      </c>
    </row>
    <row r="149" spans="1:15" x14ac:dyDescent="0.2">
      <c r="A149" s="9" t="d">
        <v>2022-08-16</v>
      </c>
      <c r="B149" s="10">
        <v>311.67</v>
      </c>
      <c r="C149" s="10">
        <v>314.67</v>
      </c>
      <c r="D149" s="10">
        <v>302.88</v>
      </c>
      <c r="E149" s="10">
        <v>306.56</v>
      </c>
      <c r="F149" s="10">
        <v>306.56</v>
      </c>
      <c r="G149" s="13">
        <v>88136400</v>
      </c>
      <c r="H149" s="16">
        <f t="shared" si="16"/>
        <v>-8.9628449583389475E-3</v>
      </c>
      <c r="I149" s="13">
        <f t="shared" si="17"/>
        <v>0</v>
      </c>
      <c r="J149" s="13">
        <f t="shared" si="18"/>
        <v>2.5600000000000023</v>
      </c>
      <c r="K149" s="14">
        <f t="shared" si="14"/>
        <v>4.8450417750301735</v>
      </c>
      <c r="L149" s="14">
        <f t="shared" si="15"/>
        <v>50.026593406593399</v>
      </c>
      <c r="M149" s="11">
        <f t="shared" si="11"/>
        <v>9.6849324431345502E-2</v>
      </c>
      <c r="N149" s="11">
        <f t="shared" si="12"/>
        <v>8.8297747260369022</v>
      </c>
      <c r="O149" s="12" t="str">
        <f t="shared" si="13"/>
        <v>Oversold</v>
      </c>
    </row>
    <row r="150" spans="1:15" x14ac:dyDescent="0.2">
      <c r="A150" s="9" t="d">
        <v>2022-08-17</v>
      </c>
      <c r="B150" s="10">
        <v>303.39999999999998</v>
      </c>
      <c r="C150" s="10">
        <v>309.66000000000003</v>
      </c>
      <c r="D150" s="10">
        <v>300.02999999999997</v>
      </c>
      <c r="E150" s="10">
        <v>304</v>
      </c>
      <c r="F150" s="10">
        <v>304</v>
      </c>
      <c r="G150" s="13">
        <v>68766000</v>
      </c>
      <c r="H150" s="16">
        <f t="shared" si="16"/>
        <v>-8.38579337627407E-3</v>
      </c>
      <c r="I150" s="13">
        <f t="shared" si="17"/>
        <v>0</v>
      </c>
      <c r="J150" s="13">
        <f t="shared" si="18"/>
        <v>1.1299999999999955</v>
      </c>
      <c r="K150" s="14">
        <f t="shared" si="14"/>
        <v>4.4989673625280187</v>
      </c>
      <c r="L150" s="14">
        <f t="shared" si="15"/>
        <v>50.113516483516477</v>
      </c>
      <c r="M150" s="11">
        <f t="shared" ref="M150:M213" si="19">K150/L150</f>
        <v>8.977552720747177E-2</v>
      </c>
      <c r="N150" s="11">
        <f t="shared" ref="N150:N213" si="20">100-100/(1+M150)</f>
        <v>8.237983416412348</v>
      </c>
      <c r="O150" s="12" t="str">
        <f t="shared" ref="O150:O213" si="21">IF(N150&gt;$F$3, "Overbought", IF(N150&lt;$F$4,"Oversold", ""))</f>
        <v>Oversold</v>
      </c>
    </row>
    <row r="151" spans="1:15" x14ac:dyDescent="0.2">
      <c r="A151" s="9" t="d">
        <v>2022-08-18</v>
      </c>
      <c r="B151" s="10">
        <v>306</v>
      </c>
      <c r="C151" s="10">
        <v>306.5</v>
      </c>
      <c r="D151" s="10">
        <v>301.85000000000002</v>
      </c>
      <c r="E151" s="10">
        <v>302.87</v>
      </c>
      <c r="F151" s="10">
        <v>302.87</v>
      </c>
      <c r="G151" s="13">
        <v>47500500</v>
      </c>
      <c r="H151" s="16">
        <f t="shared" si="16"/>
        <v>-3.7240308663840115E-3</v>
      </c>
      <c r="I151" s="13">
        <f t="shared" si="17"/>
        <v>0</v>
      </c>
      <c r="J151" s="13">
        <f t="shared" si="18"/>
        <v>6.1999999999999886</v>
      </c>
      <c r="K151" s="14">
        <f t="shared" ref="K151:K214" si="22">(K150*13 + I151) / 14</f>
        <v>4.1776125509188748</v>
      </c>
      <c r="L151" s="14">
        <f t="shared" ref="L151:L214" si="23">AVERAGE(L150 * 13 + J151) / 13</f>
        <v>50.590439560439549</v>
      </c>
      <c r="M151" s="11">
        <f t="shared" si="19"/>
        <v>8.2577115107449334E-2</v>
      </c>
      <c r="N151" s="11">
        <f t="shared" si="20"/>
        <v>7.6278275196361562</v>
      </c>
      <c r="O151" s="12" t="str">
        <f t="shared" si="21"/>
        <v>Oversold</v>
      </c>
    </row>
    <row r="152" spans="1:15" x14ac:dyDescent="0.2">
      <c r="A152" s="9" t="d">
        <v>2022-08-19</v>
      </c>
      <c r="B152" s="10">
        <v>299</v>
      </c>
      <c r="C152" s="10">
        <v>300.36</v>
      </c>
      <c r="D152" s="10">
        <v>292.5</v>
      </c>
      <c r="E152" s="10">
        <v>296.67</v>
      </c>
      <c r="F152" s="10">
        <v>296.67</v>
      </c>
      <c r="G152" s="13">
        <v>61395300</v>
      </c>
      <c r="H152" s="16">
        <f t="shared" si="16"/>
        <v>-2.0683260589828421E-2</v>
      </c>
      <c r="I152" s="13">
        <f t="shared" si="17"/>
        <v>0</v>
      </c>
      <c r="J152" s="13">
        <f t="shared" si="18"/>
        <v>6.7599999999999909</v>
      </c>
      <c r="K152" s="14">
        <f t="shared" si="22"/>
        <v>3.8792116544246693</v>
      </c>
      <c r="L152" s="14">
        <f t="shared" si="23"/>
        <v>51.110439560439545</v>
      </c>
      <c r="M152" s="11">
        <f t="shared" si="19"/>
        <v>7.5898616560270263E-2</v>
      </c>
      <c r="N152" s="11">
        <f t="shared" si="20"/>
        <v>7.0544394603762868</v>
      </c>
      <c r="O152" s="12" t="str">
        <f t="shared" si="21"/>
        <v>Oversold</v>
      </c>
    </row>
    <row r="153" spans="1:15" x14ac:dyDescent="0.2">
      <c r="A153" s="9" t="d">
        <v>2022-08-22</v>
      </c>
      <c r="B153" s="10">
        <v>291.91000000000003</v>
      </c>
      <c r="C153" s="10">
        <v>292.39999999999998</v>
      </c>
      <c r="D153" s="10">
        <v>286.3</v>
      </c>
      <c r="E153" s="10">
        <v>289.91000000000003</v>
      </c>
      <c r="F153" s="10">
        <v>289.91000000000003</v>
      </c>
      <c r="G153" s="13">
        <v>55843200</v>
      </c>
      <c r="H153" s="16">
        <f t="shared" si="16"/>
        <v>-2.3049879963997422E-2</v>
      </c>
      <c r="I153" s="13">
        <f t="shared" si="17"/>
        <v>0</v>
      </c>
      <c r="J153" s="13">
        <f t="shared" si="18"/>
        <v>0</v>
      </c>
      <c r="K153" s="14">
        <f t="shared" si="22"/>
        <v>3.6021251076800498</v>
      </c>
      <c r="L153" s="14">
        <f t="shared" si="23"/>
        <v>51.110439560439545</v>
      </c>
      <c r="M153" s="11">
        <f t="shared" si="19"/>
        <v>7.0477286805965239E-2</v>
      </c>
      <c r="N153" s="11">
        <f t="shared" si="20"/>
        <v>6.5837255656541629</v>
      </c>
      <c r="O153" s="12" t="str">
        <f t="shared" si="21"/>
        <v>Oversold</v>
      </c>
    </row>
    <row r="154" spans="1:15" x14ac:dyDescent="0.2">
      <c r="A154" s="9" t="d">
        <v>2022-08-23</v>
      </c>
      <c r="B154" s="10">
        <v>291.45</v>
      </c>
      <c r="C154" s="10">
        <v>298.83</v>
      </c>
      <c r="D154" s="10">
        <v>287.92</v>
      </c>
      <c r="E154" s="10">
        <v>296.45</v>
      </c>
      <c r="F154" s="10">
        <v>296.45</v>
      </c>
      <c r="G154" s="13">
        <v>63984900</v>
      </c>
      <c r="H154" s="16">
        <f t="shared" si="16"/>
        <v>2.2308040167364873E-2</v>
      </c>
      <c r="I154" s="13">
        <f t="shared" si="17"/>
        <v>6.5399999999999636</v>
      </c>
      <c r="J154" s="13">
        <f t="shared" si="18"/>
        <v>0</v>
      </c>
      <c r="K154" s="14">
        <f t="shared" si="22"/>
        <v>3.8119733142743293</v>
      </c>
      <c r="L154" s="14">
        <f t="shared" si="23"/>
        <v>51.110439560439545</v>
      </c>
      <c r="M154" s="11">
        <f t="shared" si="19"/>
        <v>7.4583066533140702E-2</v>
      </c>
      <c r="N154" s="11">
        <f t="shared" si="20"/>
        <v>6.9406515751046811</v>
      </c>
      <c r="O154" s="12" t="str">
        <f t="shared" si="21"/>
        <v>Oversold</v>
      </c>
    </row>
    <row r="155" spans="1:15" x14ac:dyDescent="0.2">
      <c r="A155" s="9" t="d">
        <v>2022-08-24</v>
      </c>
      <c r="B155" s="10">
        <v>297.56</v>
      </c>
      <c r="C155" s="10">
        <v>303.64999999999998</v>
      </c>
      <c r="D155" s="10">
        <v>296.5</v>
      </c>
      <c r="E155" s="10">
        <v>297.10000000000002</v>
      </c>
      <c r="F155" s="10">
        <v>297.10000000000002</v>
      </c>
      <c r="G155" s="13">
        <v>57259800</v>
      </c>
      <c r="H155" s="16">
        <f t="shared" si="16"/>
        <v>2.190212315185422E-3</v>
      </c>
      <c r="I155" s="13">
        <f t="shared" si="17"/>
        <v>0.65000000000003411</v>
      </c>
      <c r="J155" s="13">
        <f t="shared" si="18"/>
        <v>1.0300000000000296</v>
      </c>
      <c r="K155" s="14">
        <f t="shared" si="22"/>
        <v>3.5861180775404509</v>
      </c>
      <c r="L155" s="14">
        <f t="shared" si="23"/>
        <v>51.189670329670314</v>
      </c>
      <c r="M155" s="11">
        <f t="shared" si="19"/>
        <v>7.0055502495820571E-2</v>
      </c>
      <c r="N155" s="11">
        <f t="shared" si="20"/>
        <v>6.5469036262531688</v>
      </c>
      <c r="O155" s="12" t="str">
        <f t="shared" si="21"/>
        <v>Oversold</v>
      </c>
    </row>
    <row r="156" spans="1:15" x14ac:dyDescent="0.2">
      <c r="A156" s="9" t="d">
        <v>2022-08-25</v>
      </c>
      <c r="B156" s="10">
        <v>302.36</v>
      </c>
      <c r="C156" s="10">
        <v>302.95999999999998</v>
      </c>
      <c r="D156" s="10">
        <v>291.60000000000002</v>
      </c>
      <c r="E156" s="10">
        <v>296.07</v>
      </c>
      <c r="F156" s="10">
        <v>296.07</v>
      </c>
      <c r="G156" s="13">
        <v>53230000</v>
      </c>
      <c r="H156" s="16">
        <f t="shared" si="16"/>
        <v>-3.4728696165365757E-3</v>
      </c>
      <c r="I156" s="13">
        <f t="shared" si="17"/>
        <v>0</v>
      </c>
      <c r="J156" s="13">
        <f t="shared" si="18"/>
        <v>7.9800000000000182</v>
      </c>
      <c r="K156" s="14">
        <f t="shared" si="22"/>
        <v>3.3299667862875615</v>
      </c>
      <c r="L156" s="14">
        <f t="shared" si="23"/>
        <v>51.803516483516468</v>
      </c>
      <c r="M156" s="11">
        <f t="shared" si="19"/>
        <v>6.4280709348121856E-2</v>
      </c>
      <c r="N156" s="11">
        <f t="shared" si="20"/>
        <v>6.0398265968284051</v>
      </c>
      <c r="O156" s="12" t="str">
        <f t="shared" si="21"/>
        <v>Oversold</v>
      </c>
    </row>
    <row r="157" spans="1:15" x14ac:dyDescent="0.2">
      <c r="A157" s="9" t="d">
        <v>2022-08-26</v>
      </c>
      <c r="B157" s="10">
        <v>297.43</v>
      </c>
      <c r="C157" s="10">
        <v>302</v>
      </c>
      <c r="D157" s="10">
        <v>287.47000000000003</v>
      </c>
      <c r="E157" s="10">
        <v>288.08999999999997</v>
      </c>
      <c r="F157" s="10">
        <v>288.08999999999997</v>
      </c>
      <c r="G157" s="13">
        <v>57163900</v>
      </c>
      <c r="H157" s="16">
        <f t="shared" si="16"/>
        <v>-2.7322981534034452E-2</v>
      </c>
      <c r="I157" s="13">
        <f t="shared" si="17"/>
        <v>0</v>
      </c>
      <c r="J157" s="13">
        <f t="shared" si="18"/>
        <v>3.2699999999999818</v>
      </c>
      <c r="K157" s="14">
        <f t="shared" si="22"/>
        <v>3.0921120158384499</v>
      </c>
      <c r="L157" s="14">
        <f t="shared" si="23"/>
        <v>52.055054945054927</v>
      </c>
      <c r="M157" s="11">
        <f t="shared" si="19"/>
        <v>5.9400802075845111E-2</v>
      </c>
      <c r="N157" s="11">
        <f t="shared" si="20"/>
        <v>5.6070187939684502</v>
      </c>
      <c r="O157" s="12" t="str">
        <f t="shared" si="21"/>
        <v>Oversold</v>
      </c>
    </row>
    <row r="158" spans="1:15" x14ac:dyDescent="0.2">
      <c r="A158" s="9" t="d">
        <v>2022-08-29</v>
      </c>
      <c r="B158" s="10">
        <v>282.83</v>
      </c>
      <c r="C158" s="10">
        <v>287.74</v>
      </c>
      <c r="D158" s="10">
        <v>280.7</v>
      </c>
      <c r="E158" s="10">
        <v>284.82</v>
      </c>
      <c r="F158" s="10">
        <v>284.82</v>
      </c>
      <c r="G158" s="13">
        <v>41864700</v>
      </c>
      <c r="H158" s="16">
        <f t="shared" si="16"/>
        <v>-1.14155295267093E-2</v>
      </c>
      <c r="I158" s="13">
        <f t="shared" si="17"/>
        <v>0</v>
      </c>
      <c r="J158" s="13">
        <f t="shared" si="18"/>
        <v>7.1200000000000045</v>
      </c>
      <c r="K158" s="14">
        <f t="shared" si="22"/>
        <v>2.8712468718499893</v>
      </c>
      <c r="L158" s="14">
        <f t="shared" si="23"/>
        <v>52.602747252747236</v>
      </c>
      <c r="M158" s="11">
        <f t="shared" si="19"/>
        <v>5.4583591576579403E-2</v>
      </c>
      <c r="N158" s="11">
        <f t="shared" si="20"/>
        <v>5.175843054316644</v>
      </c>
      <c r="O158" s="12" t="str">
        <f t="shared" si="21"/>
        <v>Oversold</v>
      </c>
    </row>
    <row r="159" spans="1:15" x14ac:dyDescent="0.2">
      <c r="A159" s="9" t="d">
        <v>2022-08-30</v>
      </c>
      <c r="B159" s="10">
        <v>287.87</v>
      </c>
      <c r="C159" s="10">
        <v>288.48</v>
      </c>
      <c r="D159" s="10">
        <v>272.64999999999998</v>
      </c>
      <c r="E159" s="10">
        <v>277.7</v>
      </c>
      <c r="F159" s="10">
        <v>277.7</v>
      </c>
      <c r="G159" s="13">
        <v>50541800</v>
      </c>
      <c r="H159" s="16">
        <f t="shared" si="16"/>
        <v>-2.5316007478527851E-2</v>
      </c>
      <c r="I159" s="13">
        <f t="shared" si="17"/>
        <v>0</v>
      </c>
      <c r="J159" s="13">
        <f t="shared" si="18"/>
        <v>2.089999999999975</v>
      </c>
      <c r="K159" s="14">
        <f t="shared" si="22"/>
        <v>2.6661578095749903</v>
      </c>
      <c r="L159" s="14">
        <f t="shared" si="23"/>
        <v>52.763516483516469</v>
      </c>
      <c r="M159" s="11">
        <f t="shared" si="19"/>
        <v>5.0530328288636878E-2</v>
      </c>
      <c r="N159" s="11">
        <f t="shared" si="20"/>
        <v>4.8099828180070858</v>
      </c>
      <c r="O159" s="12" t="str">
        <f t="shared" si="21"/>
        <v>Oversold</v>
      </c>
    </row>
    <row r="160" spans="1:15" x14ac:dyDescent="0.2">
      <c r="A160" s="9" t="d">
        <v>2022-08-31</v>
      </c>
      <c r="B160" s="10">
        <v>280.62</v>
      </c>
      <c r="C160" s="10">
        <v>281.25</v>
      </c>
      <c r="D160" s="10">
        <v>271.81</v>
      </c>
      <c r="E160" s="10">
        <v>275.61</v>
      </c>
      <c r="F160" s="10">
        <v>275.61</v>
      </c>
      <c r="G160" s="13">
        <v>52107300</v>
      </c>
      <c r="H160" s="16">
        <f t="shared" si="16"/>
        <v>-7.5545713612690489E-3</v>
      </c>
      <c r="I160" s="13">
        <f t="shared" si="17"/>
        <v>0</v>
      </c>
      <c r="J160" s="13">
        <f t="shared" si="18"/>
        <v>0</v>
      </c>
      <c r="K160" s="14">
        <f t="shared" si="22"/>
        <v>2.4757179660339195</v>
      </c>
      <c r="L160" s="14">
        <f t="shared" si="23"/>
        <v>52.763516483516469</v>
      </c>
      <c r="M160" s="11">
        <f t="shared" si="19"/>
        <v>4.6921019125162812E-2</v>
      </c>
      <c r="N160" s="11">
        <f t="shared" si="20"/>
        <v>4.481810783049454</v>
      </c>
      <c r="O160" s="12" t="str">
        <f t="shared" si="21"/>
        <v>Oversold</v>
      </c>
    </row>
    <row r="161" spans="1:15" x14ac:dyDescent="0.2">
      <c r="A161" s="9" t="d">
        <v>2022-09-01</v>
      </c>
      <c r="B161" s="10">
        <v>272.58</v>
      </c>
      <c r="C161" s="10">
        <v>277.58</v>
      </c>
      <c r="D161" s="10">
        <v>266.14999999999998</v>
      </c>
      <c r="E161" s="10">
        <v>277.16000000000003</v>
      </c>
      <c r="F161" s="10">
        <v>277.16000000000003</v>
      </c>
      <c r="G161" s="13">
        <v>54287000</v>
      </c>
      <c r="H161" s="16">
        <f t="shared" si="16"/>
        <v>5.6081338076958117E-3</v>
      </c>
      <c r="I161" s="13">
        <f t="shared" si="17"/>
        <v>1.5500000000000114</v>
      </c>
      <c r="J161" s="13">
        <f t="shared" si="18"/>
        <v>6.9500000000000455</v>
      </c>
      <c r="K161" s="14">
        <f t="shared" si="22"/>
        <v>2.4095952541743548</v>
      </c>
      <c r="L161" s="14">
        <f t="shared" si="23"/>
        <v>53.298131868131854</v>
      </c>
      <c r="M161" s="11">
        <f t="shared" si="19"/>
        <v>4.520975069325283E-2</v>
      </c>
      <c r="N161" s="11">
        <f t="shared" si="20"/>
        <v>4.3254237403800175</v>
      </c>
      <c r="O161" s="12" t="str">
        <f t="shared" si="21"/>
        <v>Oversold</v>
      </c>
    </row>
    <row r="162" spans="1:15" x14ac:dyDescent="0.2">
      <c r="A162" s="9" t="d">
        <v>2022-09-02</v>
      </c>
      <c r="B162" s="10">
        <v>281.07</v>
      </c>
      <c r="C162" s="10">
        <v>282.35000000000002</v>
      </c>
      <c r="D162" s="10">
        <v>269.08</v>
      </c>
      <c r="E162" s="10">
        <v>270.20999999999998</v>
      </c>
      <c r="F162" s="10">
        <v>270.20999999999998</v>
      </c>
      <c r="G162" s="13">
        <v>50890100</v>
      </c>
      <c r="H162" s="16">
        <f t="shared" si="16"/>
        <v>-2.5395522295419599E-2</v>
      </c>
      <c r="I162" s="13">
        <f t="shared" si="17"/>
        <v>0</v>
      </c>
      <c r="J162" s="13">
        <f t="shared" si="18"/>
        <v>0</v>
      </c>
      <c r="K162" s="14">
        <f t="shared" si="22"/>
        <v>2.2374813074476152</v>
      </c>
      <c r="L162" s="14">
        <f t="shared" si="23"/>
        <v>53.298131868131854</v>
      </c>
      <c r="M162" s="11">
        <f t="shared" si="19"/>
        <v>4.1980482786591916E-2</v>
      </c>
      <c r="N162" s="11">
        <f t="shared" si="20"/>
        <v>4.0289125833069903</v>
      </c>
      <c r="O162" s="12" t="str">
        <f t="shared" si="21"/>
        <v>Oversold</v>
      </c>
    </row>
    <row r="163" spans="1:15" x14ac:dyDescent="0.2">
      <c r="A163" s="9" t="d">
        <v>2022-09-06</v>
      </c>
      <c r="B163" s="10">
        <v>272.68</v>
      </c>
      <c r="C163" s="10">
        <v>275.99</v>
      </c>
      <c r="D163" s="10">
        <v>265.74</v>
      </c>
      <c r="E163" s="10">
        <v>274.42</v>
      </c>
      <c r="F163" s="10">
        <v>274.42</v>
      </c>
      <c r="G163" s="13">
        <v>55860000</v>
      </c>
      <c r="H163" s="16">
        <f t="shared" si="16"/>
        <v>1.5460345029268038E-2</v>
      </c>
      <c r="I163" s="13">
        <f t="shared" si="17"/>
        <v>4.2100000000000364</v>
      </c>
      <c r="J163" s="13">
        <f t="shared" si="18"/>
        <v>0</v>
      </c>
      <c r="K163" s="14">
        <f t="shared" si="22"/>
        <v>2.3783754997727877</v>
      </c>
      <c r="L163" s="14">
        <f t="shared" si="23"/>
        <v>53.298131868131854</v>
      </c>
      <c r="M163" s="11">
        <f t="shared" si="19"/>
        <v>4.4623993682504123E-2</v>
      </c>
      <c r="N163" s="11">
        <f t="shared" si="20"/>
        <v>4.2717756774086553</v>
      </c>
      <c r="O163" s="12" t="str">
        <f t="shared" si="21"/>
        <v>Oversold</v>
      </c>
    </row>
    <row r="164" spans="1:15" x14ac:dyDescent="0.2">
      <c r="A164" s="9" t="d">
        <v>2022-09-07</v>
      </c>
      <c r="B164" s="10">
        <v>273.10000000000002</v>
      </c>
      <c r="C164" s="10">
        <v>283.83999999999997</v>
      </c>
      <c r="D164" s="10">
        <v>272.27</v>
      </c>
      <c r="E164" s="10">
        <v>283.7</v>
      </c>
      <c r="F164" s="10">
        <v>283.7</v>
      </c>
      <c r="G164" s="13">
        <v>50028900</v>
      </c>
      <c r="H164" s="16">
        <f t="shared" si="16"/>
        <v>3.3257562321776464E-2</v>
      </c>
      <c r="I164" s="13">
        <f t="shared" si="17"/>
        <v>9.2799999999999727</v>
      </c>
      <c r="J164" s="13">
        <f t="shared" si="18"/>
        <v>0</v>
      </c>
      <c r="K164" s="14">
        <f t="shared" si="22"/>
        <v>2.8713486783604441</v>
      </c>
      <c r="L164" s="14">
        <f t="shared" si="23"/>
        <v>53.298131868131854</v>
      </c>
      <c r="M164" s="11">
        <f t="shared" si="19"/>
        <v>5.3873345607396192E-2</v>
      </c>
      <c r="N164" s="11">
        <f t="shared" si="20"/>
        <v>5.1119373909534005</v>
      </c>
      <c r="O164" s="12" t="str">
        <f t="shared" si="21"/>
        <v>Oversold</v>
      </c>
    </row>
    <row r="165" spans="1:15" x14ac:dyDescent="0.2">
      <c r="A165" s="9" t="d">
        <v>2022-09-08</v>
      </c>
      <c r="B165" s="10">
        <v>281.3</v>
      </c>
      <c r="C165" s="10">
        <v>289.5</v>
      </c>
      <c r="D165" s="10">
        <v>279.76</v>
      </c>
      <c r="E165" s="10">
        <v>289.26</v>
      </c>
      <c r="F165" s="10">
        <v>289.26</v>
      </c>
      <c r="G165" s="13">
        <v>53713100</v>
      </c>
      <c r="H165" s="16">
        <f t="shared" si="16"/>
        <v>1.9408595830780351E-2</v>
      </c>
      <c r="I165" s="13">
        <f t="shared" si="17"/>
        <v>5.5600000000000023</v>
      </c>
      <c r="J165" s="13">
        <f t="shared" si="18"/>
        <v>0</v>
      </c>
      <c r="K165" s="14">
        <f t="shared" si="22"/>
        <v>3.0633952013346986</v>
      </c>
      <c r="L165" s="14">
        <f t="shared" si="23"/>
        <v>53.298131868131854</v>
      </c>
      <c r="M165" s="11">
        <f t="shared" si="19"/>
        <v>5.7476596157516942E-2</v>
      </c>
      <c r="N165" s="11">
        <f t="shared" si="20"/>
        <v>5.4352594058692034</v>
      </c>
      <c r="O165" s="12" t="str">
        <f t="shared" si="21"/>
        <v>Oversold</v>
      </c>
    </row>
    <row r="166" spans="1:15" x14ac:dyDescent="0.2">
      <c r="A166" s="9" t="d">
        <v>2022-09-09</v>
      </c>
      <c r="B166" s="10">
        <v>291.67</v>
      </c>
      <c r="C166" s="10">
        <v>299.85000000000002</v>
      </c>
      <c r="D166" s="10">
        <v>291.25</v>
      </c>
      <c r="E166" s="10">
        <v>299.68</v>
      </c>
      <c r="F166" s="10">
        <v>299.68</v>
      </c>
      <c r="G166" s="13">
        <v>54338100</v>
      </c>
      <c r="H166" s="16">
        <f t="shared" si="16"/>
        <v>3.5389301050192584E-2</v>
      </c>
      <c r="I166" s="13">
        <f t="shared" si="17"/>
        <v>10.420000000000016</v>
      </c>
      <c r="J166" s="13">
        <f t="shared" si="18"/>
        <v>0</v>
      </c>
      <c r="K166" s="14">
        <f t="shared" si="22"/>
        <v>3.5888669726679359</v>
      </c>
      <c r="L166" s="14">
        <f t="shared" si="23"/>
        <v>53.298131868131854</v>
      </c>
      <c r="M166" s="11">
        <f t="shared" si="19"/>
        <v>6.7335699148843894E-2</v>
      </c>
      <c r="N166" s="11">
        <f t="shared" si="20"/>
        <v>6.3087648246508792</v>
      </c>
      <c r="O166" s="12" t="str">
        <f t="shared" si="21"/>
        <v>Oversold</v>
      </c>
    </row>
    <row r="167" spans="1:15" x14ac:dyDescent="0.2">
      <c r="A167" s="9" t="d">
        <v>2022-09-12</v>
      </c>
      <c r="B167" s="10">
        <v>300.72000000000003</v>
      </c>
      <c r="C167" s="10">
        <v>305.49</v>
      </c>
      <c r="D167" s="10">
        <v>300.39999999999998</v>
      </c>
      <c r="E167" s="10">
        <v>304.42</v>
      </c>
      <c r="F167" s="10">
        <v>304.42</v>
      </c>
      <c r="G167" s="13">
        <v>48674600</v>
      </c>
      <c r="H167" s="16">
        <f t="shared" si="16"/>
        <v>1.569308815574234E-2</v>
      </c>
      <c r="I167" s="13">
        <f t="shared" si="17"/>
        <v>4.7400000000000091</v>
      </c>
      <c r="J167" s="13">
        <f t="shared" si="18"/>
        <v>12.29000000000002</v>
      </c>
      <c r="K167" s="14">
        <f t="shared" si="22"/>
        <v>3.6710907603345122</v>
      </c>
      <c r="L167" s="14">
        <f t="shared" si="23"/>
        <v>54.243516483516473</v>
      </c>
      <c r="M167" s="11">
        <f t="shared" si="19"/>
        <v>6.7677964083506348E-2</v>
      </c>
      <c r="N167" s="11">
        <f t="shared" si="20"/>
        <v>6.3387993721122626</v>
      </c>
      <c r="O167" s="12" t="str">
        <f t="shared" si="21"/>
        <v>Oversold</v>
      </c>
    </row>
    <row r="168" spans="1:15" x14ac:dyDescent="0.2">
      <c r="A168" s="9" t="d">
        <v>2022-09-13</v>
      </c>
      <c r="B168" s="10">
        <v>292.89999999999998</v>
      </c>
      <c r="C168" s="10">
        <v>297.39999999999998</v>
      </c>
      <c r="D168" s="10">
        <v>290.39999999999998</v>
      </c>
      <c r="E168" s="10">
        <v>292.13</v>
      </c>
      <c r="F168" s="10">
        <v>292.13</v>
      </c>
      <c r="G168" s="13">
        <v>68229600</v>
      </c>
      <c r="H168" s="16">
        <f t="shared" si="16"/>
        <v>-4.120941817834195E-2</v>
      </c>
      <c r="I168" s="13">
        <f t="shared" si="17"/>
        <v>0</v>
      </c>
      <c r="J168" s="13">
        <f t="shared" si="18"/>
        <v>0</v>
      </c>
      <c r="K168" s="14">
        <f t="shared" si="22"/>
        <v>3.40886999173919</v>
      </c>
      <c r="L168" s="14">
        <f t="shared" si="23"/>
        <v>54.243516483516473</v>
      </c>
      <c r="M168" s="11">
        <f t="shared" si="19"/>
        <v>6.2843823791827319E-2</v>
      </c>
      <c r="N168" s="11">
        <f t="shared" si="20"/>
        <v>5.9127994522868192</v>
      </c>
      <c r="O168" s="12" t="str">
        <f t="shared" si="21"/>
        <v>Oversold</v>
      </c>
    </row>
    <row r="169" spans="1:15" x14ac:dyDescent="0.2">
      <c r="A169" s="9" t="d">
        <v>2022-09-14</v>
      </c>
      <c r="B169" s="10">
        <v>292.24</v>
      </c>
      <c r="C169" s="10">
        <v>306</v>
      </c>
      <c r="D169" s="10">
        <v>291.64</v>
      </c>
      <c r="E169" s="10">
        <v>302.61</v>
      </c>
      <c r="F169" s="10">
        <v>302.61</v>
      </c>
      <c r="G169" s="13">
        <v>72628700</v>
      </c>
      <c r="H169" s="16">
        <f t="shared" si="16"/>
        <v>3.5245939061674884E-2</v>
      </c>
      <c r="I169" s="13">
        <f t="shared" si="17"/>
        <v>10.480000000000018</v>
      </c>
      <c r="J169" s="13">
        <f t="shared" si="18"/>
        <v>0</v>
      </c>
      <c r="K169" s="14">
        <f t="shared" si="22"/>
        <v>3.9139507066149632</v>
      </c>
      <c r="L169" s="14">
        <f t="shared" si="23"/>
        <v>54.243516483516473</v>
      </c>
      <c r="M169" s="11">
        <f t="shared" si="19"/>
        <v>7.2155180201201277E-2</v>
      </c>
      <c r="N169" s="11">
        <f t="shared" si="20"/>
        <v>6.7299194681557708</v>
      </c>
      <c r="O169" s="12" t="str">
        <f t="shared" si="21"/>
        <v>Oversold</v>
      </c>
    </row>
    <row r="170" spans="1:15" x14ac:dyDescent="0.2">
      <c r="A170" s="9" t="d">
        <v>2022-09-15</v>
      </c>
      <c r="B170" s="10">
        <v>301.83</v>
      </c>
      <c r="C170" s="10">
        <v>309.12</v>
      </c>
      <c r="D170" s="10">
        <v>300.72000000000003</v>
      </c>
      <c r="E170" s="10">
        <v>303.75</v>
      </c>
      <c r="F170" s="10">
        <v>303.75</v>
      </c>
      <c r="G170" s="13">
        <v>64795500</v>
      </c>
      <c r="H170" s="16">
        <f t="shared" si="16"/>
        <v>3.7601469199043673E-3</v>
      </c>
      <c r="I170" s="13">
        <f t="shared" si="17"/>
        <v>1.1399999999999864</v>
      </c>
      <c r="J170" s="13">
        <f t="shared" si="18"/>
        <v>0.39999999999997726</v>
      </c>
      <c r="K170" s="14">
        <f t="shared" si="22"/>
        <v>3.7158113704281788</v>
      </c>
      <c r="L170" s="14">
        <f t="shared" si="23"/>
        <v>54.274285714285696</v>
      </c>
      <c r="M170" s="11">
        <f t="shared" si="19"/>
        <v>6.8463570206878446E-2</v>
      </c>
      <c r="N170" s="11">
        <f t="shared" si="20"/>
        <v>6.4076653725893919</v>
      </c>
      <c r="O170" s="12" t="str">
        <f t="shared" si="21"/>
        <v>Oversold</v>
      </c>
    </row>
    <row r="171" spans="1:15" x14ac:dyDescent="0.2">
      <c r="A171" s="9" t="d">
        <v>2022-09-16</v>
      </c>
      <c r="B171" s="10">
        <v>299.61</v>
      </c>
      <c r="C171" s="10">
        <v>303.70999999999998</v>
      </c>
      <c r="D171" s="10">
        <v>295.60000000000002</v>
      </c>
      <c r="E171" s="10">
        <v>303.35000000000002</v>
      </c>
      <c r="F171" s="10">
        <v>303.35000000000002</v>
      </c>
      <c r="G171" s="13">
        <v>87087800</v>
      </c>
      <c r="H171" s="16">
        <f t="shared" si="16"/>
        <v>-1.3177402664513328E-3</v>
      </c>
      <c r="I171" s="13">
        <f t="shared" si="17"/>
        <v>0</v>
      </c>
      <c r="J171" s="13">
        <f t="shared" si="18"/>
        <v>0</v>
      </c>
      <c r="K171" s="14">
        <f t="shared" si="22"/>
        <v>3.4503962725404516</v>
      </c>
      <c r="L171" s="14">
        <f t="shared" si="23"/>
        <v>54.274285714285696</v>
      </c>
      <c r="M171" s="11">
        <f t="shared" si="19"/>
        <v>6.3573315192101409E-2</v>
      </c>
      <c r="N171" s="11">
        <f t="shared" si="20"/>
        <v>5.9773326656488024</v>
      </c>
      <c r="O171" s="12" t="str">
        <f t="shared" si="21"/>
        <v>Oversold</v>
      </c>
    </row>
    <row r="172" spans="1:15" x14ac:dyDescent="0.2">
      <c r="A172" s="9" t="d">
        <v>2022-09-19</v>
      </c>
      <c r="B172" s="10">
        <v>300.08999999999997</v>
      </c>
      <c r="C172" s="10">
        <v>309.83999999999997</v>
      </c>
      <c r="D172" s="10">
        <v>297.8</v>
      </c>
      <c r="E172" s="10">
        <v>309.07</v>
      </c>
      <c r="F172" s="10">
        <v>309.07</v>
      </c>
      <c r="G172" s="13">
        <v>60231200</v>
      </c>
      <c r="H172" s="16">
        <f t="shared" si="16"/>
        <v>1.8680534070586171E-2</v>
      </c>
      <c r="I172" s="13">
        <f t="shared" si="17"/>
        <v>5.7199999999999704</v>
      </c>
      <c r="J172" s="13">
        <f t="shared" si="18"/>
        <v>0.33999999999997499</v>
      </c>
      <c r="K172" s="14">
        <f t="shared" si="22"/>
        <v>3.6125108245018458</v>
      </c>
      <c r="L172" s="14">
        <f t="shared" si="23"/>
        <v>54.30043956043955</v>
      </c>
      <c r="M172" s="11">
        <f t="shared" si="19"/>
        <v>6.6528205917760777E-2</v>
      </c>
      <c r="N172" s="11">
        <f t="shared" si="20"/>
        <v>6.2378290183626603</v>
      </c>
      <c r="O172" s="12" t="str">
        <f t="shared" si="21"/>
        <v>Oversold</v>
      </c>
    </row>
    <row r="173" spans="1:15" x14ac:dyDescent="0.2">
      <c r="A173" s="9" t="d">
        <v>2022-09-20</v>
      </c>
      <c r="B173" s="10">
        <v>306.91000000000003</v>
      </c>
      <c r="C173" s="10">
        <v>313.33</v>
      </c>
      <c r="D173" s="10">
        <v>305.58</v>
      </c>
      <c r="E173" s="10">
        <v>308.73</v>
      </c>
      <c r="F173" s="10">
        <v>308.73</v>
      </c>
      <c r="G173" s="13">
        <v>61642800</v>
      </c>
      <c r="H173" s="16">
        <f t="shared" si="16"/>
        <v>-1.1006799427831242E-3</v>
      </c>
      <c r="I173" s="13">
        <f t="shared" si="17"/>
        <v>0</v>
      </c>
      <c r="J173" s="13">
        <f t="shared" si="18"/>
        <v>7.9300000000000068</v>
      </c>
      <c r="K173" s="14">
        <f t="shared" si="22"/>
        <v>3.3544743370374279</v>
      </c>
      <c r="L173" s="14">
        <f t="shared" si="23"/>
        <v>54.910439560439549</v>
      </c>
      <c r="M173" s="11">
        <f t="shared" si="19"/>
        <v>6.1089919583418757E-2</v>
      </c>
      <c r="N173" s="11">
        <f t="shared" si="20"/>
        <v>5.7572801754070468</v>
      </c>
      <c r="O173" s="12" t="str">
        <f t="shared" si="21"/>
        <v>Oversold</v>
      </c>
    </row>
    <row r="174" spans="1:15" x14ac:dyDescent="0.2">
      <c r="A174" s="9" t="d">
        <v>2022-09-21</v>
      </c>
      <c r="B174" s="10">
        <v>308.29000000000002</v>
      </c>
      <c r="C174" s="10">
        <v>313.8</v>
      </c>
      <c r="D174" s="10">
        <v>300.63</v>
      </c>
      <c r="E174" s="10">
        <v>300.8</v>
      </c>
      <c r="F174" s="10">
        <v>300.8</v>
      </c>
      <c r="G174" s="13">
        <v>62555700</v>
      </c>
      <c r="H174" s="16">
        <f t="shared" si="16"/>
        <v>-2.6021516440425243E-2</v>
      </c>
      <c r="I174" s="13">
        <f t="shared" si="17"/>
        <v>0</v>
      </c>
      <c r="J174" s="13">
        <f t="shared" si="18"/>
        <v>12.210000000000036</v>
      </c>
      <c r="K174" s="14">
        <f t="shared" si="22"/>
        <v>3.11486902724904</v>
      </c>
      <c r="L174" s="14">
        <f t="shared" si="23"/>
        <v>55.849670329670325</v>
      </c>
      <c r="M174" s="11">
        <f t="shared" si="19"/>
        <v>5.5772379834339962E-2</v>
      </c>
      <c r="N174" s="11">
        <f t="shared" si="20"/>
        <v>5.2826140273807027</v>
      </c>
      <c r="O174" s="12" t="str">
        <f t="shared" si="21"/>
        <v>Oversold</v>
      </c>
    </row>
    <row r="175" spans="1:15" x14ac:dyDescent="0.2">
      <c r="A175" s="9" t="d">
        <v>2022-09-22</v>
      </c>
      <c r="B175" s="10">
        <v>299.86</v>
      </c>
      <c r="C175" s="10">
        <v>301.29000000000002</v>
      </c>
      <c r="D175" s="10">
        <v>285.82</v>
      </c>
      <c r="E175" s="10">
        <v>288.58999999999997</v>
      </c>
      <c r="F175" s="10">
        <v>288.58999999999997</v>
      </c>
      <c r="G175" s="13">
        <v>70545400</v>
      </c>
      <c r="H175" s="16">
        <f t="shared" si="16"/>
        <v>-4.1438596370890729E-2</v>
      </c>
      <c r="I175" s="13">
        <f t="shared" si="17"/>
        <v>0</v>
      </c>
      <c r="J175" s="13">
        <f t="shared" si="18"/>
        <v>13.259999999999991</v>
      </c>
      <c r="K175" s="14">
        <f t="shared" si="22"/>
        <v>2.8923783824455369</v>
      </c>
      <c r="L175" s="14">
        <f t="shared" si="23"/>
        <v>56.869670329670321</v>
      </c>
      <c r="M175" s="11">
        <f t="shared" si="19"/>
        <v>5.0859770518777055E-2</v>
      </c>
      <c r="N175" s="11">
        <f t="shared" si="20"/>
        <v>4.8398246793355781</v>
      </c>
      <c r="O175" s="12" t="str">
        <f t="shared" si="21"/>
        <v>Oversold</v>
      </c>
    </row>
    <row r="176" spans="1:15" x14ac:dyDescent="0.2">
      <c r="A176" s="9" t="d">
        <v>2022-09-23</v>
      </c>
      <c r="B176" s="10">
        <v>283.08999999999997</v>
      </c>
      <c r="C176" s="10">
        <v>284.5</v>
      </c>
      <c r="D176" s="10">
        <v>272.82</v>
      </c>
      <c r="E176" s="10">
        <v>275.33</v>
      </c>
      <c r="F176" s="10">
        <v>275.33</v>
      </c>
      <c r="G176" s="13">
        <v>63748400</v>
      </c>
      <c r="H176" s="16">
        <f t="shared" si="16"/>
        <v>-4.7036617462740724E-2</v>
      </c>
      <c r="I176" s="13">
        <f t="shared" si="17"/>
        <v>0</v>
      </c>
      <c r="J176" s="13">
        <f t="shared" si="18"/>
        <v>0</v>
      </c>
      <c r="K176" s="14">
        <f t="shared" si="22"/>
        <v>2.6857799265565698</v>
      </c>
      <c r="L176" s="14">
        <f t="shared" si="23"/>
        <v>56.869670329670321</v>
      </c>
      <c r="M176" s="11">
        <f t="shared" si="19"/>
        <v>4.7226929767435838E-2</v>
      </c>
      <c r="N176" s="11">
        <f t="shared" si="20"/>
        <v>4.5097130741207963</v>
      </c>
      <c r="O176" s="12" t="str">
        <f t="shared" si="21"/>
        <v>Oversold</v>
      </c>
    </row>
    <row r="177" spans="1:15" x14ac:dyDescent="0.2">
      <c r="A177" s="9" t="d">
        <v>2022-09-26</v>
      </c>
      <c r="B177" s="10">
        <v>271.83</v>
      </c>
      <c r="C177" s="10">
        <v>284.08999999999997</v>
      </c>
      <c r="D177" s="10">
        <v>270.31</v>
      </c>
      <c r="E177" s="10">
        <v>276.01</v>
      </c>
      <c r="F177" s="10">
        <v>276.01</v>
      </c>
      <c r="G177" s="13">
        <v>58076900</v>
      </c>
      <c r="H177" s="16">
        <f t="shared" si="16"/>
        <v>2.4667187027956512E-3</v>
      </c>
      <c r="I177" s="13">
        <f t="shared" si="17"/>
        <v>0.68000000000000682</v>
      </c>
      <c r="J177" s="13">
        <f t="shared" si="18"/>
        <v>0</v>
      </c>
      <c r="K177" s="14">
        <f t="shared" si="22"/>
        <v>2.5425099318025297</v>
      </c>
      <c r="L177" s="14">
        <f t="shared" si="23"/>
        <v>56.869670329670321</v>
      </c>
      <c r="M177" s="11">
        <f t="shared" si="19"/>
        <v>4.4707660815751893E-2</v>
      </c>
      <c r="N177" s="11">
        <f t="shared" si="20"/>
        <v>4.2794422298810701</v>
      </c>
      <c r="O177" s="12" t="str">
        <f t="shared" si="21"/>
        <v>Oversold</v>
      </c>
    </row>
    <row r="178" spans="1:15" x14ac:dyDescent="0.2">
      <c r="A178" s="9" t="d">
        <v>2022-09-27</v>
      </c>
      <c r="B178" s="10">
        <v>283.83999999999997</v>
      </c>
      <c r="C178" s="10">
        <v>288.67</v>
      </c>
      <c r="D178" s="10">
        <v>277.51</v>
      </c>
      <c r="E178" s="10">
        <v>282.94</v>
      </c>
      <c r="F178" s="10">
        <v>282.94</v>
      </c>
      <c r="G178" s="13">
        <v>61925200</v>
      </c>
      <c r="H178" s="16">
        <f t="shared" si="16"/>
        <v>2.4797764085939072E-2</v>
      </c>
      <c r="I178" s="13">
        <f t="shared" si="17"/>
        <v>6.9300000000000068</v>
      </c>
      <c r="J178" s="13">
        <f t="shared" si="18"/>
        <v>0</v>
      </c>
      <c r="K178" s="14">
        <f t="shared" si="22"/>
        <v>2.8559020795309209</v>
      </c>
      <c r="L178" s="14">
        <f t="shared" si="23"/>
        <v>56.869670329670321</v>
      </c>
      <c r="M178" s="11">
        <f t="shared" si="19"/>
        <v>5.0218368824285688E-2</v>
      </c>
      <c r="N178" s="11">
        <f t="shared" si="20"/>
        <v>4.7817073396368812</v>
      </c>
      <c r="O178" s="12" t="str">
        <f t="shared" si="21"/>
        <v>Oversold</v>
      </c>
    </row>
    <row r="179" spans="1:15" x14ac:dyDescent="0.2">
      <c r="A179" s="9" t="d">
        <v>2022-09-28</v>
      </c>
      <c r="B179" s="10">
        <v>283.08</v>
      </c>
      <c r="C179" s="10">
        <v>289</v>
      </c>
      <c r="D179" s="10">
        <v>277.57</v>
      </c>
      <c r="E179" s="10">
        <v>287.81</v>
      </c>
      <c r="F179" s="10">
        <v>287.81</v>
      </c>
      <c r="G179" s="13">
        <v>54664800</v>
      </c>
      <c r="H179" s="16">
        <f t="shared" si="16"/>
        <v>1.7065679170471873E-2</v>
      </c>
      <c r="I179" s="13">
        <f t="shared" si="17"/>
        <v>4.8700000000000045</v>
      </c>
      <c r="J179" s="13">
        <f t="shared" si="18"/>
        <v>19.600000000000023</v>
      </c>
      <c r="K179" s="14">
        <f t="shared" si="22"/>
        <v>2.9997662167072838</v>
      </c>
      <c r="L179" s="14">
        <f t="shared" si="23"/>
        <v>58.37736263736263</v>
      </c>
      <c r="M179" s="11">
        <f t="shared" si="19"/>
        <v>5.1385778342568973E-2</v>
      </c>
      <c r="N179" s="11">
        <f t="shared" si="20"/>
        <v>4.8874332715033404</v>
      </c>
      <c r="O179" s="12" t="str">
        <f t="shared" si="21"/>
        <v>Oversold</v>
      </c>
    </row>
    <row r="180" spans="1:15" x14ac:dyDescent="0.2">
      <c r="A180" s="9" t="d">
        <v>2022-09-29</v>
      </c>
      <c r="B180" s="10">
        <v>282.76</v>
      </c>
      <c r="C180" s="10">
        <v>283.64999999999998</v>
      </c>
      <c r="D180" s="10">
        <v>265.77999999999997</v>
      </c>
      <c r="E180" s="10">
        <v>268.20999999999998</v>
      </c>
      <c r="F180" s="10">
        <v>268.20999999999998</v>
      </c>
      <c r="G180" s="13">
        <v>77620600</v>
      </c>
      <c r="H180" s="16">
        <f t="shared" si="16"/>
        <v>-7.0530284441017596E-2</v>
      </c>
      <c r="I180" s="13">
        <f t="shared" si="17"/>
        <v>0</v>
      </c>
      <c r="J180" s="13">
        <f t="shared" si="18"/>
        <v>2.9599999999999795</v>
      </c>
      <c r="K180" s="14">
        <f t="shared" si="22"/>
        <v>2.7854972012281922</v>
      </c>
      <c r="L180" s="14">
        <f t="shared" si="23"/>
        <v>58.605054945054931</v>
      </c>
      <c r="M180" s="11">
        <f t="shared" si="19"/>
        <v>4.7529981907528801E-2</v>
      </c>
      <c r="N180" s="11">
        <f t="shared" si="20"/>
        <v>4.5373385705846516</v>
      </c>
      <c r="O180" s="12" t="str">
        <f t="shared" si="21"/>
        <v>Oversold</v>
      </c>
    </row>
    <row r="181" spans="1:15" x14ac:dyDescent="0.2">
      <c r="A181" s="9" t="d">
        <v>2022-09-30</v>
      </c>
      <c r="B181" s="10">
        <v>266.14999999999998</v>
      </c>
      <c r="C181" s="10">
        <v>275.57</v>
      </c>
      <c r="D181" s="10">
        <v>262.47000000000003</v>
      </c>
      <c r="E181" s="10">
        <v>265.25</v>
      </c>
      <c r="F181" s="10">
        <v>265.25</v>
      </c>
      <c r="G181" s="13">
        <v>67726600</v>
      </c>
      <c r="H181" s="16">
        <f t="shared" si="16"/>
        <v>-1.1097478266149974E-2</v>
      </c>
      <c r="I181" s="13">
        <f t="shared" si="17"/>
        <v>0</v>
      </c>
      <c r="J181" s="13">
        <f t="shared" si="18"/>
        <v>22.849999999999994</v>
      </c>
      <c r="K181" s="14">
        <f t="shared" si="22"/>
        <v>2.5865331154261786</v>
      </c>
      <c r="L181" s="14">
        <f t="shared" si="23"/>
        <v>60.362747252747241</v>
      </c>
      <c r="M181" s="11">
        <f t="shared" si="19"/>
        <v>4.2849824322872578E-2</v>
      </c>
      <c r="N181" s="11">
        <f t="shared" si="20"/>
        <v>4.1089160992758593</v>
      </c>
      <c r="O181" s="12" t="str">
        <f t="shared" si="21"/>
        <v>Oversold</v>
      </c>
    </row>
    <row r="182" spans="1:15" x14ac:dyDescent="0.2">
      <c r="A182" s="9" t="d">
        <v>2022-10-03</v>
      </c>
      <c r="B182" s="10">
        <v>254.5</v>
      </c>
      <c r="C182" s="10">
        <v>255.16</v>
      </c>
      <c r="D182" s="10">
        <v>241.01</v>
      </c>
      <c r="E182" s="10">
        <v>242.4</v>
      </c>
      <c r="F182" s="10">
        <v>242.4</v>
      </c>
      <c r="G182" s="13">
        <v>98363500</v>
      </c>
      <c r="H182" s="16">
        <f t="shared" si="16"/>
        <v>-9.0083523298933155E-2</v>
      </c>
      <c r="I182" s="13">
        <f t="shared" si="17"/>
        <v>0</v>
      </c>
      <c r="J182" s="13">
        <f t="shared" si="18"/>
        <v>0</v>
      </c>
      <c r="K182" s="14">
        <f t="shared" si="22"/>
        <v>2.4017807500385944</v>
      </c>
      <c r="L182" s="14">
        <f t="shared" si="23"/>
        <v>60.362747252747241</v>
      </c>
      <c r="M182" s="11">
        <f t="shared" si="19"/>
        <v>3.9789122585524535E-2</v>
      </c>
      <c r="N182" s="11">
        <f t="shared" si="20"/>
        <v>3.8266530896750908</v>
      </c>
      <c r="O182" s="12" t="str">
        <f t="shared" si="21"/>
        <v>Oversold</v>
      </c>
    </row>
    <row r="183" spans="1:15" x14ac:dyDescent="0.2">
      <c r="A183" s="9" t="d">
        <v>2022-10-04</v>
      </c>
      <c r="B183" s="10">
        <v>250.52</v>
      </c>
      <c r="C183" s="10">
        <v>257.5</v>
      </c>
      <c r="D183" s="10">
        <v>242.01</v>
      </c>
      <c r="E183" s="10">
        <v>249.44</v>
      </c>
      <c r="F183" s="10">
        <v>249.44</v>
      </c>
      <c r="G183" s="13">
        <v>109578500</v>
      </c>
      <c r="H183" s="16">
        <f t="shared" si="16"/>
        <v>2.8629151114306955E-2</v>
      </c>
      <c r="I183" s="13">
        <f t="shared" si="17"/>
        <v>7.039999999999992</v>
      </c>
      <c r="J183" s="13">
        <f t="shared" si="18"/>
        <v>8.6299999999999955</v>
      </c>
      <c r="K183" s="14">
        <f t="shared" si="22"/>
        <v>2.7330821250358368</v>
      </c>
      <c r="L183" s="14">
        <f t="shared" si="23"/>
        <v>61.026593406593399</v>
      </c>
      <c r="M183" s="11">
        <f t="shared" si="19"/>
        <v>4.4785100600757945E-2</v>
      </c>
      <c r="N183" s="11">
        <f t="shared" si="20"/>
        <v>4.2865370663312774</v>
      </c>
      <c r="O183" s="12" t="str">
        <f t="shared" si="21"/>
        <v>Oversold</v>
      </c>
    </row>
    <row r="184" spans="1:15" x14ac:dyDescent="0.2">
      <c r="A184" s="9" t="d">
        <v>2022-10-05</v>
      </c>
      <c r="B184" s="10">
        <v>245.01</v>
      </c>
      <c r="C184" s="10">
        <v>246.67</v>
      </c>
      <c r="D184" s="10">
        <v>233.27</v>
      </c>
      <c r="E184" s="10">
        <v>240.81</v>
      </c>
      <c r="F184" s="10">
        <v>240.81</v>
      </c>
      <c r="G184" s="13">
        <v>86982700</v>
      </c>
      <c r="H184" s="16">
        <f t="shared" si="16"/>
        <v>-3.521016449787117E-2</v>
      </c>
      <c r="I184" s="13">
        <f t="shared" si="17"/>
        <v>0</v>
      </c>
      <c r="J184" s="13">
        <f t="shared" si="18"/>
        <v>2.6800000000000068</v>
      </c>
      <c r="K184" s="14">
        <f t="shared" si="22"/>
        <v>2.5378619732475625</v>
      </c>
      <c r="L184" s="14">
        <f t="shared" si="23"/>
        <v>61.232747252747245</v>
      </c>
      <c r="M184" s="11">
        <f t="shared" si="19"/>
        <v>4.144615564564106E-2</v>
      </c>
      <c r="N184" s="11">
        <f t="shared" si="20"/>
        <v>3.9796734013528265</v>
      </c>
      <c r="O184" s="12" t="str">
        <f t="shared" si="21"/>
        <v>Oversold</v>
      </c>
    </row>
    <row r="185" spans="1:15" x14ac:dyDescent="0.2">
      <c r="A185" s="9" t="d">
        <v>2022-10-06</v>
      </c>
      <c r="B185" s="10">
        <v>239.44</v>
      </c>
      <c r="C185" s="10">
        <v>244.58</v>
      </c>
      <c r="D185" s="10">
        <v>235.35</v>
      </c>
      <c r="E185" s="10">
        <v>238.13</v>
      </c>
      <c r="F185" s="10">
        <v>238.13</v>
      </c>
      <c r="G185" s="13">
        <v>69298400</v>
      </c>
      <c r="H185" s="16">
        <f t="shared" si="16"/>
        <v>-1.1191497775743495E-2</v>
      </c>
      <c r="I185" s="13">
        <f t="shared" si="17"/>
        <v>0</v>
      </c>
      <c r="J185" s="13">
        <f t="shared" si="18"/>
        <v>15.060000000000002</v>
      </c>
      <c r="K185" s="14">
        <f t="shared" si="22"/>
        <v>2.3565861180155934</v>
      </c>
      <c r="L185" s="14">
        <f t="shared" si="23"/>
        <v>62.391208791208783</v>
      </c>
      <c r="M185" s="11">
        <f t="shared" si="19"/>
        <v>3.777112454900293E-2</v>
      </c>
      <c r="N185" s="11">
        <f t="shared" si="20"/>
        <v>3.6396391897507812</v>
      </c>
      <c r="O185" s="12" t="str">
        <f t="shared" si="21"/>
        <v>Oversold</v>
      </c>
    </row>
    <row r="186" spans="1:15" x14ac:dyDescent="0.2">
      <c r="A186" s="9" t="d">
        <v>2022-10-07</v>
      </c>
      <c r="B186" s="10">
        <v>233.94</v>
      </c>
      <c r="C186" s="10">
        <v>234.57</v>
      </c>
      <c r="D186" s="10">
        <v>222.02</v>
      </c>
      <c r="E186" s="10">
        <v>223.07</v>
      </c>
      <c r="F186" s="10">
        <v>223.07</v>
      </c>
      <c r="G186" s="13">
        <v>83916800</v>
      </c>
      <c r="H186" s="16">
        <f t="shared" si="16"/>
        <v>-6.5331119487161221E-2</v>
      </c>
      <c r="I186" s="13">
        <f t="shared" si="17"/>
        <v>0</v>
      </c>
      <c r="J186" s="13">
        <f t="shared" si="18"/>
        <v>0.10999999999998522</v>
      </c>
      <c r="K186" s="14">
        <f t="shared" si="22"/>
        <v>2.1882585381573367</v>
      </c>
      <c r="L186" s="14">
        <f t="shared" si="23"/>
        <v>62.399670329670322</v>
      </c>
      <c r="M186" s="11">
        <f t="shared" si="19"/>
        <v>3.5068431076579663E-2</v>
      </c>
      <c r="N186" s="11">
        <f t="shared" si="20"/>
        <v>3.3880302039648598</v>
      </c>
      <c r="O186" s="12" t="str">
        <f t="shared" si="21"/>
        <v>Oversold</v>
      </c>
    </row>
    <row r="187" spans="1:15" x14ac:dyDescent="0.2">
      <c r="A187" s="9" t="d">
        <v>2022-10-10</v>
      </c>
      <c r="B187" s="10">
        <v>223.93</v>
      </c>
      <c r="C187" s="10">
        <v>226.99</v>
      </c>
      <c r="D187" s="10">
        <v>218.36</v>
      </c>
      <c r="E187" s="10">
        <v>222.96</v>
      </c>
      <c r="F187" s="10">
        <v>222.96</v>
      </c>
      <c r="G187" s="13">
        <v>67925000</v>
      </c>
      <c r="H187" s="16">
        <f t="shared" si="16"/>
        <v>-4.9324037499770817E-4</v>
      </c>
      <c r="I187" s="13">
        <f t="shared" si="17"/>
        <v>0</v>
      </c>
      <c r="J187" s="13">
        <f t="shared" si="18"/>
        <v>6.460000000000008</v>
      </c>
      <c r="K187" s="14">
        <f t="shared" si="22"/>
        <v>2.0319543568603842</v>
      </c>
      <c r="L187" s="14">
        <f t="shared" si="23"/>
        <v>62.896593406593404</v>
      </c>
      <c r="M187" s="11">
        <f t="shared" si="19"/>
        <v>3.2306270448144429E-2</v>
      </c>
      <c r="N187" s="11">
        <f t="shared" si="20"/>
        <v>3.1295238024776921</v>
      </c>
      <c r="O187" s="12" t="str">
        <f t="shared" si="21"/>
        <v>Oversold</v>
      </c>
    </row>
    <row r="188" spans="1:15" x14ac:dyDescent="0.2">
      <c r="A188" s="9" t="d">
        <v>2022-10-11</v>
      </c>
      <c r="B188" s="10">
        <v>220.95</v>
      </c>
      <c r="C188" s="10">
        <v>225.75</v>
      </c>
      <c r="D188" s="10">
        <v>215</v>
      </c>
      <c r="E188" s="10">
        <v>216.5</v>
      </c>
      <c r="F188" s="10">
        <v>216.5</v>
      </c>
      <c r="G188" s="13">
        <v>77013200</v>
      </c>
      <c r="H188" s="16">
        <f t="shared" si="16"/>
        <v>-2.9401835731148303E-2</v>
      </c>
      <c r="I188" s="13">
        <f t="shared" si="17"/>
        <v>0</v>
      </c>
      <c r="J188" s="13">
        <f t="shared" si="18"/>
        <v>0</v>
      </c>
      <c r="K188" s="14">
        <f t="shared" si="22"/>
        <v>1.8868147599417853</v>
      </c>
      <c r="L188" s="14">
        <f t="shared" si="23"/>
        <v>62.896593406593404</v>
      </c>
      <c r="M188" s="11">
        <f t="shared" si="19"/>
        <v>2.9998679701848396E-2</v>
      </c>
      <c r="N188" s="11">
        <f t="shared" si="20"/>
        <v>2.9124969083001133</v>
      </c>
      <c r="O188" s="12" t="str">
        <f t="shared" si="21"/>
        <v>Oversold</v>
      </c>
    </row>
    <row r="189" spans="1:15" x14ac:dyDescent="0.2">
      <c r="A189" s="9" t="d">
        <v>2022-10-12</v>
      </c>
      <c r="B189" s="10">
        <v>215.33</v>
      </c>
      <c r="C189" s="10">
        <v>219.3</v>
      </c>
      <c r="D189" s="10">
        <v>211.51</v>
      </c>
      <c r="E189" s="10">
        <v>217.24</v>
      </c>
      <c r="F189" s="10">
        <v>217.24</v>
      </c>
      <c r="G189" s="13">
        <v>66860700</v>
      </c>
      <c r="H189" s="16">
        <f t="shared" si="16"/>
        <v>3.4121857241000077E-3</v>
      </c>
      <c r="I189" s="13">
        <f t="shared" si="17"/>
        <v>0.74000000000000909</v>
      </c>
      <c r="J189" s="13">
        <f t="shared" si="18"/>
        <v>0</v>
      </c>
      <c r="K189" s="14">
        <f t="shared" si="22"/>
        <v>1.8048994199459441</v>
      </c>
      <c r="L189" s="14">
        <f t="shared" si="23"/>
        <v>62.896593406593404</v>
      </c>
      <c r="M189" s="11">
        <f t="shared" si="19"/>
        <v>2.8696298514582792E-2</v>
      </c>
      <c r="N189" s="11">
        <f t="shared" si="20"/>
        <v>2.7895792524984984</v>
      </c>
      <c r="O189" s="12" t="str">
        <f t="shared" si="21"/>
        <v>Oversold</v>
      </c>
    </row>
    <row r="190" spans="1:15" x14ac:dyDescent="0.2">
      <c r="A190" s="9" t="d">
        <v>2022-10-13</v>
      </c>
      <c r="B190" s="10">
        <v>208.3</v>
      </c>
      <c r="C190" s="10">
        <v>222.99</v>
      </c>
      <c r="D190" s="10">
        <v>206.22</v>
      </c>
      <c r="E190" s="10">
        <v>221.72</v>
      </c>
      <c r="F190" s="10">
        <v>221.72</v>
      </c>
      <c r="G190" s="13">
        <v>91483000</v>
      </c>
      <c r="H190" s="16">
        <f t="shared" si="16"/>
        <v>2.0412591384959395E-2</v>
      </c>
      <c r="I190" s="13">
        <f t="shared" si="17"/>
        <v>4.4799999999999898</v>
      </c>
      <c r="J190" s="13">
        <f t="shared" si="18"/>
        <v>16.72999999999999</v>
      </c>
      <c r="K190" s="14">
        <f t="shared" si="22"/>
        <v>1.9959780328069474</v>
      </c>
      <c r="L190" s="14">
        <f t="shared" si="23"/>
        <v>64.183516483516485</v>
      </c>
      <c r="M190" s="11">
        <f t="shared" si="19"/>
        <v>3.1097984999303545E-2</v>
      </c>
      <c r="N190" s="11">
        <f t="shared" si="20"/>
        <v>3.0160067667404604</v>
      </c>
      <c r="O190" s="12" t="str">
        <f t="shared" si="21"/>
        <v>Oversold</v>
      </c>
    </row>
    <row r="191" spans="1:15" x14ac:dyDescent="0.2">
      <c r="A191" s="9" t="d">
        <v>2022-10-14</v>
      </c>
      <c r="B191" s="10">
        <v>224.01</v>
      </c>
      <c r="C191" s="10">
        <v>226.26</v>
      </c>
      <c r="D191" s="10">
        <v>204.16</v>
      </c>
      <c r="E191" s="10">
        <v>204.99</v>
      </c>
      <c r="F191" s="10">
        <v>204.99</v>
      </c>
      <c r="G191" s="13">
        <v>94124500</v>
      </c>
      <c r="H191" s="16">
        <f t="shared" si="16"/>
        <v>-7.8454127090807319E-2</v>
      </c>
      <c r="I191" s="13">
        <f t="shared" si="17"/>
        <v>0</v>
      </c>
      <c r="J191" s="13">
        <f t="shared" si="18"/>
        <v>0</v>
      </c>
      <c r="K191" s="14">
        <f t="shared" si="22"/>
        <v>1.8534081733207368</v>
      </c>
      <c r="L191" s="14">
        <f t="shared" si="23"/>
        <v>64.183516483516485</v>
      </c>
      <c r="M191" s="11">
        <f t="shared" si="19"/>
        <v>2.8876700356496147E-2</v>
      </c>
      <c r="N191" s="11">
        <f t="shared" si="20"/>
        <v>2.806623995517711</v>
      </c>
      <c r="O191" s="12" t="str">
        <f t="shared" si="21"/>
        <v>Oversold</v>
      </c>
    </row>
    <row r="192" spans="1:15" x14ac:dyDescent="0.2">
      <c r="A192" s="9" t="d">
        <v>2022-10-17</v>
      </c>
      <c r="B192" s="10">
        <v>210.04</v>
      </c>
      <c r="C192" s="10">
        <v>221.86</v>
      </c>
      <c r="D192" s="10">
        <v>209.45</v>
      </c>
      <c r="E192" s="10">
        <v>219.35</v>
      </c>
      <c r="F192" s="10">
        <v>219.35</v>
      </c>
      <c r="G192" s="13">
        <v>79428800</v>
      </c>
      <c r="H192" s="16">
        <f t="shared" si="16"/>
        <v>6.770743015142637E-2</v>
      </c>
      <c r="I192" s="13">
        <f t="shared" si="17"/>
        <v>14.359999999999985</v>
      </c>
      <c r="J192" s="13">
        <f t="shared" si="18"/>
        <v>0</v>
      </c>
      <c r="K192" s="14">
        <f t="shared" si="22"/>
        <v>2.7467361609406828</v>
      </c>
      <c r="L192" s="14">
        <f t="shared" si="23"/>
        <v>64.183516483516485</v>
      </c>
      <c r="M192" s="11">
        <f t="shared" si="19"/>
        <v>4.2795040088619882E-2</v>
      </c>
      <c r="N192" s="11">
        <f t="shared" si="20"/>
        <v>4.1038783695195775</v>
      </c>
      <c r="O192" s="12" t="str">
        <f t="shared" si="21"/>
        <v>Oversold</v>
      </c>
    </row>
    <row r="193" spans="1:15" x14ac:dyDescent="0.2">
      <c r="A193" s="9" t="d">
        <v>2022-10-18</v>
      </c>
      <c r="B193" s="10">
        <v>229.5</v>
      </c>
      <c r="C193" s="10">
        <v>229.82</v>
      </c>
      <c r="D193" s="10">
        <v>217.25</v>
      </c>
      <c r="E193" s="10">
        <v>220.19</v>
      </c>
      <c r="F193" s="10">
        <v>220.19</v>
      </c>
      <c r="G193" s="13">
        <v>75891900</v>
      </c>
      <c r="H193" s="16">
        <f t="shared" si="16"/>
        <v>3.8221823844711423E-3</v>
      </c>
      <c r="I193" s="13">
        <f t="shared" si="17"/>
        <v>0.84000000000000341</v>
      </c>
      <c r="J193" s="13">
        <f t="shared" si="18"/>
        <v>0</v>
      </c>
      <c r="K193" s="14">
        <f t="shared" si="22"/>
        <v>2.6105407208734914</v>
      </c>
      <c r="L193" s="14">
        <f t="shared" si="23"/>
        <v>64.183516483516485</v>
      </c>
      <c r="M193" s="11">
        <f t="shared" si="19"/>
        <v>4.0673070967433306E-2</v>
      </c>
      <c r="N193" s="11">
        <f t="shared" si="20"/>
        <v>3.9083427929601982</v>
      </c>
      <c r="O193" s="12" t="str">
        <f t="shared" si="21"/>
        <v>Oversold</v>
      </c>
    </row>
    <row r="194" spans="1:15" x14ac:dyDescent="0.2">
      <c r="A194" s="9" t="d">
        <v>2022-10-19</v>
      </c>
      <c r="B194" s="10">
        <v>219.8</v>
      </c>
      <c r="C194" s="10">
        <v>222.93</v>
      </c>
      <c r="D194" s="10">
        <v>217.78</v>
      </c>
      <c r="E194" s="10">
        <v>222.04</v>
      </c>
      <c r="F194" s="10">
        <v>222.04</v>
      </c>
      <c r="G194" s="13">
        <v>66571500</v>
      </c>
      <c r="H194" s="16">
        <f t="shared" si="16"/>
        <v>8.3667358252663884E-3</v>
      </c>
      <c r="I194" s="13">
        <f t="shared" si="17"/>
        <v>1.8499999999999943</v>
      </c>
      <c r="J194" s="13">
        <f t="shared" si="18"/>
        <v>14.759999999999991</v>
      </c>
      <c r="K194" s="14">
        <f t="shared" si="22"/>
        <v>2.5562163836682417</v>
      </c>
      <c r="L194" s="14">
        <f t="shared" si="23"/>
        <v>65.318901098901108</v>
      </c>
      <c r="M194" s="11">
        <f t="shared" si="19"/>
        <v>3.9134405825318547E-2</v>
      </c>
      <c r="N194" s="11">
        <f t="shared" si="20"/>
        <v>3.7660581351106828</v>
      </c>
      <c r="O194" s="12" t="str">
        <f t="shared" si="21"/>
        <v>Oversold</v>
      </c>
    </row>
    <row r="195" spans="1:15" x14ac:dyDescent="0.2">
      <c r="A195" s="9" t="d">
        <v>2022-10-20</v>
      </c>
      <c r="B195" s="10">
        <v>208.28</v>
      </c>
      <c r="C195" s="10">
        <v>215.55</v>
      </c>
      <c r="D195" s="10">
        <v>202</v>
      </c>
      <c r="E195" s="10">
        <v>207.28</v>
      </c>
      <c r="F195" s="10">
        <v>207.28</v>
      </c>
      <c r="G195" s="13">
        <v>117798100</v>
      </c>
      <c r="H195" s="16">
        <f t="shared" si="16"/>
        <v>-6.8787009568105975E-2</v>
      </c>
      <c r="I195" s="13">
        <f t="shared" si="17"/>
        <v>0</v>
      </c>
      <c r="J195" s="13">
        <f t="shared" si="18"/>
        <v>0</v>
      </c>
      <c r="K195" s="14">
        <f t="shared" si="22"/>
        <v>2.3736294991205105</v>
      </c>
      <c r="L195" s="14">
        <f t="shared" si="23"/>
        <v>65.318901098901108</v>
      </c>
      <c r="M195" s="11">
        <f t="shared" si="19"/>
        <v>3.6339091123510088E-2</v>
      </c>
      <c r="N195" s="11">
        <f t="shared" si="20"/>
        <v>3.5064865771023364</v>
      </c>
      <c r="O195" s="12" t="str">
        <f t="shared" si="21"/>
        <v>Oversold</v>
      </c>
    </row>
    <row r="196" spans="1:15" x14ac:dyDescent="0.2">
      <c r="A196" s="9" t="d">
        <v>2022-10-21</v>
      </c>
      <c r="B196" s="10">
        <v>206.42</v>
      </c>
      <c r="C196" s="10">
        <v>214.66</v>
      </c>
      <c r="D196" s="10">
        <v>203.8</v>
      </c>
      <c r="E196" s="10">
        <v>214.44</v>
      </c>
      <c r="F196" s="10">
        <v>214.44</v>
      </c>
      <c r="G196" s="13">
        <v>75713800</v>
      </c>
      <c r="H196" s="16">
        <f t="shared" si="16"/>
        <v>3.3959442705482401E-2</v>
      </c>
      <c r="I196" s="13">
        <f t="shared" si="17"/>
        <v>7.1599999999999966</v>
      </c>
      <c r="J196" s="13">
        <f t="shared" si="18"/>
        <v>3.1899999999999977</v>
      </c>
      <c r="K196" s="14">
        <f t="shared" si="22"/>
        <v>2.7155131063261879</v>
      </c>
      <c r="L196" s="14">
        <f t="shared" si="23"/>
        <v>65.564285714285717</v>
      </c>
      <c r="M196" s="11">
        <f t="shared" si="19"/>
        <v>4.1417565626502485E-2</v>
      </c>
      <c r="N196" s="11">
        <f t="shared" si="20"/>
        <v>3.9770373569209312</v>
      </c>
      <c r="O196" s="12" t="str">
        <f t="shared" si="21"/>
        <v>Oversold</v>
      </c>
    </row>
    <row r="197" spans="1:15" x14ac:dyDescent="0.2">
      <c r="A197" s="9" t="d">
        <v>2022-10-24</v>
      </c>
      <c r="B197" s="10">
        <v>205.82</v>
      </c>
      <c r="C197" s="10">
        <v>213.5</v>
      </c>
      <c r="D197" s="10">
        <v>198.59</v>
      </c>
      <c r="E197" s="10">
        <v>211.25</v>
      </c>
      <c r="F197" s="10">
        <v>211.25</v>
      </c>
      <c r="G197" s="13">
        <v>100446800</v>
      </c>
      <c r="H197" s="16">
        <f t="shared" si="16"/>
        <v>-1.498771272205373E-2</v>
      </c>
      <c r="I197" s="13">
        <f t="shared" si="17"/>
        <v>0</v>
      </c>
      <c r="J197" s="13">
        <f t="shared" si="18"/>
        <v>0</v>
      </c>
      <c r="K197" s="14">
        <f t="shared" si="22"/>
        <v>2.521547884445746</v>
      </c>
      <c r="L197" s="14">
        <f t="shared" si="23"/>
        <v>65.564285714285717</v>
      </c>
      <c r="M197" s="11">
        <f t="shared" si="19"/>
        <v>3.8459168081752308E-2</v>
      </c>
      <c r="N197" s="11">
        <f t="shared" si="20"/>
        <v>3.7034838984371703</v>
      </c>
      <c r="O197" s="12" t="str">
        <f t="shared" si="21"/>
        <v>Oversold</v>
      </c>
    </row>
    <row r="198" spans="1:15" x14ac:dyDescent="0.2">
      <c r="A198" s="9" t="d">
        <v>2022-10-25</v>
      </c>
      <c r="B198" s="10">
        <v>210.1</v>
      </c>
      <c r="C198" s="10">
        <v>224.35</v>
      </c>
      <c r="D198" s="10">
        <v>210</v>
      </c>
      <c r="E198" s="10">
        <v>222.42</v>
      </c>
      <c r="F198" s="10">
        <v>222.42</v>
      </c>
      <c r="G198" s="13">
        <v>96507900</v>
      </c>
      <c r="H198" s="16">
        <f t="shared" si="16"/>
        <v>5.1525220153412647E-2</v>
      </c>
      <c r="I198" s="13">
        <f t="shared" si="17"/>
        <v>11.169999999999987</v>
      </c>
      <c r="J198" s="13">
        <f t="shared" si="18"/>
        <v>0</v>
      </c>
      <c r="K198" s="14">
        <f t="shared" si="22"/>
        <v>3.1392944641281919</v>
      </c>
      <c r="L198" s="14">
        <f t="shared" si="23"/>
        <v>65.564285714285717</v>
      </c>
      <c r="M198" s="11">
        <f t="shared" si="19"/>
        <v>4.7881166246644173E-2</v>
      </c>
      <c r="N198" s="11">
        <f t="shared" si="20"/>
        <v>4.5693316941793398</v>
      </c>
      <c r="O198" s="12" t="str">
        <f t="shared" si="21"/>
        <v>Oversold</v>
      </c>
    </row>
    <row r="199" spans="1:15" x14ac:dyDescent="0.2">
      <c r="A199" s="9" t="d">
        <v>2022-10-26</v>
      </c>
      <c r="B199" s="10">
        <v>219.4</v>
      </c>
      <c r="C199" s="10">
        <v>230.6</v>
      </c>
      <c r="D199" s="10">
        <v>218.2</v>
      </c>
      <c r="E199" s="10">
        <v>224.64</v>
      </c>
      <c r="F199" s="10">
        <v>224.64</v>
      </c>
      <c r="G199" s="13">
        <v>85012500</v>
      </c>
      <c r="H199" s="16">
        <f t="shared" si="16"/>
        <v>9.9316344467504092E-3</v>
      </c>
      <c r="I199" s="13">
        <f t="shared" si="17"/>
        <v>2.2199999999999989</v>
      </c>
      <c r="J199" s="13">
        <f t="shared" si="18"/>
        <v>0</v>
      </c>
      <c r="K199" s="14">
        <f t="shared" si="22"/>
        <v>3.0736305738333209</v>
      </c>
      <c r="L199" s="14">
        <f t="shared" si="23"/>
        <v>65.564285714285717</v>
      </c>
      <c r="M199" s="11">
        <f t="shared" si="19"/>
        <v>4.6879647057050326E-2</v>
      </c>
      <c r="N199" s="11">
        <f t="shared" si="20"/>
        <v>4.4780359603739157</v>
      </c>
      <c r="O199" s="12" t="str">
        <f t="shared" si="21"/>
        <v>Oversold</v>
      </c>
    </row>
    <row r="200" spans="1:15" x14ac:dyDescent="0.2">
      <c r="A200" s="9" t="d">
        <v>2022-10-27</v>
      </c>
      <c r="B200" s="10">
        <v>229.77</v>
      </c>
      <c r="C200" s="10">
        <v>233.81</v>
      </c>
      <c r="D200" s="10">
        <v>222.85</v>
      </c>
      <c r="E200" s="10">
        <v>225.09</v>
      </c>
      <c r="F200" s="10">
        <v>225.09</v>
      </c>
      <c r="G200" s="13">
        <v>61638800</v>
      </c>
      <c r="H200" s="16">
        <f t="shared" si="16"/>
        <v>2.0012013883009276E-3</v>
      </c>
      <c r="I200" s="13">
        <f t="shared" si="17"/>
        <v>0.45000000000001705</v>
      </c>
      <c r="J200" s="13">
        <f t="shared" si="18"/>
        <v>0</v>
      </c>
      <c r="K200" s="14">
        <f t="shared" si="22"/>
        <v>2.886228389988085</v>
      </c>
      <c r="L200" s="14">
        <f t="shared" si="23"/>
        <v>65.564285714285717</v>
      </c>
      <c r="M200" s="11">
        <f t="shared" si="19"/>
        <v>4.4021350321204036E-2</v>
      </c>
      <c r="N200" s="11">
        <f t="shared" si="20"/>
        <v>4.2165182069945644</v>
      </c>
      <c r="O200" s="12" t="str">
        <f t="shared" si="21"/>
        <v>Oversold</v>
      </c>
    </row>
    <row r="201" spans="1:15" x14ac:dyDescent="0.2">
      <c r="A201" s="9" t="d">
        <v>2022-10-28</v>
      </c>
      <c r="B201" s="10">
        <v>225.4</v>
      </c>
      <c r="C201" s="10">
        <v>228.86</v>
      </c>
      <c r="D201" s="10">
        <v>216.35</v>
      </c>
      <c r="E201" s="10">
        <v>228.52</v>
      </c>
      <c r="F201" s="10">
        <v>228.52</v>
      </c>
      <c r="G201" s="13">
        <v>69152400</v>
      </c>
      <c r="H201" s="16">
        <f t="shared" ref="H201:H257" si="24">LN(E201/E200)</f>
        <v>1.5123411630514678E-2</v>
      </c>
      <c r="I201" s="13">
        <f t="shared" ref="I201:I257" si="25">IF(E201 &gt; E200, E201-E200, 0)</f>
        <v>3.4300000000000068</v>
      </c>
      <c r="J201" s="13">
        <f t="shared" ref="J201:J257" si="26">IF(E202 &lt; E201, ABS(E202-E201), 0)</f>
        <v>0.98000000000001819</v>
      </c>
      <c r="K201" s="14">
        <f t="shared" si="22"/>
        <v>2.9250692192746506</v>
      </c>
      <c r="L201" s="14">
        <f t="shared" si="23"/>
        <v>65.639670329670338</v>
      </c>
      <c r="M201" s="11">
        <f t="shared" si="19"/>
        <v>4.4562521484091996E-2</v>
      </c>
      <c r="N201" s="11">
        <f t="shared" si="20"/>
        <v>4.2661420994483308</v>
      </c>
      <c r="O201" s="12" t="str">
        <f t="shared" si="21"/>
        <v>Oversold</v>
      </c>
    </row>
    <row r="202" spans="1:15" x14ac:dyDescent="0.2">
      <c r="A202" s="9" t="d">
        <v>2022-10-31</v>
      </c>
      <c r="B202" s="10">
        <v>226.19</v>
      </c>
      <c r="C202" s="10">
        <v>229.85</v>
      </c>
      <c r="D202" s="10">
        <v>221.94</v>
      </c>
      <c r="E202" s="10">
        <v>227.54</v>
      </c>
      <c r="F202" s="10">
        <v>227.54</v>
      </c>
      <c r="G202" s="13">
        <v>61554300</v>
      </c>
      <c r="H202" s="16">
        <f t="shared" si="24"/>
        <v>-4.2976867446914519E-3</v>
      </c>
      <c r="I202" s="13">
        <f t="shared" si="25"/>
        <v>0</v>
      </c>
      <c r="J202" s="13">
        <f t="shared" si="26"/>
        <v>0</v>
      </c>
      <c r="K202" s="14">
        <f t="shared" si="22"/>
        <v>2.7161357036121752</v>
      </c>
      <c r="L202" s="14">
        <f t="shared" si="23"/>
        <v>65.639670329670338</v>
      </c>
      <c r="M202" s="11">
        <f t="shared" si="19"/>
        <v>4.1379484235228282E-2</v>
      </c>
      <c r="N202" s="11">
        <f t="shared" si="20"/>
        <v>3.973525968356924</v>
      </c>
      <c r="O202" s="12" t="str">
        <f t="shared" si="21"/>
        <v>Oversold</v>
      </c>
    </row>
    <row r="203" spans="1:15" x14ac:dyDescent="0.2">
      <c r="A203" s="9" t="d">
        <v>2022-11-01</v>
      </c>
      <c r="B203" s="10">
        <v>234.05</v>
      </c>
      <c r="C203" s="10">
        <v>237.4</v>
      </c>
      <c r="D203" s="10">
        <v>227.28</v>
      </c>
      <c r="E203" s="10">
        <v>227.82</v>
      </c>
      <c r="F203" s="10">
        <v>227.82</v>
      </c>
      <c r="G203" s="13">
        <v>62688800</v>
      </c>
      <c r="H203" s="16">
        <f t="shared" si="24"/>
        <v>1.2297963601955097E-3</v>
      </c>
      <c r="I203" s="13">
        <f t="shared" si="25"/>
        <v>0.28000000000000114</v>
      </c>
      <c r="J203" s="13">
        <f t="shared" si="26"/>
        <v>12.840000000000003</v>
      </c>
      <c r="K203" s="14">
        <f t="shared" si="22"/>
        <v>2.5421260104970202</v>
      </c>
      <c r="L203" s="14">
        <f t="shared" si="23"/>
        <v>66.627362637362651</v>
      </c>
      <c r="M203" s="11">
        <f t="shared" si="19"/>
        <v>3.8154384473136439E-2</v>
      </c>
      <c r="N203" s="11">
        <f t="shared" si="20"/>
        <v>3.6752129590532689</v>
      </c>
      <c r="O203" s="12" t="str">
        <f t="shared" si="21"/>
        <v>Oversold</v>
      </c>
    </row>
    <row r="204" spans="1:15" x14ac:dyDescent="0.2">
      <c r="A204" s="9" t="d">
        <v>2022-11-02</v>
      </c>
      <c r="B204" s="10">
        <v>226.04</v>
      </c>
      <c r="C204" s="10">
        <v>227.87</v>
      </c>
      <c r="D204" s="10">
        <v>214.82</v>
      </c>
      <c r="E204" s="10">
        <v>214.98</v>
      </c>
      <c r="F204" s="10">
        <v>214.98</v>
      </c>
      <c r="G204" s="13">
        <v>63070300</v>
      </c>
      <c r="H204" s="16">
        <f t="shared" si="24"/>
        <v>-5.8010842926848528E-2</v>
      </c>
      <c r="I204" s="13">
        <f t="shared" si="25"/>
        <v>0</v>
      </c>
      <c r="J204" s="13">
        <f t="shared" si="26"/>
        <v>0</v>
      </c>
      <c r="K204" s="14">
        <f t="shared" si="22"/>
        <v>2.3605455811758049</v>
      </c>
      <c r="L204" s="14">
        <f t="shared" si="23"/>
        <v>66.627362637362651</v>
      </c>
      <c r="M204" s="11">
        <f t="shared" si="19"/>
        <v>3.5429071296483837E-2</v>
      </c>
      <c r="N204" s="11">
        <f t="shared" si="20"/>
        <v>3.4216801786453885</v>
      </c>
      <c r="O204" s="12" t="str">
        <f t="shared" si="21"/>
        <v>Oversold</v>
      </c>
    </row>
    <row r="205" spans="1:15" x14ac:dyDescent="0.2">
      <c r="A205" s="9" t="d">
        <v>2022-11-03</v>
      </c>
      <c r="B205" s="10">
        <v>211.36</v>
      </c>
      <c r="C205" s="10">
        <v>221.2</v>
      </c>
      <c r="D205" s="10">
        <v>210.14</v>
      </c>
      <c r="E205" s="10">
        <v>215.31</v>
      </c>
      <c r="F205" s="10">
        <v>215.31</v>
      </c>
      <c r="G205" s="13">
        <v>56538800</v>
      </c>
      <c r="H205" s="16">
        <f t="shared" si="24"/>
        <v>1.5338495651727546E-3</v>
      </c>
      <c r="I205" s="13">
        <f t="shared" si="25"/>
        <v>0.33000000000001251</v>
      </c>
      <c r="J205" s="13">
        <f t="shared" si="26"/>
        <v>7.8400000000000034</v>
      </c>
      <c r="K205" s="14">
        <f t="shared" si="22"/>
        <v>2.2155066110918198</v>
      </c>
      <c r="L205" s="14">
        <f t="shared" si="23"/>
        <v>67.230439560439578</v>
      </c>
      <c r="M205" s="11">
        <f t="shared" si="19"/>
        <v>3.2953921253186198E-2</v>
      </c>
      <c r="N205" s="11">
        <f t="shared" si="20"/>
        <v>3.1902605310028065</v>
      </c>
      <c r="O205" s="12" t="str">
        <f t="shared" si="21"/>
        <v>Oversold</v>
      </c>
    </row>
    <row r="206" spans="1:15" x14ac:dyDescent="0.2">
      <c r="A206" s="9" t="d">
        <v>2022-11-04</v>
      </c>
      <c r="B206" s="10">
        <v>222.6</v>
      </c>
      <c r="C206" s="10">
        <v>223.8</v>
      </c>
      <c r="D206" s="10">
        <v>203.08</v>
      </c>
      <c r="E206" s="10">
        <v>207.47</v>
      </c>
      <c r="F206" s="10">
        <v>207.47</v>
      </c>
      <c r="G206" s="13">
        <v>98622200</v>
      </c>
      <c r="H206" s="16">
        <f t="shared" si="24"/>
        <v>-3.7092099205042105E-2</v>
      </c>
      <c r="I206" s="13">
        <f t="shared" si="25"/>
        <v>0</v>
      </c>
      <c r="J206" s="13">
        <f t="shared" si="26"/>
        <v>10.389999999999986</v>
      </c>
      <c r="K206" s="14">
        <f t="shared" si="22"/>
        <v>2.0572561388709754</v>
      </c>
      <c r="L206" s="14">
        <f t="shared" si="23"/>
        <v>68.029670329670338</v>
      </c>
      <c r="M206" s="11">
        <f t="shared" si="19"/>
        <v>3.0240571928418229E-2</v>
      </c>
      <c r="N206" s="11">
        <f t="shared" si="20"/>
        <v>2.9352922756491182</v>
      </c>
      <c r="O206" s="12" t="str">
        <f t="shared" si="21"/>
        <v>Oversold</v>
      </c>
    </row>
    <row r="207" spans="1:15" x14ac:dyDescent="0.2">
      <c r="A207" s="9" t="d">
        <v>2022-11-07</v>
      </c>
      <c r="B207" s="10">
        <v>208.65</v>
      </c>
      <c r="C207" s="10">
        <v>208.9</v>
      </c>
      <c r="D207" s="10">
        <v>196.66</v>
      </c>
      <c r="E207" s="10">
        <v>197.08</v>
      </c>
      <c r="F207" s="10">
        <v>197.08</v>
      </c>
      <c r="G207" s="13">
        <v>93916500</v>
      </c>
      <c r="H207" s="16">
        <f t="shared" si="24"/>
        <v>-5.1377013229285805E-2</v>
      </c>
      <c r="I207" s="13">
        <f t="shared" si="25"/>
        <v>0</v>
      </c>
      <c r="J207" s="13">
        <f t="shared" si="26"/>
        <v>5.7800000000000011</v>
      </c>
      <c r="K207" s="14">
        <f t="shared" si="22"/>
        <v>1.9103092718087626</v>
      </c>
      <c r="L207" s="14">
        <f t="shared" si="23"/>
        <v>68.474285714285713</v>
      </c>
      <c r="M207" s="11">
        <f t="shared" si="19"/>
        <v>2.7898199329594715E-2</v>
      </c>
      <c r="N207" s="11">
        <f t="shared" si="20"/>
        <v>2.7141013913430641</v>
      </c>
      <c r="O207" s="12" t="str">
        <f t="shared" si="21"/>
        <v>Oversold</v>
      </c>
    </row>
    <row r="208" spans="1:15" x14ac:dyDescent="0.2">
      <c r="A208" s="9" t="d">
        <v>2022-11-08</v>
      </c>
      <c r="B208" s="10">
        <v>194.02</v>
      </c>
      <c r="C208" s="10">
        <v>195.2</v>
      </c>
      <c r="D208" s="10">
        <v>186.75</v>
      </c>
      <c r="E208" s="10">
        <v>191.3</v>
      </c>
      <c r="F208" s="10">
        <v>191.3</v>
      </c>
      <c r="G208" s="13">
        <v>128803400</v>
      </c>
      <c r="H208" s="16">
        <f t="shared" si="24"/>
        <v>-2.9766861229555179E-2</v>
      </c>
      <c r="I208" s="13">
        <f t="shared" si="25"/>
        <v>0</v>
      </c>
      <c r="J208" s="13">
        <f t="shared" si="26"/>
        <v>13.710000000000008</v>
      </c>
      <c r="K208" s="14">
        <f t="shared" si="22"/>
        <v>1.7738586095367082</v>
      </c>
      <c r="L208" s="14">
        <f t="shared" si="23"/>
        <v>69.528901098901102</v>
      </c>
      <c r="M208" s="11">
        <f t="shared" si="19"/>
        <v>2.5512536247530939E-2</v>
      </c>
      <c r="N208" s="11">
        <f t="shared" si="20"/>
        <v>2.4877839466384586</v>
      </c>
      <c r="O208" s="12" t="str">
        <f t="shared" si="21"/>
        <v>Oversold</v>
      </c>
    </row>
    <row r="209" spans="1:15" x14ac:dyDescent="0.2">
      <c r="A209" s="9" t="d">
        <v>2022-11-09</v>
      </c>
      <c r="B209" s="10">
        <v>190.78</v>
      </c>
      <c r="C209" s="10">
        <v>195.89</v>
      </c>
      <c r="D209" s="10">
        <v>177.12</v>
      </c>
      <c r="E209" s="10">
        <v>177.59</v>
      </c>
      <c r="F209" s="10">
        <v>177.59</v>
      </c>
      <c r="G209" s="13">
        <v>127062700</v>
      </c>
      <c r="H209" s="16">
        <f t="shared" si="24"/>
        <v>-7.4365353779703366E-2</v>
      </c>
      <c r="I209" s="13">
        <f t="shared" si="25"/>
        <v>0</v>
      </c>
      <c r="J209" s="13">
        <f t="shared" si="26"/>
        <v>0</v>
      </c>
      <c r="K209" s="14">
        <f t="shared" si="22"/>
        <v>1.647154423141229</v>
      </c>
      <c r="L209" s="14">
        <f t="shared" si="23"/>
        <v>69.528901098901102</v>
      </c>
      <c r="M209" s="11">
        <f t="shared" si="19"/>
        <v>2.3690212229850158E-2</v>
      </c>
      <c r="N209" s="11">
        <f t="shared" si="20"/>
        <v>2.3141973955428341</v>
      </c>
      <c r="O209" s="12" t="str">
        <f t="shared" si="21"/>
        <v>Oversold</v>
      </c>
    </row>
    <row r="210" spans="1:15" x14ac:dyDescent="0.2">
      <c r="A210" s="9" t="d">
        <v>2022-11-10</v>
      </c>
      <c r="B210" s="10">
        <v>189.9</v>
      </c>
      <c r="C210" s="10">
        <v>191</v>
      </c>
      <c r="D210" s="10">
        <v>180.03</v>
      </c>
      <c r="E210" s="10">
        <v>190.72</v>
      </c>
      <c r="F210" s="10">
        <v>190.72</v>
      </c>
      <c r="G210" s="13">
        <v>132703000</v>
      </c>
      <c r="H210" s="16">
        <f t="shared" si="24"/>
        <v>7.1328861210481168E-2</v>
      </c>
      <c r="I210" s="13">
        <f t="shared" si="25"/>
        <v>13.129999999999995</v>
      </c>
      <c r="J210" s="13">
        <f t="shared" si="26"/>
        <v>0</v>
      </c>
      <c r="K210" s="14">
        <f t="shared" si="22"/>
        <v>2.4673576786311409</v>
      </c>
      <c r="L210" s="14">
        <f t="shared" si="23"/>
        <v>69.528901098901102</v>
      </c>
      <c r="M210" s="11">
        <f t="shared" si="19"/>
        <v>3.5486792393302144E-2</v>
      </c>
      <c r="N210" s="11">
        <f t="shared" si="20"/>
        <v>3.4270637398746686</v>
      </c>
      <c r="O210" s="12" t="str">
        <f t="shared" si="21"/>
        <v>Oversold</v>
      </c>
    </row>
    <row r="211" spans="1:15" x14ac:dyDescent="0.2">
      <c r="A211" s="9" t="d">
        <v>2022-11-11</v>
      </c>
      <c r="B211" s="10">
        <v>186</v>
      </c>
      <c r="C211" s="10">
        <v>196.52</v>
      </c>
      <c r="D211" s="10">
        <v>182.59</v>
      </c>
      <c r="E211" s="10">
        <v>195.97</v>
      </c>
      <c r="F211" s="10">
        <v>195.97</v>
      </c>
      <c r="G211" s="13">
        <v>114403600</v>
      </c>
      <c r="H211" s="16">
        <f t="shared" si="24"/>
        <v>2.7155202413977755E-2</v>
      </c>
      <c r="I211" s="13">
        <f t="shared" si="25"/>
        <v>5.25</v>
      </c>
      <c r="J211" s="13">
        <f t="shared" si="26"/>
        <v>5.0200000000000102</v>
      </c>
      <c r="K211" s="14">
        <f t="shared" si="22"/>
        <v>2.6661178444432023</v>
      </c>
      <c r="L211" s="14">
        <f t="shared" si="23"/>
        <v>69.915054945054948</v>
      </c>
      <c r="M211" s="11">
        <f t="shared" si="19"/>
        <v>3.813367301990192E-2</v>
      </c>
      <c r="N211" s="11">
        <f t="shared" si="20"/>
        <v>3.6732912158578017</v>
      </c>
      <c r="O211" s="12" t="str">
        <f t="shared" si="21"/>
        <v>Oversold</v>
      </c>
    </row>
    <row r="212" spans="1:15" x14ac:dyDescent="0.2">
      <c r="A212" s="9" t="d">
        <v>2022-11-14</v>
      </c>
      <c r="B212" s="10">
        <v>192.77</v>
      </c>
      <c r="C212" s="10">
        <v>195.73</v>
      </c>
      <c r="D212" s="10">
        <v>186.34</v>
      </c>
      <c r="E212" s="10">
        <v>190.95</v>
      </c>
      <c r="F212" s="10">
        <v>190.95</v>
      </c>
      <c r="G212" s="13">
        <v>92226600</v>
      </c>
      <c r="H212" s="16">
        <f t="shared" si="24"/>
        <v>-2.5949972619437621E-2</v>
      </c>
      <c r="I212" s="13">
        <f t="shared" si="25"/>
        <v>0</v>
      </c>
      <c r="J212" s="13">
        <f t="shared" si="26"/>
        <v>0</v>
      </c>
      <c r="K212" s="14">
        <f t="shared" si="22"/>
        <v>2.4756808555544021</v>
      </c>
      <c r="L212" s="14">
        <f t="shared" si="23"/>
        <v>69.915054945054948</v>
      </c>
      <c r="M212" s="11">
        <f t="shared" si="19"/>
        <v>3.5409839232766069E-2</v>
      </c>
      <c r="N212" s="11">
        <f t="shared" si="20"/>
        <v>3.419886299226647</v>
      </c>
      <c r="O212" s="12" t="str">
        <f t="shared" si="21"/>
        <v>Oversold</v>
      </c>
    </row>
    <row r="213" spans="1:15" x14ac:dyDescent="0.2">
      <c r="A213" s="9" t="d">
        <v>2022-11-15</v>
      </c>
      <c r="B213" s="10">
        <v>195.88</v>
      </c>
      <c r="C213" s="10">
        <v>200.82</v>
      </c>
      <c r="D213" s="10">
        <v>192.06</v>
      </c>
      <c r="E213" s="10">
        <v>194.42</v>
      </c>
      <c r="F213" s="10">
        <v>194.42</v>
      </c>
      <c r="G213" s="13">
        <v>91293800</v>
      </c>
      <c r="H213" s="16">
        <f t="shared" si="24"/>
        <v>1.8009153721397605E-2</v>
      </c>
      <c r="I213" s="13">
        <f t="shared" si="25"/>
        <v>3.4699999999999989</v>
      </c>
      <c r="J213" s="13">
        <f t="shared" si="26"/>
        <v>7.5</v>
      </c>
      <c r="K213" s="14">
        <f t="shared" si="22"/>
        <v>2.5467036515862307</v>
      </c>
      <c r="L213" s="14">
        <f t="shared" si="23"/>
        <v>70.491978021978028</v>
      </c>
      <c r="M213" s="11">
        <f t="shared" si="19"/>
        <v>3.6127566895515655E-2</v>
      </c>
      <c r="N213" s="11">
        <f t="shared" si="20"/>
        <v>3.4867875394689491</v>
      </c>
      <c r="O213" s="12" t="str">
        <f t="shared" si="21"/>
        <v>Oversold</v>
      </c>
    </row>
    <row r="214" spans="1:15" x14ac:dyDescent="0.2">
      <c r="A214" s="9" t="d">
        <v>2022-11-16</v>
      </c>
      <c r="B214" s="10">
        <v>191.51</v>
      </c>
      <c r="C214" s="10">
        <v>192.57</v>
      </c>
      <c r="D214" s="10">
        <v>185.66</v>
      </c>
      <c r="E214" s="10">
        <v>186.92</v>
      </c>
      <c r="F214" s="10">
        <v>186.92</v>
      </c>
      <c r="G214" s="13">
        <v>66567600</v>
      </c>
      <c r="H214" s="16">
        <f t="shared" si="24"/>
        <v>-3.9340049560697546E-2</v>
      </c>
      <c r="I214" s="13">
        <f t="shared" si="25"/>
        <v>0</v>
      </c>
      <c r="J214" s="13">
        <f t="shared" si="26"/>
        <v>3.75</v>
      </c>
      <c r="K214" s="14">
        <f t="shared" si="22"/>
        <v>2.3647962479014999</v>
      </c>
      <c r="L214" s="14">
        <f t="shared" si="23"/>
        <v>70.780439560439561</v>
      </c>
      <c r="M214" s="11">
        <f t="shared" ref="M214:M257" si="27">K214/L214</f>
        <v>3.3410307460470003E-2</v>
      </c>
      <c r="N214" s="11">
        <f t="shared" ref="N214:N258" si="28">100-100/(1+M214)</f>
        <v>3.2330147298969081</v>
      </c>
      <c r="O214" s="12" t="str">
        <f t="shared" ref="O214:O257" si="29">IF(N214&gt;$F$3, "Overbought", IF(N214&lt;$F$4,"Oversold", ""))</f>
        <v>Oversold</v>
      </c>
    </row>
    <row r="215" spans="1:15" x14ac:dyDescent="0.2">
      <c r="A215" s="9" t="d">
        <v>2022-11-17</v>
      </c>
      <c r="B215" s="10">
        <v>183.96</v>
      </c>
      <c r="C215" s="10">
        <v>186.16</v>
      </c>
      <c r="D215" s="10">
        <v>180.9</v>
      </c>
      <c r="E215" s="10">
        <v>183.17</v>
      </c>
      <c r="F215" s="10">
        <v>183.17</v>
      </c>
      <c r="G215" s="13">
        <v>64336000</v>
      </c>
      <c r="H215" s="16">
        <f t="shared" si="24"/>
        <v>-2.0266034460099801E-2</v>
      </c>
      <c r="I215" s="13">
        <f t="shared" si="25"/>
        <v>0</v>
      </c>
      <c r="J215" s="13">
        <f t="shared" si="26"/>
        <v>2.9799999999999898</v>
      </c>
      <c r="K215" s="14">
        <f t="shared" ref="K215:K257" si="30">(K214*13 + I215) / 14</f>
        <v>2.19588223019425</v>
      </c>
      <c r="L215" s="14">
        <f t="shared" ref="L215:L257" si="31">AVERAGE(L214 * 13 + J215) / 13</f>
        <v>71.009670329670342</v>
      </c>
      <c r="M215" s="11">
        <f t="shared" si="27"/>
        <v>3.0923706869777325E-2</v>
      </c>
      <c r="N215" s="11">
        <f t="shared" si="28"/>
        <v>2.9996115778219803</v>
      </c>
      <c r="O215" s="12" t="str">
        <f t="shared" si="29"/>
        <v>Oversold</v>
      </c>
    </row>
    <row r="216" spans="1:15" x14ac:dyDescent="0.2">
      <c r="A216" s="9" t="d">
        <v>2022-11-18</v>
      </c>
      <c r="B216" s="10">
        <v>185.05</v>
      </c>
      <c r="C216" s="10">
        <v>185.19</v>
      </c>
      <c r="D216" s="10">
        <v>176.55</v>
      </c>
      <c r="E216" s="10">
        <v>180.19</v>
      </c>
      <c r="F216" s="10">
        <v>180.19</v>
      </c>
      <c r="G216" s="13">
        <v>76048900</v>
      </c>
      <c r="H216" s="16">
        <f t="shared" si="24"/>
        <v>-1.6402833633402614E-2</v>
      </c>
      <c r="I216" s="13">
        <f t="shared" si="25"/>
        <v>0</v>
      </c>
      <c r="J216" s="13">
        <f t="shared" si="26"/>
        <v>12.319999999999993</v>
      </c>
      <c r="K216" s="14">
        <f t="shared" si="30"/>
        <v>2.0390334994660892</v>
      </c>
      <c r="L216" s="14">
        <f t="shared" si="31"/>
        <v>71.95736263736265</v>
      </c>
      <c r="M216" s="11">
        <f t="shared" si="27"/>
        <v>2.8336690294529437E-2</v>
      </c>
      <c r="N216" s="11">
        <f t="shared" si="28"/>
        <v>2.7555848742899087</v>
      </c>
      <c r="O216" s="12" t="str">
        <f t="shared" si="29"/>
        <v>Oversold</v>
      </c>
    </row>
    <row r="217" spans="1:15" x14ac:dyDescent="0.2">
      <c r="A217" s="9" t="d">
        <v>2022-11-21</v>
      </c>
      <c r="B217" s="10">
        <v>175.85</v>
      </c>
      <c r="C217" s="10">
        <v>176.77</v>
      </c>
      <c r="D217" s="10">
        <v>167.54</v>
      </c>
      <c r="E217" s="10">
        <v>167.87</v>
      </c>
      <c r="F217" s="10">
        <v>167.87</v>
      </c>
      <c r="G217" s="13">
        <v>92882700</v>
      </c>
      <c r="H217" s="16">
        <f t="shared" si="24"/>
        <v>-7.0821979404400173E-2</v>
      </c>
      <c r="I217" s="13">
        <f t="shared" si="25"/>
        <v>0</v>
      </c>
      <c r="J217" s="13">
        <f t="shared" si="26"/>
        <v>0</v>
      </c>
      <c r="K217" s="14">
        <f t="shared" si="30"/>
        <v>1.8933882495042256</v>
      </c>
      <c r="L217" s="14">
        <f t="shared" si="31"/>
        <v>71.95736263736265</v>
      </c>
      <c r="M217" s="11">
        <f t="shared" si="27"/>
        <v>2.631264098777733E-2</v>
      </c>
      <c r="N217" s="11">
        <f t="shared" si="28"/>
        <v>2.5638036536754214</v>
      </c>
      <c r="O217" s="12" t="str">
        <f t="shared" si="29"/>
        <v>Oversold</v>
      </c>
    </row>
    <row r="218" spans="1:15" x14ac:dyDescent="0.2">
      <c r="A218" s="9" t="d">
        <v>2022-11-22</v>
      </c>
      <c r="B218" s="10">
        <v>168.63</v>
      </c>
      <c r="C218" s="10">
        <v>170.92</v>
      </c>
      <c r="D218" s="10">
        <v>166.19</v>
      </c>
      <c r="E218" s="10">
        <v>169.91</v>
      </c>
      <c r="F218" s="10">
        <v>169.91</v>
      </c>
      <c r="G218" s="13">
        <v>78452300</v>
      </c>
      <c r="H218" s="16">
        <f t="shared" si="24"/>
        <v>1.2079014763344604E-2</v>
      </c>
      <c r="I218" s="13">
        <f t="shared" si="25"/>
        <v>2.039999999999992</v>
      </c>
      <c r="J218" s="13">
        <f t="shared" si="26"/>
        <v>0</v>
      </c>
      <c r="K218" s="14">
        <f t="shared" si="30"/>
        <v>1.9038605173967802</v>
      </c>
      <c r="L218" s="14">
        <f t="shared" si="31"/>
        <v>71.95736263736265</v>
      </c>
      <c r="M218" s="11">
        <f t="shared" si="27"/>
        <v>2.6458175336296061E-2</v>
      </c>
      <c r="N218" s="11">
        <f t="shared" si="28"/>
        <v>2.5776184526590811</v>
      </c>
      <c r="O218" s="12" t="str">
        <f t="shared" si="29"/>
        <v>Oversold</v>
      </c>
    </row>
    <row r="219" spans="1:15" x14ac:dyDescent="0.2">
      <c r="A219" s="9" t="d">
        <v>2022-11-23</v>
      </c>
      <c r="B219" s="10">
        <v>173.57</v>
      </c>
      <c r="C219" s="10">
        <v>183.62</v>
      </c>
      <c r="D219" s="10">
        <v>172.5</v>
      </c>
      <c r="E219" s="10">
        <v>183.2</v>
      </c>
      <c r="F219" s="10">
        <v>183.2</v>
      </c>
      <c r="G219" s="13">
        <v>109536700</v>
      </c>
      <c r="H219" s="16">
        <f t="shared" si="24"/>
        <v>7.5309567142362477E-2</v>
      </c>
      <c r="I219" s="13">
        <f t="shared" si="25"/>
        <v>13.289999999999992</v>
      </c>
      <c r="J219" s="13">
        <f t="shared" si="26"/>
        <v>0.33999999999997499</v>
      </c>
      <c r="K219" s="14">
        <f t="shared" si="30"/>
        <v>2.7171561947255811</v>
      </c>
      <c r="L219" s="14">
        <f t="shared" si="31"/>
        <v>71.983516483516496</v>
      </c>
      <c r="M219" s="11">
        <f t="shared" si="27"/>
        <v>3.7746922176937307E-2</v>
      </c>
      <c r="N219" s="11">
        <f t="shared" si="28"/>
        <v>3.6373918698552785</v>
      </c>
      <c r="O219" s="12" t="str">
        <f t="shared" si="29"/>
        <v>Oversold</v>
      </c>
    </row>
    <row r="220" spans="1:15" x14ac:dyDescent="0.2">
      <c r="A220" s="9" t="d">
        <v>2022-11-25</v>
      </c>
      <c r="B220" s="10">
        <v>185.06</v>
      </c>
      <c r="C220" s="10">
        <v>185.2</v>
      </c>
      <c r="D220" s="10">
        <v>180.63</v>
      </c>
      <c r="E220" s="10">
        <v>182.86</v>
      </c>
      <c r="F220" s="10">
        <v>182.86</v>
      </c>
      <c r="G220" s="13">
        <v>50672700</v>
      </c>
      <c r="H220" s="16">
        <f t="shared" si="24"/>
        <v>-1.857619503749257E-3</v>
      </c>
      <c r="I220" s="13">
        <f t="shared" si="25"/>
        <v>0</v>
      </c>
      <c r="J220" s="13">
        <f t="shared" si="26"/>
        <v>0</v>
      </c>
      <c r="K220" s="14">
        <f t="shared" si="30"/>
        <v>2.5230736093880397</v>
      </c>
      <c r="L220" s="14">
        <f t="shared" si="31"/>
        <v>71.983516483516496</v>
      </c>
      <c r="M220" s="11">
        <f t="shared" si="27"/>
        <v>3.5050713450013218E-2</v>
      </c>
      <c r="N220" s="11">
        <f t="shared" si="28"/>
        <v>3.3863764349461576</v>
      </c>
      <c r="O220" s="12" t="str">
        <f t="shared" si="29"/>
        <v>Oversold</v>
      </c>
    </row>
    <row r="221" spans="1:15" x14ac:dyDescent="0.2">
      <c r="A221" s="9" t="d">
        <v>2022-11-28</v>
      </c>
      <c r="B221" s="10">
        <v>179.96</v>
      </c>
      <c r="C221" s="10">
        <v>188.5</v>
      </c>
      <c r="D221" s="10">
        <v>179</v>
      </c>
      <c r="E221" s="10">
        <v>182.92</v>
      </c>
      <c r="F221" s="10">
        <v>182.92</v>
      </c>
      <c r="G221" s="13">
        <v>92905200</v>
      </c>
      <c r="H221" s="16">
        <f t="shared" si="24"/>
        <v>3.2806605357381521E-4</v>
      </c>
      <c r="I221" s="13">
        <f t="shared" si="25"/>
        <v>5.9999999999973852E-2</v>
      </c>
      <c r="J221" s="13">
        <f t="shared" si="26"/>
        <v>2.089999999999975</v>
      </c>
      <c r="K221" s="14">
        <f t="shared" si="30"/>
        <v>2.3471397801460347</v>
      </c>
      <c r="L221" s="14">
        <f t="shared" si="31"/>
        <v>72.144285714285715</v>
      </c>
      <c r="M221" s="11">
        <f t="shared" si="27"/>
        <v>3.2533966576943511E-2</v>
      </c>
      <c r="N221" s="11">
        <f t="shared" si="28"/>
        <v>3.150885842990732</v>
      </c>
      <c r="O221" s="12" t="str">
        <f t="shared" si="29"/>
        <v>Oversold</v>
      </c>
    </row>
    <row r="222" spans="1:15" x14ac:dyDescent="0.2">
      <c r="A222" s="9" t="d">
        <v>2022-11-29</v>
      </c>
      <c r="B222" s="10">
        <v>184.99</v>
      </c>
      <c r="C222" s="10">
        <v>186.38</v>
      </c>
      <c r="D222" s="10">
        <v>178.75</v>
      </c>
      <c r="E222" s="10">
        <v>180.83</v>
      </c>
      <c r="F222" s="10">
        <v>180.83</v>
      </c>
      <c r="G222" s="13">
        <v>83357100</v>
      </c>
      <c r="H222" s="16">
        <f t="shared" si="24"/>
        <v>-1.149153539296599E-2</v>
      </c>
      <c r="I222" s="13">
        <f t="shared" si="25"/>
        <v>0</v>
      </c>
      <c r="J222" s="13">
        <f t="shared" si="26"/>
        <v>0</v>
      </c>
      <c r="K222" s="14">
        <f t="shared" si="30"/>
        <v>2.1794869387070324</v>
      </c>
      <c r="L222" s="14">
        <f t="shared" si="31"/>
        <v>72.144285714285715</v>
      </c>
      <c r="M222" s="11">
        <f t="shared" si="27"/>
        <v>3.0210111821447547E-2</v>
      </c>
      <c r="N222" s="11">
        <f t="shared" si="28"/>
        <v>2.9324223743091551</v>
      </c>
      <c r="O222" s="12" t="str">
        <f t="shared" si="29"/>
        <v>Oversold</v>
      </c>
    </row>
    <row r="223" spans="1:15" x14ac:dyDescent="0.2">
      <c r="A223" s="9" t="d">
        <v>2022-11-30</v>
      </c>
      <c r="B223" s="10">
        <v>182.43</v>
      </c>
      <c r="C223" s="10">
        <v>194.76</v>
      </c>
      <c r="D223" s="10">
        <v>180.63</v>
      </c>
      <c r="E223" s="10">
        <v>194.7</v>
      </c>
      <c r="F223" s="10">
        <v>194.7</v>
      </c>
      <c r="G223" s="13">
        <v>109186400</v>
      </c>
      <c r="H223" s="16">
        <f t="shared" si="24"/>
        <v>7.3902548981265678E-2</v>
      </c>
      <c r="I223" s="13">
        <f t="shared" si="25"/>
        <v>13.869999999999976</v>
      </c>
      <c r="J223" s="13">
        <f t="shared" si="26"/>
        <v>0</v>
      </c>
      <c r="K223" s="14">
        <f t="shared" si="30"/>
        <v>3.0145235859422428</v>
      </c>
      <c r="L223" s="14">
        <f t="shared" si="31"/>
        <v>72.144285714285715</v>
      </c>
      <c r="M223" s="11">
        <f t="shared" si="27"/>
        <v>4.1784648029931488E-2</v>
      </c>
      <c r="N223" s="11">
        <f t="shared" si="28"/>
        <v>4.0108719310606489</v>
      </c>
      <c r="O223" s="12" t="str">
        <f t="shared" si="29"/>
        <v>Oversold</v>
      </c>
    </row>
    <row r="224" spans="1:15" x14ac:dyDescent="0.2">
      <c r="A224" s="9" t="d">
        <v>2022-12-01</v>
      </c>
      <c r="B224" s="10">
        <v>197.08</v>
      </c>
      <c r="C224" s="10">
        <v>198.92</v>
      </c>
      <c r="D224" s="10">
        <v>191.8</v>
      </c>
      <c r="E224" s="10">
        <v>194.7</v>
      </c>
      <c r="F224" s="10">
        <v>194.7</v>
      </c>
      <c r="G224" s="13">
        <v>80046200</v>
      </c>
      <c r="H224" s="16">
        <f t="shared" si="24"/>
        <v>0</v>
      </c>
      <c r="I224" s="13">
        <f t="shared" si="25"/>
        <v>0</v>
      </c>
      <c r="J224" s="13">
        <f t="shared" si="26"/>
        <v>0</v>
      </c>
      <c r="K224" s="14">
        <f t="shared" si="30"/>
        <v>2.7992004726606541</v>
      </c>
      <c r="L224" s="14">
        <f t="shared" si="31"/>
        <v>72.144285714285715</v>
      </c>
      <c r="M224" s="11">
        <f t="shared" si="27"/>
        <v>3.8800030313507809E-2</v>
      </c>
      <c r="N224" s="11">
        <f t="shared" si="28"/>
        <v>3.735081746368266</v>
      </c>
      <c r="O224" s="12" t="str">
        <f t="shared" si="29"/>
        <v>Oversold</v>
      </c>
    </row>
    <row r="225" spans="1:15" x14ac:dyDescent="0.2">
      <c r="A225" s="9" t="d">
        <v>2022-12-02</v>
      </c>
      <c r="B225" s="10">
        <v>191.78</v>
      </c>
      <c r="C225" s="10">
        <v>196.25</v>
      </c>
      <c r="D225" s="10">
        <v>191.11</v>
      </c>
      <c r="E225" s="10">
        <v>194.86</v>
      </c>
      <c r="F225" s="10">
        <v>194.86</v>
      </c>
      <c r="G225" s="13">
        <v>73645900</v>
      </c>
      <c r="H225" s="16">
        <f t="shared" si="24"/>
        <v>8.2143961904135939E-4</v>
      </c>
      <c r="I225" s="13">
        <f t="shared" si="25"/>
        <v>0.16000000000002501</v>
      </c>
      <c r="J225" s="13">
        <f t="shared" si="26"/>
        <v>12.410000000000025</v>
      </c>
      <c r="K225" s="14">
        <f t="shared" si="30"/>
        <v>2.6106861531848948</v>
      </c>
      <c r="L225" s="14">
        <f t="shared" si="31"/>
        <v>73.098901098901095</v>
      </c>
      <c r="M225" s="11">
        <f t="shared" si="27"/>
        <v>3.5714437754032685E-2</v>
      </c>
      <c r="N225" s="11">
        <f t="shared" si="28"/>
        <v>3.4482900355700394</v>
      </c>
      <c r="O225" s="12" t="str">
        <f t="shared" si="29"/>
        <v>Oversold</v>
      </c>
    </row>
    <row r="226" spans="1:15" x14ac:dyDescent="0.2">
      <c r="A226" s="9" t="d">
        <v>2022-12-05</v>
      </c>
      <c r="B226" s="10">
        <v>189.44</v>
      </c>
      <c r="C226" s="10">
        <v>191.27</v>
      </c>
      <c r="D226" s="10">
        <v>180.55</v>
      </c>
      <c r="E226" s="10">
        <v>182.45</v>
      </c>
      <c r="F226" s="10">
        <v>182.45</v>
      </c>
      <c r="G226" s="13">
        <v>93122700</v>
      </c>
      <c r="H226" s="16">
        <f t="shared" si="24"/>
        <v>-6.5805189114738663E-2</v>
      </c>
      <c r="I226" s="13">
        <f t="shared" si="25"/>
        <v>0</v>
      </c>
      <c r="J226" s="13">
        <f t="shared" si="26"/>
        <v>2.6299999999999955</v>
      </c>
      <c r="K226" s="14">
        <f t="shared" si="30"/>
        <v>2.4242085708145451</v>
      </c>
      <c r="L226" s="14">
        <f t="shared" si="31"/>
        <v>73.301208791208779</v>
      </c>
      <c r="M226" s="11">
        <f t="shared" si="27"/>
        <v>3.3071877132608583E-2</v>
      </c>
      <c r="N226" s="11">
        <f t="shared" si="28"/>
        <v>3.2013142419869922</v>
      </c>
      <c r="O226" s="12" t="str">
        <f t="shared" si="29"/>
        <v>Oversold</v>
      </c>
    </row>
    <row r="227" spans="1:15" x14ac:dyDescent="0.2">
      <c r="A227" s="9" t="d">
        <v>2022-12-06</v>
      </c>
      <c r="B227" s="10">
        <v>181.22</v>
      </c>
      <c r="C227" s="10">
        <v>183.65</v>
      </c>
      <c r="D227" s="10">
        <v>175.33</v>
      </c>
      <c r="E227" s="10">
        <v>179.82</v>
      </c>
      <c r="F227" s="10">
        <v>179.82</v>
      </c>
      <c r="G227" s="13">
        <v>92150800</v>
      </c>
      <c r="H227" s="16">
        <f t="shared" si="24"/>
        <v>-1.4519812325829733E-2</v>
      </c>
      <c r="I227" s="13">
        <f t="shared" si="25"/>
        <v>0</v>
      </c>
      <c r="J227" s="13">
        <f t="shared" si="26"/>
        <v>5.7800000000000011</v>
      </c>
      <c r="K227" s="14">
        <f t="shared" si="30"/>
        <v>2.2510508157563636</v>
      </c>
      <c r="L227" s="14">
        <f t="shared" si="31"/>
        <v>73.745824175824154</v>
      </c>
      <c r="M227" s="11">
        <f t="shared" si="27"/>
        <v>3.0524451260988388E-2</v>
      </c>
      <c r="N227" s="11">
        <f t="shared" si="28"/>
        <v>2.9620307624566777</v>
      </c>
      <c r="O227" s="12" t="str">
        <f t="shared" si="29"/>
        <v>Oversold</v>
      </c>
    </row>
    <row r="228" spans="1:15" x14ac:dyDescent="0.2">
      <c r="A228" s="9" t="d">
        <v>2022-12-07</v>
      </c>
      <c r="B228" s="10">
        <v>175.03</v>
      </c>
      <c r="C228" s="10">
        <v>179.38</v>
      </c>
      <c r="D228" s="10">
        <v>172.22</v>
      </c>
      <c r="E228" s="10">
        <v>174.04</v>
      </c>
      <c r="F228" s="10">
        <v>174.04</v>
      </c>
      <c r="G228" s="13">
        <v>84213300</v>
      </c>
      <c r="H228" s="16">
        <f t="shared" si="24"/>
        <v>-3.2671192704147499E-2</v>
      </c>
      <c r="I228" s="13">
        <f t="shared" si="25"/>
        <v>0</v>
      </c>
      <c r="J228" s="13">
        <f t="shared" si="26"/>
        <v>0.59999999999999432</v>
      </c>
      <c r="K228" s="14">
        <f t="shared" si="30"/>
        <v>2.0902614717737662</v>
      </c>
      <c r="L228" s="14">
        <f t="shared" si="31"/>
        <v>73.791978021977997</v>
      </c>
      <c r="M228" s="11">
        <f t="shared" si="27"/>
        <v>2.8326405224578865E-2</v>
      </c>
      <c r="N228" s="11">
        <f t="shared" si="28"/>
        <v>2.7546122593625881</v>
      </c>
      <c r="O228" s="12" t="str">
        <f t="shared" si="29"/>
        <v>Oversold</v>
      </c>
    </row>
    <row r="229" spans="1:15" x14ac:dyDescent="0.2">
      <c r="A229" s="9" t="d">
        <v>2022-12-08</v>
      </c>
      <c r="B229" s="10">
        <v>172.2</v>
      </c>
      <c r="C229" s="10">
        <v>175.2</v>
      </c>
      <c r="D229" s="10">
        <v>169.06</v>
      </c>
      <c r="E229" s="10">
        <v>173.44</v>
      </c>
      <c r="F229" s="10">
        <v>173.44</v>
      </c>
      <c r="G229" s="13">
        <v>97624500</v>
      </c>
      <c r="H229" s="16">
        <f t="shared" si="24"/>
        <v>-3.4534396011979261E-3</v>
      </c>
      <c r="I229" s="13">
        <f t="shared" si="25"/>
        <v>0</v>
      </c>
      <c r="J229" s="13">
        <f t="shared" si="26"/>
        <v>0</v>
      </c>
      <c r="K229" s="14">
        <f t="shared" si="30"/>
        <v>1.940957080932783</v>
      </c>
      <c r="L229" s="14">
        <f t="shared" si="31"/>
        <v>73.791978021977997</v>
      </c>
      <c r="M229" s="11">
        <f t="shared" si="27"/>
        <v>2.6303090565680375E-2</v>
      </c>
      <c r="N229" s="11">
        <f t="shared" si="28"/>
        <v>2.5628969460846776</v>
      </c>
      <c r="O229" s="12" t="str">
        <f t="shared" si="29"/>
        <v>Oversold</v>
      </c>
    </row>
    <row r="230" spans="1:15" x14ac:dyDescent="0.2">
      <c r="A230" s="9" t="d">
        <v>2022-12-09</v>
      </c>
      <c r="B230" s="10">
        <v>173.84</v>
      </c>
      <c r="C230" s="10">
        <v>182.5</v>
      </c>
      <c r="D230" s="10">
        <v>173.36</v>
      </c>
      <c r="E230" s="10">
        <v>179.05</v>
      </c>
      <c r="F230" s="10">
        <v>179.05</v>
      </c>
      <c r="G230" s="13">
        <v>104872300</v>
      </c>
      <c r="H230" s="16">
        <f t="shared" si="24"/>
        <v>3.1833378193160337E-2</v>
      </c>
      <c r="I230" s="13">
        <f t="shared" si="25"/>
        <v>5.6100000000000136</v>
      </c>
      <c r="J230" s="13">
        <f t="shared" si="26"/>
        <v>11.230000000000018</v>
      </c>
      <c r="K230" s="14">
        <f t="shared" si="30"/>
        <v>2.2030315751518708</v>
      </c>
      <c r="L230" s="14">
        <f t="shared" si="31"/>
        <v>74.655824175824151</v>
      </c>
      <c r="M230" s="11">
        <f t="shared" si="27"/>
        <v>2.950917225109518E-2</v>
      </c>
      <c r="N230" s="11">
        <f t="shared" si="28"/>
        <v>2.8663340790418914</v>
      </c>
      <c r="O230" s="12" t="str">
        <f t="shared" si="29"/>
        <v>Oversold</v>
      </c>
    </row>
    <row r="231" spans="1:15" x14ac:dyDescent="0.2">
      <c r="A231" s="9" t="d">
        <v>2022-12-12</v>
      </c>
      <c r="B231" s="10">
        <v>176.1</v>
      </c>
      <c r="C231" s="10">
        <v>177.37</v>
      </c>
      <c r="D231" s="10">
        <v>167.52</v>
      </c>
      <c r="E231" s="10">
        <v>167.82</v>
      </c>
      <c r="F231" s="10">
        <v>167.82</v>
      </c>
      <c r="G231" s="13">
        <v>109794500</v>
      </c>
      <c r="H231" s="16">
        <f t="shared" si="24"/>
        <v>-6.4773120002518406E-2</v>
      </c>
      <c r="I231" s="13">
        <f t="shared" si="25"/>
        <v>0</v>
      </c>
      <c r="J231" s="13">
        <f t="shared" si="26"/>
        <v>6.8700000000000045</v>
      </c>
      <c r="K231" s="14">
        <f t="shared" si="30"/>
        <v>2.045672176926737</v>
      </c>
      <c r="L231" s="14">
        <f t="shared" si="31"/>
        <v>75.184285714285693</v>
      </c>
      <c r="M231" s="11">
        <f t="shared" si="27"/>
        <v>2.7208773183011577E-2</v>
      </c>
      <c r="N231" s="11">
        <f t="shared" si="28"/>
        <v>2.6488065418970024</v>
      </c>
      <c r="O231" s="12" t="str">
        <f t="shared" si="29"/>
        <v>Oversold</v>
      </c>
    </row>
    <row r="232" spans="1:15" x14ac:dyDescent="0.2">
      <c r="A232" s="9" t="d">
        <v>2022-12-13</v>
      </c>
      <c r="B232" s="10">
        <v>174.87</v>
      </c>
      <c r="C232" s="10">
        <v>175.05</v>
      </c>
      <c r="D232" s="10">
        <v>156.91</v>
      </c>
      <c r="E232" s="10">
        <v>160.94999999999999</v>
      </c>
      <c r="F232" s="10">
        <v>160.94999999999999</v>
      </c>
      <c r="G232" s="13">
        <v>175862700</v>
      </c>
      <c r="H232" s="16">
        <f t="shared" si="24"/>
        <v>-4.1798218697106239E-2</v>
      </c>
      <c r="I232" s="13">
        <f t="shared" si="25"/>
        <v>0</v>
      </c>
      <c r="J232" s="13">
        <f t="shared" si="26"/>
        <v>4.1499999999999773</v>
      </c>
      <c r="K232" s="14">
        <f t="shared" si="30"/>
        <v>1.8995527357176842</v>
      </c>
      <c r="L232" s="14">
        <f t="shared" si="31"/>
        <v>75.503516483516464</v>
      </c>
      <c r="M232" s="11">
        <f t="shared" si="27"/>
        <v>2.5158467104408107E-2</v>
      </c>
      <c r="N232" s="11">
        <f t="shared" si="28"/>
        <v>2.4541051858518017</v>
      </c>
      <c r="O232" s="12" t="str">
        <f t="shared" si="29"/>
        <v>Oversold</v>
      </c>
    </row>
    <row r="233" spans="1:15" x14ac:dyDescent="0.2">
      <c r="A233" s="9" t="d">
        <v>2022-12-14</v>
      </c>
      <c r="B233" s="10">
        <v>159.25</v>
      </c>
      <c r="C233" s="10">
        <v>161.62</v>
      </c>
      <c r="D233" s="10">
        <v>155.31</v>
      </c>
      <c r="E233" s="10">
        <v>156.80000000000001</v>
      </c>
      <c r="F233" s="10">
        <v>156.80000000000001</v>
      </c>
      <c r="G233" s="13">
        <v>140682300</v>
      </c>
      <c r="H233" s="16">
        <f t="shared" si="24"/>
        <v>-2.6122649828509543E-2</v>
      </c>
      <c r="I233" s="13">
        <f t="shared" si="25"/>
        <v>0</v>
      </c>
      <c r="J233" s="13">
        <f t="shared" si="26"/>
        <v>0</v>
      </c>
      <c r="K233" s="14">
        <f t="shared" si="30"/>
        <v>1.7638703974521355</v>
      </c>
      <c r="L233" s="14">
        <f t="shared" si="31"/>
        <v>75.503516483516464</v>
      </c>
      <c r="M233" s="11">
        <f t="shared" si="27"/>
        <v>2.3361433739807529E-2</v>
      </c>
      <c r="N233" s="11">
        <f t="shared" si="28"/>
        <v>2.2828135758873316</v>
      </c>
      <c r="O233" s="12" t="str">
        <f t="shared" si="29"/>
        <v>Oversold</v>
      </c>
    </row>
    <row r="234" spans="1:15" x14ac:dyDescent="0.2">
      <c r="A234" s="9" t="d">
        <v>2022-12-15</v>
      </c>
      <c r="B234" s="10">
        <v>153.44</v>
      </c>
      <c r="C234" s="10">
        <v>160.93</v>
      </c>
      <c r="D234" s="10">
        <v>153.28</v>
      </c>
      <c r="E234" s="10">
        <v>157.66999999999999</v>
      </c>
      <c r="F234" s="10">
        <v>157.66999999999999</v>
      </c>
      <c r="G234" s="13">
        <v>122334500</v>
      </c>
      <c r="H234" s="16">
        <f t="shared" si="24"/>
        <v>5.5331333330828096E-3</v>
      </c>
      <c r="I234" s="13">
        <f t="shared" si="25"/>
        <v>0.86999999999997613</v>
      </c>
      <c r="J234" s="13">
        <f t="shared" si="26"/>
        <v>7.4399999999999977</v>
      </c>
      <c r="K234" s="14">
        <f t="shared" si="30"/>
        <v>1.7000225119198384</v>
      </c>
      <c r="L234" s="14">
        <f t="shared" si="31"/>
        <v>76.075824175824152</v>
      </c>
      <c r="M234" s="11">
        <f t="shared" si="27"/>
        <v>2.2346422537477841E-2</v>
      </c>
      <c r="N234" s="11">
        <f t="shared" si="28"/>
        <v>2.1857974992482241</v>
      </c>
      <c r="O234" s="12" t="str">
        <f t="shared" si="29"/>
        <v>Oversold</v>
      </c>
    </row>
    <row r="235" spans="1:15" x14ac:dyDescent="0.2">
      <c r="A235" s="9" t="d">
        <v>2022-12-16</v>
      </c>
      <c r="B235" s="10">
        <v>159.63999999999999</v>
      </c>
      <c r="C235" s="10">
        <v>160.99</v>
      </c>
      <c r="D235" s="10">
        <v>150.04</v>
      </c>
      <c r="E235" s="10">
        <v>150.22999999999999</v>
      </c>
      <c r="F235" s="10">
        <v>150.22999999999999</v>
      </c>
      <c r="G235" s="13">
        <v>139032200</v>
      </c>
      <c r="H235" s="16">
        <f t="shared" si="24"/>
        <v>-4.8336788175058071E-2</v>
      </c>
      <c r="I235" s="13">
        <f t="shared" si="25"/>
        <v>0</v>
      </c>
      <c r="J235" s="13">
        <f t="shared" si="26"/>
        <v>0.35999999999998522</v>
      </c>
      <c r="K235" s="14">
        <f t="shared" si="30"/>
        <v>1.5785923324969928</v>
      </c>
      <c r="L235" s="14">
        <f t="shared" si="31"/>
        <v>76.103516483516472</v>
      </c>
      <c r="M235" s="11">
        <f t="shared" si="27"/>
        <v>2.0742698963705647E-2</v>
      </c>
      <c r="N235" s="11">
        <f t="shared" si="28"/>
        <v>2.0321182786577197</v>
      </c>
      <c r="O235" s="12" t="str">
        <f t="shared" si="29"/>
        <v>Oversold</v>
      </c>
    </row>
    <row r="236" spans="1:15" x14ac:dyDescent="0.2">
      <c r="A236" s="9" t="d">
        <v>2022-12-19</v>
      </c>
      <c r="B236" s="10">
        <v>154</v>
      </c>
      <c r="C236" s="10">
        <v>155.25</v>
      </c>
      <c r="D236" s="10">
        <v>145.82</v>
      </c>
      <c r="E236" s="10">
        <v>149.87</v>
      </c>
      <c r="F236" s="10">
        <v>149.87</v>
      </c>
      <c r="G236" s="13">
        <v>139390600</v>
      </c>
      <c r="H236" s="16">
        <f t="shared" si="24"/>
        <v>-2.3992014174274404E-3</v>
      </c>
      <c r="I236" s="13">
        <f t="shared" si="25"/>
        <v>0</v>
      </c>
      <c r="J236" s="13">
        <f t="shared" si="26"/>
        <v>12.069999999999993</v>
      </c>
      <c r="K236" s="14">
        <f t="shared" si="30"/>
        <v>1.4658357373186361</v>
      </c>
      <c r="L236" s="14">
        <f t="shared" si="31"/>
        <v>77.031978021978006</v>
      </c>
      <c r="M236" s="11">
        <f t="shared" si="27"/>
        <v>1.9028925064087258E-2</v>
      </c>
      <c r="N236" s="11">
        <f t="shared" si="28"/>
        <v>1.8673586780562061</v>
      </c>
      <c r="O236" s="12" t="str">
        <f t="shared" si="29"/>
        <v>Oversold</v>
      </c>
    </row>
    <row r="237" spans="1:15" x14ac:dyDescent="0.2">
      <c r="A237" s="9" t="d">
        <v>2022-12-20</v>
      </c>
      <c r="B237" s="10">
        <v>146.05000000000001</v>
      </c>
      <c r="C237" s="10">
        <v>148.47</v>
      </c>
      <c r="D237" s="10">
        <v>137.66</v>
      </c>
      <c r="E237" s="10">
        <v>137.80000000000001</v>
      </c>
      <c r="F237" s="10">
        <v>137.80000000000001</v>
      </c>
      <c r="G237" s="13">
        <v>159563300</v>
      </c>
      <c r="H237" s="16">
        <f t="shared" si="24"/>
        <v>-8.3964893077346517E-2</v>
      </c>
      <c r="I237" s="13">
        <f t="shared" si="25"/>
        <v>0</v>
      </c>
      <c r="J237" s="13">
        <f t="shared" si="26"/>
        <v>0.23000000000001819</v>
      </c>
      <c r="K237" s="14">
        <f t="shared" si="30"/>
        <v>1.3611331846530192</v>
      </c>
      <c r="L237" s="14">
        <f t="shared" si="31"/>
        <v>77.04967032967032</v>
      </c>
      <c r="M237" s="11">
        <f t="shared" si="27"/>
        <v>1.7665658773479184E-2</v>
      </c>
      <c r="N237" s="11">
        <f t="shared" si="28"/>
        <v>1.7359000592365845</v>
      </c>
      <c r="O237" s="12" t="str">
        <f t="shared" si="29"/>
        <v>Oversold</v>
      </c>
    </row>
    <row r="238" spans="1:15" x14ac:dyDescent="0.2">
      <c r="A238" s="9" t="d">
        <v>2022-12-21</v>
      </c>
      <c r="B238" s="10">
        <v>139.34</v>
      </c>
      <c r="C238" s="10">
        <v>141.26</v>
      </c>
      <c r="D238" s="10">
        <v>135.88999999999999</v>
      </c>
      <c r="E238" s="10">
        <v>137.57</v>
      </c>
      <c r="F238" s="10">
        <v>137.57</v>
      </c>
      <c r="G238" s="13">
        <v>145417400</v>
      </c>
      <c r="H238" s="16">
        <f t="shared" si="24"/>
        <v>-1.6704801066541306E-3</v>
      </c>
      <c r="I238" s="13">
        <f t="shared" si="25"/>
        <v>0</v>
      </c>
      <c r="J238" s="13">
        <f t="shared" si="26"/>
        <v>12.219999999999999</v>
      </c>
      <c r="K238" s="14">
        <f t="shared" si="30"/>
        <v>1.2639093857492321</v>
      </c>
      <c r="L238" s="14">
        <f t="shared" si="31"/>
        <v>77.989670329670318</v>
      </c>
      <c r="M238" s="11">
        <f t="shared" si="27"/>
        <v>1.620611268654628E-2</v>
      </c>
      <c r="N238" s="11">
        <f t="shared" si="28"/>
        <v>1.5947663061878359</v>
      </c>
      <c r="O238" s="12" t="str">
        <f t="shared" si="29"/>
        <v>Oversold</v>
      </c>
    </row>
    <row r="239" spans="1:15" x14ac:dyDescent="0.2">
      <c r="A239" s="9" t="d">
        <v>2022-12-22</v>
      </c>
      <c r="B239" s="10">
        <v>136</v>
      </c>
      <c r="C239" s="10">
        <v>136.63</v>
      </c>
      <c r="D239" s="10">
        <v>122.26</v>
      </c>
      <c r="E239" s="10">
        <v>125.35</v>
      </c>
      <c r="F239" s="10">
        <v>125.35</v>
      </c>
      <c r="G239" s="13">
        <v>210090300</v>
      </c>
      <c r="H239" s="16">
        <f t="shared" si="24"/>
        <v>-9.302305386860181E-2</v>
      </c>
      <c r="I239" s="13">
        <f t="shared" si="25"/>
        <v>0</v>
      </c>
      <c r="J239" s="13">
        <f t="shared" si="26"/>
        <v>2.1999999999999886</v>
      </c>
      <c r="K239" s="14">
        <f t="shared" si="30"/>
        <v>1.1736301439100012</v>
      </c>
      <c r="L239" s="14">
        <f t="shared" si="31"/>
        <v>78.158901098901097</v>
      </c>
      <c r="M239" s="11">
        <f t="shared" si="27"/>
        <v>1.5015949909849773E-2</v>
      </c>
      <c r="N239" s="11">
        <f t="shared" si="28"/>
        <v>1.4793806847255269</v>
      </c>
      <c r="O239" s="12" t="str">
        <f t="shared" si="29"/>
        <v>Oversold</v>
      </c>
    </row>
    <row r="240" spans="1:15" x14ac:dyDescent="0.2">
      <c r="A240" s="9" t="d">
        <v>2022-12-23</v>
      </c>
      <c r="B240" s="10">
        <v>126.37</v>
      </c>
      <c r="C240" s="10">
        <v>128.62</v>
      </c>
      <c r="D240" s="10">
        <v>121.02</v>
      </c>
      <c r="E240" s="10">
        <v>123.15</v>
      </c>
      <c r="F240" s="10">
        <v>123.15</v>
      </c>
      <c r="G240" s="13">
        <v>166989700</v>
      </c>
      <c r="H240" s="16">
        <f t="shared" si="24"/>
        <v>-1.7706700037755336E-2</v>
      </c>
      <c r="I240" s="13">
        <f t="shared" si="25"/>
        <v>0</v>
      </c>
      <c r="J240" s="13">
        <f t="shared" si="26"/>
        <v>14.050000000000011</v>
      </c>
      <c r="K240" s="14">
        <f t="shared" si="30"/>
        <v>1.0897994193450011</v>
      </c>
      <c r="L240" s="14">
        <f t="shared" si="31"/>
        <v>79.239670329670332</v>
      </c>
      <c r="M240" s="11">
        <f t="shared" si="27"/>
        <v>1.3753204863308712E-2</v>
      </c>
      <c r="N240" s="11">
        <f t="shared" si="28"/>
        <v>1.3566620354273624</v>
      </c>
      <c r="O240" s="12" t="str">
        <f t="shared" si="29"/>
        <v>Oversold</v>
      </c>
    </row>
    <row r="241" spans="1:15" x14ac:dyDescent="0.2">
      <c r="A241" s="9" t="d">
        <v>2022-12-27</v>
      </c>
      <c r="B241" s="10">
        <v>117.5</v>
      </c>
      <c r="C241" s="10">
        <v>119.67</v>
      </c>
      <c r="D241" s="10">
        <v>108.76</v>
      </c>
      <c r="E241" s="10">
        <v>109.1</v>
      </c>
      <c r="F241" s="10">
        <v>109.1</v>
      </c>
      <c r="G241" s="13">
        <v>208643400</v>
      </c>
      <c r="H241" s="16">
        <f t="shared" si="24"/>
        <v>-0.12113823172752194</v>
      </c>
      <c r="I241" s="13">
        <f t="shared" si="25"/>
        <v>0</v>
      </c>
      <c r="J241" s="13">
        <f t="shared" si="26"/>
        <v>0</v>
      </c>
      <c r="K241" s="14">
        <f t="shared" si="30"/>
        <v>1.011956603677501</v>
      </c>
      <c r="L241" s="14">
        <f t="shared" si="31"/>
        <v>79.239670329670332</v>
      </c>
      <c r="M241" s="11">
        <f t="shared" si="27"/>
        <v>1.277083308735809E-2</v>
      </c>
      <c r="N241" s="11">
        <f t="shared" si="28"/>
        <v>1.2609795493840608</v>
      </c>
      <c r="O241" s="12" t="str">
        <f t="shared" si="29"/>
        <v>Oversold</v>
      </c>
    </row>
    <row r="242" spans="1:15" x14ac:dyDescent="0.2">
      <c r="A242" s="9" t="d">
        <v>2022-12-28</v>
      </c>
      <c r="B242" s="10">
        <v>110.35</v>
      </c>
      <c r="C242" s="10">
        <v>116.27</v>
      </c>
      <c r="D242" s="10">
        <v>108.24</v>
      </c>
      <c r="E242" s="10">
        <v>112.71</v>
      </c>
      <c r="F242" s="10">
        <v>112.71</v>
      </c>
      <c r="G242" s="13">
        <v>221070500</v>
      </c>
      <c r="H242" s="16">
        <f t="shared" si="24"/>
        <v>3.255325541496213E-2</v>
      </c>
      <c r="I242" s="13">
        <f t="shared" si="25"/>
        <v>3.6099999999999994</v>
      </c>
      <c r="J242" s="13">
        <f t="shared" si="26"/>
        <v>0</v>
      </c>
      <c r="K242" s="14">
        <f t="shared" si="30"/>
        <v>1.1975311319862507</v>
      </c>
      <c r="L242" s="14">
        <f t="shared" si="31"/>
        <v>79.239670329670332</v>
      </c>
      <c r="M242" s="11">
        <f t="shared" si="27"/>
        <v>1.5112772769043813E-2</v>
      </c>
      <c r="N242" s="11">
        <f t="shared" si="28"/>
        <v>1.4887777175553651</v>
      </c>
      <c r="O242" s="12" t="str">
        <f t="shared" si="29"/>
        <v>Oversold</v>
      </c>
    </row>
    <row r="243" spans="1:15" x14ac:dyDescent="0.2">
      <c r="A243" s="9" t="d">
        <v>2022-12-29</v>
      </c>
      <c r="B243" s="10">
        <v>120.39</v>
      </c>
      <c r="C243" s="10">
        <v>123.57</v>
      </c>
      <c r="D243" s="10">
        <v>117.5</v>
      </c>
      <c r="E243" s="10">
        <v>121.82</v>
      </c>
      <c r="F243" s="10">
        <v>121.82</v>
      </c>
      <c r="G243" s="13">
        <v>221923300</v>
      </c>
      <c r="H243" s="16">
        <f t="shared" si="24"/>
        <v>7.7726397154351409E-2</v>
      </c>
      <c r="I243" s="13">
        <f t="shared" si="25"/>
        <v>9.11</v>
      </c>
      <c r="J243" s="13">
        <f t="shared" si="26"/>
        <v>0</v>
      </c>
      <c r="K243" s="14">
        <f t="shared" si="30"/>
        <v>1.7627074797015183</v>
      </c>
      <c r="L243" s="14">
        <f t="shared" si="31"/>
        <v>79.239670329670332</v>
      </c>
      <c r="M243" s="11">
        <f t="shared" si="27"/>
        <v>2.2245265185580839E-2</v>
      </c>
      <c r="N243" s="11">
        <f t="shared" si="28"/>
        <v>2.1761181922953199</v>
      </c>
      <c r="O243" s="12" t="str">
        <f t="shared" si="29"/>
        <v>Oversold</v>
      </c>
    </row>
    <row r="244" spans="1:15" x14ac:dyDescent="0.2">
      <c r="A244" s="9" t="d">
        <v>2022-12-30</v>
      </c>
      <c r="B244" s="10">
        <v>119.95</v>
      </c>
      <c r="C244" s="10">
        <v>124.48</v>
      </c>
      <c r="D244" s="10">
        <v>119.75</v>
      </c>
      <c r="E244" s="10">
        <v>123.18</v>
      </c>
      <c r="F244" s="10">
        <v>123.18</v>
      </c>
      <c r="G244" s="13">
        <v>157304500</v>
      </c>
      <c r="H244" s="16">
        <f t="shared" si="24"/>
        <v>1.1102154850558861E-2</v>
      </c>
      <c r="I244" s="13">
        <f t="shared" si="25"/>
        <v>1.3600000000000136</v>
      </c>
      <c r="J244" s="13">
        <f t="shared" si="26"/>
        <v>15.080000000000013</v>
      </c>
      <c r="K244" s="14">
        <f t="shared" si="30"/>
        <v>1.7339426597228393</v>
      </c>
      <c r="L244" s="14">
        <f t="shared" si="31"/>
        <v>80.399670329670329</v>
      </c>
      <c r="M244" s="11">
        <f t="shared" si="27"/>
        <v>2.1566539422524882E-2</v>
      </c>
      <c r="N244" s="11">
        <f t="shared" si="28"/>
        <v>2.1111242968780175</v>
      </c>
      <c r="O244" s="12" t="str">
        <f t="shared" si="29"/>
        <v>Oversold</v>
      </c>
    </row>
    <row r="245" spans="1:15" x14ac:dyDescent="0.2">
      <c r="A245" s="9" t="d">
        <v>2023-01-03</v>
      </c>
      <c r="B245" s="10">
        <v>118.47</v>
      </c>
      <c r="C245" s="10">
        <v>118.8</v>
      </c>
      <c r="D245" s="10">
        <v>104.64</v>
      </c>
      <c r="E245" s="10">
        <v>108.1</v>
      </c>
      <c r="F245" s="10">
        <v>108.1</v>
      </c>
      <c r="G245" s="13">
        <v>231402800</v>
      </c>
      <c r="H245" s="16">
        <f t="shared" si="24"/>
        <v>-0.13058997561373473</v>
      </c>
      <c r="I245" s="13">
        <f t="shared" si="25"/>
        <v>0</v>
      </c>
      <c r="J245" s="13">
        <f t="shared" si="26"/>
        <v>0</v>
      </c>
      <c r="K245" s="14">
        <f t="shared" si="30"/>
        <v>1.6100896125997795</v>
      </c>
      <c r="L245" s="14">
        <f t="shared" si="31"/>
        <v>80.399670329670329</v>
      </c>
      <c r="M245" s="11">
        <f t="shared" si="27"/>
        <v>2.0026072320915963E-2</v>
      </c>
      <c r="N245" s="11">
        <f t="shared" si="28"/>
        <v>1.963290239763154</v>
      </c>
      <c r="O245" s="12" t="str">
        <f t="shared" si="29"/>
        <v>Oversold</v>
      </c>
    </row>
    <row r="246" spans="1:15" x14ac:dyDescent="0.2">
      <c r="A246" s="9" t="d">
        <v>2023-01-04</v>
      </c>
      <c r="B246" s="10">
        <v>109.11</v>
      </c>
      <c r="C246" s="10">
        <v>114.59</v>
      </c>
      <c r="D246" s="10">
        <v>107.52</v>
      </c>
      <c r="E246" s="10">
        <v>113.64</v>
      </c>
      <c r="F246" s="10">
        <v>113.64</v>
      </c>
      <c r="G246" s="13">
        <v>180389000</v>
      </c>
      <c r="H246" s="16">
        <f t="shared" si="24"/>
        <v>4.9978832340824605E-2</v>
      </c>
      <c r="I246" s="13">
        <f t="shared" si="25"/>
        <v>5.5400000000000063</v>
      </c>
      <c r="J246" s="13">
        <f t="shared" si="26"/>
        <v>3.2999999999999972</v>
      </c>
      <c r="K246" s="14">
        <f t="shared" si="30"/>
        <v>1.8907974974140813</v>
      </c>
      <c r="L246" s="14">
        <f t="shared" si="31"/>
        <v>80.653516483516484</v>
      </c>
      <c r="M246" s="11">
        <f t="shared" si="27"/>
        <v>2.3443460122417749E-2</v>
      </c>
      <c r="N246" s="11">
        <f t="shared" si="28"/>
        <v>2.2906453591108686</v>
      </c>
      <c r="O246" s="12" t="str">
        <f t="shared" si="29"/>
        <v>Oversold</v>
      </c>
    </row>
    <row r="247" spans="1:15" x14ac:dyDescent="0.2">
      <c r="A247" s="9" t="d">
        <v>2023-01-05</v>
      </c>
      <c r="B247" s="10">
        <v>110.51</v>
      </c>
      <c r="C247" s="10">
        <v>111.75</v>
      </c>
      <c r="D247" s="10">
        <v>107.16</v>
      </c>
      <c r="E247" s="10">
        <v>110.34</v>
      </c>
      <c r="F247" s="10">
        <v>110.34</v>
      </c>
      <c r="G247" s="13">
        <v>157986300</v>
      </c>
      <c r="H247" s="16">
        <f t="shared" si="24"/>
        <v>-2.9469049141702449E-2</v>
      </c>
      <c r="I247" s="13">
        <f t="shared" si="25"/>
        <v>0</v>
      </c>
      <c r="J247" s="13">
        <f t="shared" si="26"/>
        <v>0</v>
      </c>
      <c r="K247" s="14">
        <f t="shared" si="30"/>
        <v>1.7557405333130753</v>
      </c>
      <c r="L247" s="14">
        <f t="shared" si="31"/>
        <v>80.653516483516484</v>
      </c>
      <c r="M247" s="11">
        <f t="shared" si="27"/>
        <v>2.1768927256530766E-2</v>
      </c>
      <c r="N247" s="11">
        <f t="shared" si="28"/>
        <v>2.1305137273043329</v>
      </c>
      <c r="O247" s="12" t="str">
        <f t="shared" si="29"/>
        <v>Oversold</v>
      </c>
    </row>
    <row r="248" spans="1:15" x14ac:dyDescent="0.2">
      <c r="A248" s="9" t="d">
        <v>2023-01-06</v>
      </c>
      <c r="B248" s="10">
        <v>103</v>
      </c>
      <c r="C248" s="10">
        <v>114.39</v>
      </c>
      <c r="D248" s="10">
        <v>101.81</v>
      </c>
      <c r="E248" s="10">
        <v>113.06</v>
      </c>
      <c r="F248" s="10">
        <v>113.06</v>
      </c>
      <c r="G248" s="13">
        <v>220575900</v>
      </c>
      <c r="H248" s="16">
        <f t="shared" si="24"/>
        <v>2.4352143402859936E-2</v>
      </c>
      <c r="I248" s="13">
        <f t="shared" si="25"/>
        <v>2.7199999999999989</v>
      </c>
      <c r="J248" s="13">
        <f t="shared" si="26"/>
        <v>0</v>
      </c>
      <c r="K248" s="14">
        <f t="shared" si="30"/>
        <v>1.8246162095049985</v>
      </c>
      <c r="L248" s="14">
        <f t="shared" si="31"/>
        <v>80.653516483516484</v>
      </c>
      <c r="M248" s="11">
        <f t="shared" si="27"/>
        <v>2.2622897166274247E-2</v>
      </c>
      <c r="N248" s="11">
        <f t="shared" si="28"/>
        <v>2.212242384652555</v>
      </c>
      <c r="O248" s="12" t="str">
        <f t="shared" si="29"/>
        <v>Oversold</v>
      </c>
    </row>
    <row r="249" spans="1:15" x14ac:dyDescent="0.2">
      <c r="A249" s="9" t="d">
        <v>2023-01-09</v>
      </c>
      <c r="B249" s="10">
        <v>118.96</v>
      </c>
      <c r="C249" s="10">
        <v>123.52</v>
      </c>
      <c r="D249" s="10">
        <v>117.11</v>
      </c>
      <c r="E249" s="10">
        <v>119.77</v>
      </c>
      <c r="F249" s="10">
        <v>119.77</v>
      </c>
      <c r="G249" s="13">
        <v>190284000</v>
      </c>
      <c r="H249" s="16">
        <f t="shared" si="24"/>
        <v>5.7654585712270674E-2</v>
      </c>
      <c r="I249" s="13">
        <f t="shared" si="25"/>
        <v>6.7099999999999937</v>
      </c>
      <c r="J249" s="13">
        <f t="shared" si="26"/>
        <v>0.92000000000000171</v>
      </c>
      <c r="K249" s="14">
        <f t="shared" si="30"/>
        <v>2.173572194540355</v>
      </c>
      <c r="L249" s="14">
        <f t="shared" si="31"/>
        <v>80.724285714285713</v>
      </c>
      <c r="M249" s="11">
        <f t="shared" si="27"/>
        <v>2.6925877080330729E-2</v>
      </c>
      <c r="N249" s="11">
        <f t="shared" si="28"/>
        <v>2.6219883714376806</v>
      </c>
      <c r="O249" s="12" t="str">
        <f t="shared" si="29"/>
        <v>Oversold</v>
      </c>
    </row>
    <row r="250" spans="1:15" x14ac:dyDescent="0.2">
      <c r="A250" s="9" t="d">
        <v>2023-01-10</v>
      </c>
      <c r="B250" s="10">
        <v>121.07</v>
      </c>
      <c r="C250" s="10">
        <v>122.76</v>
      </c>
      <c r="D250" s="10">
        <v>114.92</v>
      </c>
      <c r="E250" s="10">
        <v>118.85</v>
      </c>
      <c r="F250" s="10">
        <v>118.85</v>
      </c>
      <c r="G250" s="13">
        <v>167642500</v>
      </c>
      <c r="H250" s="16">
        <f t="shared" si="24"/>
        <v>-7.7110431532124999E-3</v>
      </c>
      <c r="I250" s="13">
        <f t="shared" si="25"/>
        <v>0</v>
      </c>
      <c r="J250" s="13">
        <f t="shared" si="26"/>
        <v>0</v>
      </c>
      <c r="K250" s="14">
        <f t="shared" si="30"/>
        <v>2.0183170377874724</v>
      </c>
      <c r="L250" s="14">
        <f t="shared" si="31"/>
        <v>80.724285714285713</v>
      </c>
      <c r="M250" s="11">
        <f t="shared" si="27"/>
        <v>2.5002600146021389E-2</v>
      </c>
      <c r="N250" s="11">
        <f t="shared" si="28"/>
        <v>2.4392718752576315</v>
      </c>
      <c r="O250" s="12" t="str">
        <f t="shared" si="29"/>
        <v>Oversold</v>
      </c>
    </row>
    <row r="251" spans="1:15" x14ac:dyDescent="0.2">
      <c r="A251" s="9" t="d">
        <v>2023-01-11</v>
      </c>
      <c r="B251" s="10">
        <v>122.09</v>
      </c>
      <c r="C251" s="10">
        <v>125.95</v>
      </c>
      <c r="D251" s="10">
        <v>120.51</v>
      </c>
      <c r="E251" s="10">
        <v>123.22</v>
      </c>
      <c r="F251" s="10">
        <v>123.22</v>
      </c>
      <c r="G251" s="13">
        <v>183810800</v>
      </c>
      <c r="H251" s="16">
        <f t="shared" si="24"/>
        <v>3.6109181780221815E-2</v>
      </c>
      <c r="I251" s="13">
        <f t="shared" si="25"/>
        <v>4.3700000000000045</v>
      </c>
      <c r="J251" s="13">
        <f t="shared" si="26"/>
        <v>0</v>
      </c>
      <c r="K251" s="14">
        <f t="shared" si="30"/>
        <v>2.1862943922312246</v>
      </c>
      <c r="L251" s="14">
        <f t="shared" si="31"/>
        <v>80.724285714285713</v>
      </c>
      <c r="M251" s="11">
        <f t="shared" si="27"/>
        <v>2.7083477702972324E-2</v>
      </c>
      <c r="N251" s="11">
        <f t="shared" si="28"/>
        <v>2.6369305213188028</v>
      </c>
      <c r="O251" s="12" t="str">
        <f t="shared" si="29"/>
        <v>Oversold</v>
      </c>
    </row>
    <row r="252" spans="1:15" x14ac:dyDescent="0.2">
      <c r="A252" s="9" t="d">
        <v>2023-01-12</v>
      </c>
      <c r="B252" s="10">
        <v>122.56</v>
      </c>
      <c r="C252" s="10">
        <v>124.13</v>
      </c>
      <c r="D252" s="10">
        <v>117</v>
      </c>
      <c r="E252" s="10">
        <v>123.56</v>
      </c>
      <c r="F252" s="10">
        <v>123.56</v>
      </c>
      <c r="G252" s="13">
        <v>169400900</v>
      </c>
      <c r="H252" s="16">
        <f t="shared" si="24"/>
        <v>2.7554924639563365E-3</v>
      </c>
      <c r="I252" s="13">
        <f t="shared" si="25"/>
        <v>0.34000000000000341</v>
      </c>
      <c r="J252" s="13">
        <f t="shared" si="26"/>
        <v>1.1599999999999966</v>
      </c>
      <c r="K252" s="14">
        <f t="shared" si="30"/>
        <v>2.0544162213575659</v>
      </c>
      <c r="L252" s="14">
        <f t="shared" si="31"/>
        <v>80.813516483516494</v>
      </c>
      <c r="M252" s="11">
        <f t="shared" si="27"/>
        <v>2.5421690711560665E-2</v>
      </c>
      <c r="N252" s="11">
        <f t="shared" si="28"/>
        <v>2.4791450133964048</v>
      </c>
      <c r="O252" s="12" t="str">
        <f t="shared" si="29"/>
        <v>Oversold</v>
      </c>
    </row>
    <row r="253" spans="1:15" x14ac:dyDescent="0.2">
      <c r="A253" s="9" t="d">
        <v>2023-01-13</v>
      </c>
      <c r="B253" s="10">
        <v>116.55</v>
      </c>
      <c r="C253" s="10">
        <v>122.63</v>
      </c>
      <c r="D253" s="10">
        <v>115.6</v>
      </c>
      <c r="E253" s="10">
        <v>122.4</v>
      </c>
      <c r="F253" s="10">
        <v>122.4</v>
      </c>
      <c r="G253" s="13">
        <v>180439300</v>
      </c>
      <c r="H253" s="16">
        <f t="shared" si="24"/>
        <v>-9.4324979721552727E-3</v>
      </c>
      <c r="I253" s="13">
        <f t="shared" si="25"/>
        <v>0</v>
      </c>
      <c r="J253" s="13">
        <f t="shared" si="26"/>
        <v>0</v>
      </c>
      <c r="K253" s="14">
        <f t="shared" si="30"/>
        <v>1.9076722055463111</v>
      </c>
      <c r="L253" s="14">
        <f t="shared" si="31"/>
        <v>80.813516483516494</v>
      </c>
      <c r="M253" s="11">
        <f t="shared" si="27"/>
        <v>2.3605855660734903E-2</v>
      </c>
      <c r="N253" s="11">
        <f t="shared" si="28"/>
        <v>2.3061469930237308</v>
      </c>
      <c r="O253" s="12" t="str">
        <f t="shared" si="29"/>
        <v>Oversold</v>
      </c>
    </row>
    <row r="254" spans="1:15" x14ac:dyDescent="0.2">
      <c r="A254" s="9" t="d">
        <v>2023-01-17</v>
      </c>
      <c r="B254" s="10">
        <v>125.7</v>
      </c>
      <c r="C254" s="10">
        <v>131.69999999999999</v>
      </c>
      <c r="D254" s="10">
        <v>125.02</v>
      </c>
      <c r="E254" s="10">
        <v>131.49</v>
      </c>
      <c r="F254" s="10">
        <v>131.49</v>
      </c>
      <c r="G254" s="13">
        <v>186477000</v>
      </c>
      <c r="H254" s="16">
        <f t="shared" si="24"/>
        <v>7.1636433020601756E-2</v>
      </c>
      <c r="I254" s="13">
        <f t="shared" si="25"/>
        <v>9.0900000000000034</v>
      </c>
      <c r="J254" s="13">
        <f t="shared" si="26"/>
        <v>2.710000000000008</v>
      </c>
      <c r="K254" s="14">
        <f t="shared" si="30"/>
        <v>2.4206956194358606</v>
      </c>
      <c r="L254" s="14">
        <f t="shared" si="31"/>
        <v>81.021978021978029</v>
      </c>
      <c r="M254" s="11">
        <f t="shared" si="27"/>
        <v>2.9877024463402048E-2</v>
      </c>
      <c r="N254" s="11">
        <f t="shared" si="28"/>
        <v>2.9010283513188426</v>
      </c>
      <c r="O254" s="12" t="str">
        <f t="shared" si="29"/>
        <v>Oversold</v>
      </c>
    </row>
    <row r="255" spans="1:15" x14ac:dyDescent="0.2">
      <c r="A255" s="9" t="d">
        <v>2023-01-18</v>
      </c>
      <c r="B255" s="10">
        <v>136.56</v>
      </c>
      <c r="C255" s="10">
        <v>136.68</v>
      </c>
      <c r="D255" s="10">
        <v>127.01</v>
      </c>
      <c r="E255" s="10">
        <v>128.78</v>
      </c>
      <c r="F255" s="10">
        <v>128.78</v>
      </c>
      <c r="G255" s="13">
        <v>195680300</v>
      </c>
      <c r="H255" s="16">
        <f t="shared" si="24"/>
        <v>-2.0825280988790086E-2</v>
      </c>
      <c r="I255" s="13">
        <f t="shared" si="25"/>
        <v>0</v>
      </c>
      <c r="J255" s="13">
        <f t="shared" si="26"/>
        <v>1.6099999999999994</v>
      </c>
      <c r="K255" s="14">
        <f t="shared" si="30"/>
        <v>2.2477887894761563</v>
      </c>
      <c r="L255" s="14">
        <f t="shared" si="31"/>
        <v>81.145824175824174</v>
      </c>
      <c r="M255" s="11">
        <f t="shared" si="27"/>
        <v>2.7700609517573197E-2</v>
      </c>
      <c r="N255" s="11">
        <f t="shared" si="28"/>
        <v>2.6953968170337532</v>
      </c>
      <c r="O255" s="12" t="str">
        <f t="shared" si="29"/>
        <v>Oversold</v>
      </c>
    </row>
    <row r="256" spans="1:15" x14ac:dyDescent="0.2">
      <c r="A256" s="9" t="d">
        <v>2023-01-19</v>
      </c>
      <c r="B256" s="10">
        <v>127.26</v>
      </c>
      <c r="C256" s="10">
        <v>129.99</v>
      </c>
      <c r="D256" s="10">
        <v>124.31</v>
      </c>
      <c r="E256" s="10">
        <v>127.17</v>
      </c>
      <c r="F256" s="10">
        <v>127.17</v>
      </c>
      <c r="G256" s="13">
        <v>170291900</v>
      </c>
      <c r="H256" s="16">
        <f t="shared" si="24"/>
        <v>-1.2580748077381998E-2</v>
      </c>
      <c r="I256" s="13">
        <f t="shared" si="25"/>
        <v>0</v>
      </c>
      <c r="J256" s="13">
        <f t="shared" si="26"/>
        <v>0</v>
      </c>
      <c r="K256" s="14">
        <f t="shared" si="30"/>
        <v>2.0872324473707167</v>
      </c>
      <c r="L256" s="14">
        <f t="shared" si="31"/>
        <v>81.145824175824174</v>
      </c>
      <c r="M256" s="11">
        <f t="shared" si="27"/>
        <v>2.5721994552032255E-2</v>
      </c>
      <c r="N256" s="11">
        <f t="shared" si="28"/>
        <v>2.507696499504803</v>
      </c>
      <c r="O256" s="12" t="str">
        <f t="shared" si="29"/>
        <v>Oversold</v>
      </c>
    </row>
    <row r="257" spans="1:15" x14ac:dyDescent="0.2">
      <c r="A257" s="9" t="d">
        <v>2023-01-20</v>
      </c>
      <c r="B257" s="10">
        <v>128.68</v>
      </c>
      <c r="C257" s="10">
        <v>133.51</v>
      </c>
      <c r="D257" s="10">
        <v>127.35</v>
      </c>
      <c r="E257" s="10">
        <v>133.41999999999999</v>
      </c>
      <c r="F257" s="10">
        <v>133.41999999999999</v>
      </c>
      <c r="G257" s="13">
        <v>138429900</v>
      </c>
      <c r="H257" s="16">
        <f t="shared" si="24"/>
        <v>4.7977273248713807E-2</v>
      </c>
      <c r="I257" s="13">
        <f t="shared" si="25"/>
        <v>6.2499999999999858</v>
      </c>
      <c r="J257" s="13">
        <f t="shared" si="26"/>
        <v>133.41999999999999</v>
      </c>
      <c r="K257" s="14">
        <f t="shared" si="30"/>
        <v>2.384572986844236</v>
      </c>
      <c r="L257" s="14">
        <f t="shared" si="31"/>
        <v>91.408901098901111</v>
      </c>
      <c r="M257" s="11">
        <f t="shared" si="27"/>
        <v>2.6086879485228847E-2</v>
      </c>
      <c r="N257" s="11">
        <f t="shared" si="28"/>
        <v>2.5423655644360537</v>
      </c>
      <c r="O257" s="12" t="str">
        <f t="shared" si="29"/>
        <v>Oversold</v>
      </c>
    </row>
  </sheetData>
  <pageMargins left="0.75" right="0.75" top="1" bottom="1" header="0.5" footer="0.5"/>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tabSelected="1" zoomScale="83" zoomScaleNormal="75" workbookViewId="0">
      <selection activeCell="P17" sqref="P17"/>
    </sheetView>
  </sheetViews>
  <sheetFormatPr baseColWidth="10" defaultRowHeight="16" x14ac:dyDescent="0.2"/>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TSLA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Mansur</dc:creator>
  <cp:lastModifiedBy>Andrew Mansur</cp:lastModifiedBy>
  <dcterms:created xsi:type="dcterms:W3CDTF">2023-02-10T17:56:59Z</dcterms:created>
  <dcterms:modified xsi:type="dcterms:W3CDTF">2023-02-10T20:13:24Z</dcterms:modified>
</cp:coreProperties>
</file>