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drewnappi/Desktop/Data Science Bootcamp/Module 1/Challenge 1 Files/"/>
    </mc:Choice>
  </mc:AlternateContent>
  <xr:revisionPtr revIDLastSave="0" documentId="13_ncr:1_{EA8AD312-103D-8846-BA5F-77DD19519283}" xr6:coauthVersionLast="47" xr6:coauthVersionMax="47" xr10:uidLastSave="{00000000-0000-0000-0000-000000000000}"/>
  <bookViews>
    <workbookView xWindow="12080" yWindow="500" windowWidth="16720" windowHeight="16100" xr2:uid="{00000000-000D-0000-FFFF-FFFF00000000}"/>
  </bookViews>
  <sheets>
    <sheet name="Theater Outcomes by Launch Date" sheetId="12" r:id="rId1"/>
    <sheet name="Outcomes Based on Goals" sheetId="13" r:id="rId2"/>
    <sheet name="Kickstarter Data" sheetId="1" r:id="rId3"/>
  </sheets>
  <definedNames>
    <definedName name="_xlnm._FilterDatabase" localSheetId="2" hidden="1">'Kickstarter Data'!$A$1:$X$4115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2" hidden="1">'Outcomes Based on Goals'!$B$2:$B$13</definedName>
    <definedName name="_xlchart.v1.3" hidden="1">'Outcomes Based on Goals'!$C$1</definedName>
    <definedName name="_xlchart.v1.30" hidden="1">'Kickstarter Data'!$D$1</definedName>
    <definedName name="_xlchart.v1.31" hidden="1">'Kickstarter Data'!$D$2:$D$4115</definedName>
    <definedName name="_xlchart.v1.32" hidden="1">'Kickstarter Data'!$E$1</definedName>
    <definedName name="_xlchart.v1.33" hidden="1">'Kickstarter Data'!$E$2:$E$4115</definedName>
    <definedName name="_xlchart.v1.4" hidden="1">'Outcomes Based on Goals'!$C$2:$C$13</definedName>
    <definedName name="_xlchart.v1.5" hidden="1">'Outcomes Based on Goals'!$D$1</definedName>
    <definedName name="_xlchart.v1.6" hidden="1">'Outcomes Based on Goals'!$D$2:$D$13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  <definedName name="_xlchart.v2.15" hidden="1">'Outcomes Based on Goals'!$A$2:$A$13</definedName>
    <definedName name="_xlchart.v2.16" hidden="1">'Outcomes Based on Goals'!$B$1</definedName>
    <definedName name="_xlchart.v2.17" hidden="1">'Outcomes Based on Goals'!$B$2:$B$13</definedName>
    <definedName name="_xlchart.v2.18" hidden="1">'Outcomes Based on Goals'!$C$1</definedName>
    <definedName name="_xlchart.v2.19" hidden="1">'Outcomes Based on Goals'!$C$2:$C$13</definedName>
    <definedName name="_xlchart.v2.20" hidden="1">'Outcomes Based on Goals'!$D$1</definedName>
    <definedName name="_xlchart.v2.21" hidden="1">'Outcomes Based on Goals'!$D$2:$D$13</definedName>
    <definedName name="_xlchart.v2.22" hidden="1">'Outcomes Based on Goals'!$E$1</definedName>
    <definedName name="_xlchart.v2.23" hidden="1">'Outcomes Based on Goals'!$E$2:$E$13</definedName>
    <definedName name="_xlchart.v2.24" hidden="1">'Outcomes Based on Goals'!$F$1</definedName>
    <definedName name="_xlchart.v2.25" hidden="1">'Outcomes Based on Goals'!$F$2:$F$13</definedName>
    <definedName name="_xlchart.v2.26" hidden="1">'Outcomes Based on Goals'!$G$1</definedName>
    <definedName name="_xlchart.v2.27" hidden="1">'Outcomes Based on Goals'!$G$2:$G$13</definedName>
    <definedName name="_xlchart.v2.28" hidden="1">'Outcomes Based on Goals'!$H$1</definedName>
    <definedName name="_xlchart.v2.29" hidden="1">'Outcomes Based on Goals'!$H$2:$H$13</definedName>
  </definedNames>
  <calcPr calcId="191029"/>
  <pivotCaches>
    <pivotCache cacheId="3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3" l="1"/>
  <c r="E4" i="13"/>
  <c r="H4" i="13" s="1"/>
  <c r="E5" i="13"/>
  <c r="E6" i="13"/>
  <c r="E7" i="13"/>
  <c r="E8" i="13"/>
  <c r="H8" i="13" s="1"/>
  <c r="E9" i="13"/>
  <c r="E10" i="13"/>
  <c r="E11" i="13"/>
  <c r="E12" i="13"/>
  <c r="H12" i="13" s="1"/>
  <c r="E13" i="13"/>
  <c r="E2" i="13"/>
  <c r="G2" i="13" s="1"/>
  <c r="H2" i="13"/>
  <c r="G3" i="13"/>
  <c r="H3" i="13"/>
  <c r="G5" i="13"/>
  <c r="H5" i="13"/>
  <c r="G6" i="13"/>
  <c r="H6" i="13"/>
  <c r="G7" i="13"/>
  <c r="H7" i="13"/>
  <c r="G9" i="13"/>
  <c r="H9" i="13"/>
  <c r="G10" i="13"/>
  <c r="H10" i="13"/>
  <c r="G11" i="13"/>
  <c r="H11" i="13"/>
  <c r="G13" i="13"/>
  <c r="H13" i="13"/>
  <c r="F3" i="13"/>
  <c r="F5" i="13"/>
  <c r="F6" i="13"/>
  <c r="F7" i="13"/>
  <c r="F9" i="13"/>
  <c r="F10" i="13"/>
  <c r="F11" i="13"/>
  <c r="F13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D2" i="13"/>
  <c r="C3" i="13"/>
  <c r="C2" i="13"/>
  <c r="B2" i="13"/>
  <c r="B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3" l="1"/>
  <c r="G8" i="13"/>
  <c r="G4" i="13"/>
  <c r="F12" i="13"/>
  <c r="F8" i="13"/>
  <c r="F4" i="13"/>
  <c r="F2" i="1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<sst xmlns="http://schemas.openxmlformats.org/spreadsheetml/2006/main" count="32975" uniqueCount="8400">
  <si>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</si>
  <si>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</si>
  <si>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</si>
  <si>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</si>
  <si>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</si>
  <si>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</si>
  <si>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</si>
  <si>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</si>
  <si>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</si>
  <si>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</si>
  <si>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</si>
  <si>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</si>
  <si>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</si>
  <si>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</si>
  <si>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</si>
  <si>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</si>
  <si>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</si>
  <si>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</si>
  <si>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</si>
  <si>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</si>
  <si>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</si>
  <si>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</si>
  <si>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</si>
  <si>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</si>
  <si>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</si>
  <si>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</si>
  <si>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</si>
  <si>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</si>
  <si>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</si>
  <si>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</si>
  <si>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</si>
  <si>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</si>
  <si>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</si>
  <si>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</si>
  <si>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</si>
  <si>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</si>
  <si>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</si>
  <si>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</si>
  <si>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</si>
  <si>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</si>
  <si>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</si>
  <si>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</si>
  <si>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</si>
  <si>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</si>
  <si>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</si>
  <si>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</si>
  <si>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</si>
  <si>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</si>
  <si>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</si>
  <si>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</si>
  <si>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</si>
  <si>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</si>
  <si>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</si>
  <si>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</si>
  <si>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</si>
  <si>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</si>
  <si>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</si>
  <si>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</si>
  <si>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</si>
  <si>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</si>
  <si>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</si>
  <si>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</si>
  <si>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</si>
  <si>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</si>
  <si>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</si>
  <si>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</si>
  <si>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</si>
  <si>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</si>
  <si>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</si>
  <si>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</si>
  <si>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</si>
  <si>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</si>
  <si>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</si>
  <si>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</si>
  <si>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</si>
  <si>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</si>
  <si>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</si>
  <si>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</si>
  <si>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</si>
  <si>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</si>
  <si>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</si>
  <si>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</si>
  <si>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</si>
  <si>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</si>
  <si>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</si>
  <si>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</si>
  <si>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</si>
  <si>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</si>
  <si>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</si>
  <si>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</si>
  <si>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</si>
  <si>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</si>
  <si>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</si>
  <si>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</si>
  <si>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</si>
  <si>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</si>
  <si>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</si>
  <si>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</si>
  <si>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</si>
  <si>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</si>
  <si>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</si>
  <si>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</si>
  <si>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</si>
  <si>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</si>
  <si>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</si>
  <si>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</si>
  <si>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</si>
  <si>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</si>
  <si>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</si>
  <si>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</si>
  <si>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</si>
  <si>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</si>
  <si>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</si>
  <si>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</si>
  <si>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</si>
  <si>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</si>
  <si>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</si>
  <si>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</si>
  <si>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</si>
  <si>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</si>
  <si>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</si>
  <si>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</si>
  <si>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</si>
  <si>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</si>
  <si>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</si>
  <si>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</si>
  <si>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</si>
  <si>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</si>
  <si>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</si>
  <si>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</si>
  <si>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</si>
  <si>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</si>
  <si>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</si>
  <si>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</si>
  <si>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</si>
  <si>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</si>
  <si>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</si>
  <si>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</si>
  <si>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</si>
  <si>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</si>
  <si>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</si>
  <si>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</si>
  <si>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</si>
  <si>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</si>
  <si>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</si>
  <si>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</si>
  <si>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</si>
  <si>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</si>
  <si>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</si>
  <si>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</si>
  <si>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</si>
  <si>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</si>
  <si>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</si>
  <si>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</si>
  <si>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</si>
  <si>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</si>
  <si>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</si>
  <si>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</si>
  <si>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</si>
  <si>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</si>
  <si>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</si>
  <si>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</si>
  <si>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</si>
  <si>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</si>
  <si>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</si>
  <si>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</si>
  <si>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</si>
  <si>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</si>
  <si>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</si>
  <si>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</si>
  <si>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</si>
  <si>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</si>
  <si>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</si>
  <si>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</si>
  <si>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</si>
  <si>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</si>
  <si>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</si>
  <si>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</si>
  <si>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</si>
  <si>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</si>
  <si>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</si>
  <si>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</si>
  <si>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</si>
  <si>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</si>
  <si>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</si>
  <si>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</si>
  <si>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</si>
  <si>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</si>
  <si>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</si>
  <si>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</si>
  <si>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</si>
  <si>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</si>
  <si>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</si>
  <si>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</si>
  <si>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</si>
  <si>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</si>
  <si>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</si>
  <si>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</si>
  <si>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</si>
  <si>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</si>
  <si>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</si>
  <si>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</si>
  <si>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</si>
  <si>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</si>
  <si>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</si>
  <si>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</si>
  <si>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</si>
  <si>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</si>
  <si>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</si>
  <si>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</si>
  <si>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</si>
  <si>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</si>
  <si>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</si>
  <si>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</si>
  <si>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</si>
  <si>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</si>
  <si>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</si>
  <si>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</si>
  <si>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</si>
  <si>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</si>
  <si>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</si>
  <si>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</si>
  <si>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</si>
  <si>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</si>
  <si>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</si>
  <si>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</si>
  <si>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</si>
  <si>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</si>
  <si>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</si>
  <si>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</si>
  <si>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</si>
  <si>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</si>
  <si>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</si>
  <si>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</si>
  <si>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</si>
  <si>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</si>
  <si>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</si>
  <si>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</si>
  <si>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</si>
  <si>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</si>
  <si>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</si>
  <si>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</si>
  <si>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</si>
  <si>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</si>
  <si>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</si>
  <si>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</si>
  <si>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</si>
  <si>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</si>
  <si>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</si>
  <si>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</si>
  <si>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</si>
  <si>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</si>
  <si>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</si>
  <si>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</si>
  <si>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</si>
  <si>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</si>
  <si>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</si>
  <si>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</si>
  <si>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</si>
  <si>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</si>
  <si>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</si>
  <si>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</si>
  <si>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</si>
  <si>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</si>
  <si>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</si>
  <si>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</si>
  <si>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</si>
  <si>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</si>
  <si>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</si>
  <si>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</si>
  <si>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</si>
  <si>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</si>
  <si>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</si>
  <si>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</si>
  <si>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</si>
  <si>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</si>
  <si>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</si>
  <si>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</si>
  <si>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</si>
  <si>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</si>
  <si>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</si>
  <si>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</si>
  <si>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</si>
  <si>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</si>
  <si>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</si>
  <si>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</si>
  <si>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</si>
  <si>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</si>
  <si>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</si>
  <si>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</si>
  <si>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</si>
  <si>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</si>
  <si>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</si>
  <si>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</si>
  <si>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</si>
  <si>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</si>
  <si>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</si>
  <si>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</si>
  <si>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</si>
  <si>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</si>
  <si>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</si>
  <si>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</si>
  <si>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</si>
  <si>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</si>
  <si>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</si>
  <si>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</si>
  <si>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</si>
  <si>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</si>
  <si>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</si>
  <si>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</si>
  <si>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</si>
  <si>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</si>
  <si>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</si>
  <si>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</si>
  <si>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</si>
  <si>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</si>
  <si>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</si>
  <si>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</si>
  <si>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</si>
  <si>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</si>
  <si>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</si>
  <si>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</si>
  <si>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</si>
  <si>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</si>
  <si>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</si>
  <si>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</si>
  <si>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</si>
  <si>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</si>
  <si>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</si>
  <si>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</si>
  <si>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</si>
  <si>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</si>
  <si>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</si>
  <si>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</si>
  <si>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</si>
  <si>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</si>
  <si>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</si>
  <si>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</si>
  <si>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</si>
  <si>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</si>
  <si>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</si>
  <si>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</si>
  <si>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</si>
  <si>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</si>
  <si>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</si>
  <si>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</si>
  <si>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</si>
  <si>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</si>
  <si>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</si>
  <si>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</si>
  <si>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</si>
  <si>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</si>
  <si>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</si>
  <si>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</si>
  <si>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</si>
  <si>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</si>
  <si>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</si>
  <si>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</si>
  <si>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</si>
  <si>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</si>
  <si>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</si>
  <si>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</si>
  <si>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</si>
  <si>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</si>
  <si>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</si>
  <si>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</si>
  <si>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</si>
  <si>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</si>
  <si>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</si>
  <si>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</si>
  <si>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</si>
  <si>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</si>
  <si>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</si>
  <si>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</si>
  <si>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</si>
  <si>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</si>
  <si>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</si>
  <si>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</si>
  <si>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</si>
  <si>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</si>
  <si>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</si>
  <si>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</si>
  <si>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</si>
  <si>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</si>
  <si>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</si>
  <si>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</si>
  <si>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</si>
  <si>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</si>
  <si>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</si>
  <si>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</si>
  <si>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</si>
  <si>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</si>
  <si>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</si>
  <si>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</si>
  <si>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</si>
  <si>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</si>
  <si>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</si>
  <si>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</si>
  <si>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</si>
  <si>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</si>
  <si>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</si>
  <si>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</si>
  <si>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</si>
  <si>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</si>
  <si>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</si>
  <si>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</si>
  <si>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</si>
  <si>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</si>
  <si>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</si>
  <si>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</si>
  <si>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</si>
  <si>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</si>
  <si>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</si>
  <si>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</si>
  <si>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</si>
  <si>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</si>
  <si>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</si>
  <si>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</si>
  <si>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</si>
  <si>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</si>
  <si>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</si>
  <si>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</si>
  <si>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</si>
  <si>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</si>
  <si>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</si>
  <si>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</si>
  <si>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</si>
  <si>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</si>
  <si>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</si>
  <si>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</si>
  <si>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</si>
  <si>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</si>
  <si>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</si>
  <si>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</si>
  <si>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</si>
  <si>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</si>
  <si>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</si>
  <si>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</si>
  <si>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</si>
  <si>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</si>
  <si>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</si>
  <si>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</si>
  <si>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</si>
  <si>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</si>
  <si>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</si>
  <si>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</si>
  <si>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</si>
  <si>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</si>
  <si>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</si>
  <si>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</si>
  <si>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</si>
  <si>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</si>
  <si>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</si>
  <si>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</si>
  <si>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</si>
  <si>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</si>
  <si>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</si>
  <si>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</si>
  <si>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</si>
  <si>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</si>
  <si>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</si>
  <si>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</si>
  <si>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</si>
  <si>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</si>
  <si>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</si>
  <si>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</si>
  <si>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</si>
  <si>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</si>
  <si>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</si>
  <si>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</si>
  <si>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</si>
  <si>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</si>
  <si>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</si>
  <si>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</si>
  <si>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</si>
  <si>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</si>
  <si>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</si>
  <si>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</si>
  <si>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</si>
  <si>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</si>
  <si>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</si>
  <si>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</si>
  <si>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</si>
  <si>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</si>
  <si>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</si>
  <si>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</si>
  <si>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</si>
  <si>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</si>
  <si>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</si>
  <si>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</si>
  <si>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</si>
  <si>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</si>
  <si>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</si>
  <si>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</si>
  <si>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</si>
  <si>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</si>
  <si>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</si>
  <si>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</si>
  <si>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</si>
  <si>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</si>
  <si>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</si>
  <si>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</si>
  <si>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</si>
  <si>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</si>
  <si>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</si>
  <si>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</si>
  <si>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</si>
  <si>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</si>
  <si>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</si>
  <si>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</si>
  <si>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</si>
  <si>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</si>
  <si>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</si>
  <si>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</si>
  <si>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</si>
  <si>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</si>
  <si>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</si>
  <si>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</si>
  <si>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</si>
  <si>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</si>
  <si>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</si>
  <si>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</si>
  <si>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</si>
  <si>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</si>
  <si>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</si>
  <si>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</si>
  <si>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</si>
  <si>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</si>
  <si>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</si>
  <si>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</si>
  <si>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</si>
  <si>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</si>
  <si>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</si>
  <si>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</si>
  <si>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</si>
  <si>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</si>
  <si>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</si>
  <si>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</si>
  <si>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</si>
  <si>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</si>
  <si>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</si>
  <si>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</si>
  <si>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</si>
  <si>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</si>
  <si>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</si>
  <si>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</si>
  <si>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</si>
  <si>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</si>
  <si>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</si>
  <si>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</si>
  <si>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</si>
  <si>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</si>
  <si>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</si>
  <si>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</si>
  <si>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</si>
  <si>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</si>
  <si>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</si>
  <si>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</si>
  <si>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</si>
  <si>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</si>
  <si>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</si>
  <si>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</si>
  <si>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</si>
  <si>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</si>
  <si>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</si>
  <si>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</si>
  <si>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</si>
  <si>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</si>
  <si>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</si>
  <si>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</si>
  <si>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</si>
  <si>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</si>
  <si>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</si>
  <si>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</si>
  <si>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</si>
  <si>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</si>
  <si>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</si>
  <si>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</si>
  <si>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</si>
  <si>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</si>
  <si>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</si>
  <si>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</si>
  <si>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</si>
  <si>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</si>
  <si>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</si>
  <si>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</si>
  <si>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</si>
  <si>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</si>
  <si>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</si>
  <si>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</si>
  <si>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</si>
  <si>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</si>
  <si>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</si>
  <si>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</si>
  <si>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</si>
  <si>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</si>
  <si>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</si>
  <si>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</si>
  <si>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</si>
  <si>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</si>
  <si>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</si>
  <si>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</si>
  <si>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</si>
  <si>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</si>
  <si>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</si>
  <si>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</si>
  <si>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</si>
  <si>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</si>
  <si>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</si>
  <si>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</si>
  <si>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</si>
  <si>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</si>
  <si>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</si>
  <si>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</si>
  <si>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</si>
  <si>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</si>
  <si>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</si>
  <si>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</si>
  <si>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</si>
  <si>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</si>
  <si>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</si>
  <si>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</si>
  <si>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</si>
  <si>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</si>
  <si>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</si>
  <si>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</si>
  <si>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</si>
  <si>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</si>
  <si>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</si>
  <si>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</si>
  <si>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</si>
  <si>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</si>
  <si>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</si>
  <si>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</si>
  <si>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</si>
  <si>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</si>
  <si>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</si>
  <si>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</si>
  <si>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</si>
  <si>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</si>
  <si>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</si>
  <si>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</si>
  <si>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</si>
  <si>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</si>
  <si>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</si>
  <si>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</si>
  <si>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</si>
  <si>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</si>
  <si>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</si>
  <si>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</si>
  <si>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</si>
  <si>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</si>
  <si>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</si>
  <si>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</si>
  <si>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</si>
  <si>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</si>
  <si>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</si>
  <si>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</si>
  <si>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</si>
  <si>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</si>
  <si>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</si>
  <si>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</si>
  <si>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</si>
  <si>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</si>
  <si>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</si>
  <si>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</si>
  <si>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</si>
  <si>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</si>
  <si>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</si>
  <si>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</si>
  <si>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</si>
  <si>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</si>
  <si>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</si>
  <si>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</si>
  <si>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</si>
  <si>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</si>
  <si>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</si>
  <si>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</si>
  <si>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</si>
  <si>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</si>
  <si>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</si>
  <si>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</si>
  <si>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</si>
  <si>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</si>
  <si>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</si>
  <si>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</si>
  <si>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</si>
  <si>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</si>
  <si>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</si>
  <si>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</si>
  <si>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</si>
  <si>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</si>
  <si>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</si>
  <si>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</si>
  <si>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</si>
  <si>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</si>
  <si>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</si>
  <si>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</si>
  <si>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</si>
  <si>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</si>
  <si>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</si>
  <si>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</si>
  <si>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</si>
  <si>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</si>
  <si>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</si>
  <si>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</si>
  <si>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</si>
  <si>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</si>
  <si>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</si>
  <si>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</si>
  <si>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</si>
  <si>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</si>
  <si>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</si>
  <si>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</si>
  <si>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</si>
  <si>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</si>
  <si>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</si>
  <si>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</si>
  <si>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</si>
  <si>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</si>
  <si>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</si>
  <si>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</si>
  <si>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</si>
  <si>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</si>
  <si>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</si>
  <si>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</si>
  <si>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</si>
  <si>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</si>
  <si>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</si>
  <si>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</si>
  <si>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</si>
  <si>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</si>
  <si>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</si>
  <si>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</si>
  <si>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</si>
  <si>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</si>
  <si>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</si>
  <si>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</si>
  <si>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</si>
  <si>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</si>
  <si>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</si>
  <si>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</si>
  <si>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</si>
  <si>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</si>
  <si>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</si>
  <si>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</si>
  <si>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</si>
  <si>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</si>
  <si>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</si>
  <si>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</si>
  <si>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</si>
  <si>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</si>
  <si>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</si>
  <si>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</si>
  <si>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</si>
  <si>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</si>
  <si>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</si>
  <si>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</si>
  <si>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</si>
  <si>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</si>
  <si>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</si>
  <si>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</si>
  <si>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</si>
  <si>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</si>
  <si>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</si>
  <si>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</si>
  <si>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</si>
  <si>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</si>
  <si>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</si>
  <si>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</si>
  <si>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</si>
  <si>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</si>
  <si>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</si>
  <si>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</si>
  <si>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</si>
  <si>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</si>
  <si>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</si>
  <si>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</si>
  <si>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</si>
  <si>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</si>
  <si>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</si>
  <si>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</si>
  <si>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</si>
  <si>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</si>
  <si>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</si>
  <si>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</si>
  <si>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</si>
  <si>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</si>
  <si>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</si>
  <si>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</si>
  <si>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</si>
  <si>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</si>
  <si>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</si>
  <si>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</si>
  <si>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</si>
  <si>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</si>
  <si>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</si>
  <si>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</si>
  <si>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</si>
  <si>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</si>
  <si>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</si>
  <si>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</si>
  <si>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</si>
  <si>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</si>
  <si>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</si>
  <si>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</si>
  <si>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</si>
  <si>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</si>
  <si>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</si>
  <si>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</si>
  <si>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</si>
  <si>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</si>
  <si>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</si>
  <si>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</si>
  <si>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</si>
  <si>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</si>
  <si>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</si>
  <si>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</si>
  <si>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</si>
  <si>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</si>
  <si>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</si>
  <si>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</si>
  <si>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</si>
  <si>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</si>
  <si>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</si>
  <si>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</si>
  <si>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</si>
  <si>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</si>
  <si>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</si>
  <si>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</si>
  <si>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</si>
  <si>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</si>
  <si>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</si>
  <si>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</si>
  <si>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</si>
  <si>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</si>
  <si>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</si>
  <si>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</si>
  <si>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</si>
  <si>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</si>
  <si>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</si>
  <si>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</si>
  <si>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</si>
  <si>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</si>
  <si>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</si>
  <si>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</si>
  <si>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</si>
  <si>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</si>
  <si>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</si>
  <si>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</si>
  <si>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</si>
  <si>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</si>
  <si>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</si>
  <si>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</si>
  <si>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</si>
  <si>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</si>
  <si>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</si>
  <si>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</si>
  <si>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</si>
  <si>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</si>
  <si>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</si>
  <si>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</si>
  <si>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</si>
  <si>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</si>
  <si>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</si>
  <si>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</si>
  <si>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</si>
  <si>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</si>
  <si>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</si>
  <si>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</si>
  <si>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</si>
  <si>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</si>
  <si>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</si>
  <si>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</si>
  <si>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</si>
  <si>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</si>
  <si>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</si>
  <si>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</si>
  <si>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</si>
  <si>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</si>
  <si>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</si>
  <si>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</si>
  <si>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</si>
  <si>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</si>
  <si>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</si>
  <si>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</si>
  <si>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</si>
  <si>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</si>
  <si>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</si>
  <si>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</si>
  <si>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</si>
  <si>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</si>
  <si>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</si>
  <si>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</si>
  <si>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</si>
  <si>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</si>
  <si>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</si>
  <si>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</si>
  <si>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</si>
  <si>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</si>
  <si>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</si>
  <si>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</si>
  <si>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</si>
  <si>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</si>
  <si>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</si>
  <si>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</si>
  <si>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</si>
  <si>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</si>
  <si>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</si>
  <si>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</si>
  <si>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</si>
  <si>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</si>
  <si>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</si>
  <si>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</si>
  <si>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</si>
  <si>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</si>
  <si>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</si>
  <si>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</si>
  <si>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</si>
  <si>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</si>
  <si>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</si>
  <si>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</si>
  <si>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</si>
  <si>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</si>
  <si>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</si>
  <si>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</si>
  <si>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</si>
  <si>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</si>
  <si>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</si>
  <si>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</si>
  <si>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</si>
  <si>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</si>
  <si>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</si>
  <si>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</si>
  <si>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</si>
  <si>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</si>
  <si>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</si>
  <si>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</si>
  <si>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</si>
  <si>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</si>
  <si>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</si>
  <si>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</si>
  <si>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</si>
  <si>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</si>
  <si>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</si>
  <si>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</si>
  <si>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</si>
  <si>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</si>
  <si>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</si>
  <si>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</si>
  <si>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</si>
  <si>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</si>
  <si>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</si>
  <si>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</si>
  <si>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</si>
  <si>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</si>
  <si>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</si>
  <si>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</si>
  <si>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</si>
  <si>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</si>
  <si>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</si>
  <si>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</si>
  <si>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</si>
  <si>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</si>
  <si>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</si>
  <si>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</si>
  <si>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</si>
  <si>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</si>
  <si>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</si>
  <si>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</si>
  <si>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</si>
  <si>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</si>
  <si>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</si>
  <si>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</si>
  <si>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</si>
  <si>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</si>
  <si>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</si>
  <si>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</si>
  <si>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</si>
  <si>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</si>
  <si>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</si>
  <si>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</si>
  <si>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</si>
  <si>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</si>
  <si>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</si>
  <si>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</si>
  <si>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</si>
  <si>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</si>
  <si>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</si>
  <si>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</si>
  <si>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</si>
  <si>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</si>
  <si>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</si>
  <si>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</si>
  <si>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</si>
  <si>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</si>
  <si>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</si>
  <si>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</si>
  <si>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</si>
  <si>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</si>
  <si>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</si>
  <si>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</si>
  <si>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</si>
  <si>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</si>
  <si>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</si>
  <si>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</si>
  <si>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</si>
  <si>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</si>
  <si>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</si>
  <si>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</si>
  <si>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</si>
  <si>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</si>
  <si>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</si>
  <si>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</si>
  <si>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</si>
  <si>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</si>
  <si>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</si>
  <si>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</si>
  <si>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</si>
  <si>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</si>
  <si>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</si>
  <si>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</si>
  <si>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</si>
  <si>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</si>
  <si>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</si>
  <si>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</si>
  <si>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</si>
  <si>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</si>
  <si>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</si>
  <si>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</si>
  <si>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</si>
  <si>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</si>
  <si>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</si>
  <si>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</si>
  <si>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</si>
  <si>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</si>
  <si>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</si>
  <si>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</si>
  <si>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</si>
  <si>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</si>
  <si>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</si>
  <si>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</si>
  <si>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</si>
  <si>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</si>
  <si>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</si>
  <si>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</si>
  <si>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</si>
  <si>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</si>
  <si>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</si>
  <si>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</si>
  <si>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</si>
  <si>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</si>
  <si>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</si>
  <si>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</si>
  <si>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</si>
  <si>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</si>
  <si>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</si>
  <si>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</si>
  <si>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</si>
  <si>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</si>
  <si>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</si>
  <si>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</si>
  <si>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</si>
  <si>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</si>
  <si>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</si>
  <si>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</si>
  <si>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</si>
  <si>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</si>
  <si>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</si>
  <si>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</si>
  <si>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</si>
  <si>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</si>
  <si>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</si>
  <si>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</si>
  <si>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</si>
  <si>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</si>
  <si>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</si>
  <si>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</si>
  <si>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</si>
  <si>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</si>
  <si>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</si>
  <si>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</si>
  <si>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</si>
  <si>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</si>
  <si>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</si>
  <si>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</si>
  <si>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</si>
  <si>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</si>
  <si>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</si>
  <si>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</si>
  <si>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</si>
  <si>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</si>
  <si>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</si>
  <si>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</si>
  <si>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</si>
  <si>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</si>
  <si>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</si>
  <si>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</si>
  <si>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</si>
  <si>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</si>
  <si>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</si>
  <si>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</si>
  <si>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</si>
  <si>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</si>
  <si>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</si>
  <si>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</si>
  <si>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</si>
  <si>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</si>
  <si>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</si>
  <si>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</si>
  <si>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</si>
  <si>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</si>
  <si>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</si>
  <si>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</si>
  <si>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</si>
  <si>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</si>
  <si>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</si>
  <si>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</si>
  <si>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</si>
  <si>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</si>
  <si>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</si>
  <si>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</si>
  <si>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</si>
  <si>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</si>
  <si>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</si>
  <si>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</si>
  <si>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</si>
  <si>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</si>
  <si>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</si>
  <si>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</si>
  <si>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</si>
  <si>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</si>
  <si>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</si>
  <si>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</si>
  <si>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</si>
  <si>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</si>
  <si>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</si>
  <si>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</si>
  <si>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</si>
  <si>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</si>
  <si>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</si>
  <si>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</si>
  <si>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</si>
  <si>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</si>
  <si>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</si>
  <si>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</si>
  <si>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</si>
  <si>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</si>
  <si>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</si>
  <si>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</si>
  <si>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</si>
  <si>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</si>
  <si>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</si>
  <si>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</si>
  <si>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</si>
  <si>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</si>
  <si>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</si>
  <si>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</si>
  <si>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</si>
  <si>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</si>
  <si>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</si>
  <si>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</si>
  <si>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</si>
  <si>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</si>
  <si>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</si>
  <si>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</si>
  <si>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</si>
  <si>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</si>
  <si>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</si>
  <si>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</si>
  <si>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</si>
  <si>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</si>
  <si>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</si>
  <si>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</si>
  <si>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</si>
  <si>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</si>
  <si>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</si>
  <si>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</si>
  <si>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</si>
  <si>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</si>
  <si>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</si>
  <si>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</si>
  <si>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</si>
  <si>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</si>
  <si>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</si>
  <si>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</si>
  <si>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</si>
  <si>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</si>
  <si>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</si>
  <si>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</si>
  <si>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</si>
  <si>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</si>
  <si>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</si>
  <si>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</si>
  <si>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</si>
  <si>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</si>
  <si>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</si>
  <si>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</si>
  <si>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</si>
  <si>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</si>
  <si>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</si>
  <si>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</si>
  <si>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</si>
  <si>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</si>
  <si>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</si>
  <si>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</si>
  <si>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</si>
  <si>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</si>
  <si>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</si>
  <si>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</si>
  <si>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</si>
  <si>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</si>
  <si>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</si>
  <si>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</si>
  <si>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</si>
  <si>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</si>
  <si>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</si>
  <si>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</si>
  <si>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</si>
  <si>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</si>
  <si>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</si>
  <si>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</si>
  <si>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</si>
  <si>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</si>
  <si>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</si>
  <si>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</si>
  <si>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</si>
  <si>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</si>
  <si>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</si>
  <si>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</si>
  <si>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</si>
  <si>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</si>
  <si>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</si>
  <si>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</si>
  <si>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</si>
  <si>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</si>
  <si>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</si>
  <si>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</si>
  <si>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</si>
  <si>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</si>
  <si>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</si>
  <si>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</si>
  <si>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</si>
  <si>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</si>
  <si>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</si>
  <si>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</si>
  <si>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</si>
  <si>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</si>
  <si>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</si>
  <si>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</si>
  <si>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</si>
  <si>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</si>
  <si>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</si>
  <si>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</si>
  <si>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</si>
  <si>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</si>
  <si>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</si>
  <si>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</si>
  <si>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</si>
  <si>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</si>
  <si>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</si>
  <si>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</si>
  <si>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</si>
  <si>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</si>
  <si>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</si>
  <si>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</si>
  <si>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</si>
  <si>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</si>
  <si>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</si>
  <si>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</si>
  <si>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</si>
  <si>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</si>
  <si>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</si>
  <si>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</si>
  <si>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</si>
  <si>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</si>
  <si>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</si>
  <si>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</si>
  <si>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</si>
  <si>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</si>
  <si>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</si>
  <si>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</si>
  <si>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</si>
  <si>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</si>
  <si>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</si>
  <si>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</si>
  <si>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</si>
  <si>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</si>
  <si>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</si>
  <si>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</si>
  <si>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</si>
  <si>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</si>
  <si>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</si>
  <si>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</si>
  <si>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</si>
  <si>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</si>
  <si>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</si>
  <si>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</si>
  <si>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</si>
  <si>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</si>
  <si>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</si>
  <si>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</si>
  <si>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</si>
  <si>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</si>
  <si>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</si>
  <si>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</si>
  <si>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</si>
  <si>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</si>
  <si>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</si>
  <si>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</si>
  <si>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</si>
  <si>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</si>
  <si>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</si>
  <si>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</si>
  <si>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</si>
  <si>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</si>
  <si>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</si>
  <si>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</si>
  <si>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</si>
  <si>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</si>
  <si>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</si>
  <si>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</si>
  <si>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</si>
  <si>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</si>
  <si>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</si>
  <si>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</si>
  <si>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</si>
  <si>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</si>
  <si>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</si>
  <si>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</si>
  <si>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</si>
  <si>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</si>
  <si>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</si>
  <si>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</si>
  <si>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</si>
  <si>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</si>
  <si>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</si>
  <si>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</si>
  <si>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</si>
  <si>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</si>
  <si>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</si>
  <si>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</si>
  <si>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</si>
  <si>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</si>
  <si>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</si>
  <si>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</si>
  <si>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</si>
  <si>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</si>
  <si>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</si>
  <si>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</si>
  <si>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</si>
  <si>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</si>
  <si>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</si>
  <si>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</si>
  <si>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</si>
  <si>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</si>
  <si>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</si>
  <si>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</si>
  <si>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</si>
  <si>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</si>
  <si>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</si>
  <si>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</si>
  <si>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</si>
  <si>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</si>
  <si>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</si>
  <si>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</si>
  <si>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</si>
  <si>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</si>
  <si>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</si>
  <si>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</si>
  <si>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</si>
  <si>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</si>
  <si>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</si>
  <si>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</si>
  <si>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</si>
  <si>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</si>
  <si>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</si>
  <si>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</si>
  <si>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</si>
  <si>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</si>
  <si>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</si>
  <si>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</si>
  <si>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</si>
  <si>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</si>
  <si>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</si>
  <si>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</si>
  <si>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</si>
  <si>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</si>
  <si>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</si>
  <si>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</si>
  <si>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</si>
  <si>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</si>
  <si>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</si>
  <si>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</si>
  <si>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</si>
  <si>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</si>
  <si>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</si>
  <si>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</si>
  <si>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</si>
  <si>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</si>
  <si>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</si>
  <si>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</si>
  <si>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</si>
  <si>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</si>
  <si>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</si>
  <si>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</si>
  <si>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</si>
  <si>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</si>
  <si>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</si>
  <si>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</si>
  <si>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</si>
  <si>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</si>
  <si>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</si>
  <si>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</si>
  <si>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</si>
  <si>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</si>
  <si>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</si>
  <si>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</si>
  <si>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</si>
  <si>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</si>
  <si>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</si>
  <si>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</si>
  <si>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</si>
  <si>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</si>
  <si>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</si>
  <si>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</si>
  <si>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</si>
  <si>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</si>
  <si>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</si>
  <si>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</si>
  <si>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</si>
  <si>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</si>
  <si>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</si>
  <si>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</si>
  <si>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</si>
  <si>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</si>
  <si>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</si>
  <si>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</si>
  <si>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</si>
  <si>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</si>
  <si>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</si>
  <si>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</si>
  <si>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</si>
  <si>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</si>
  <si>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</si>
  <si>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</si>
  <si>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</si>
  <si>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</si>
  <si>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</si>
  <si>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</si>
  <si>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</si>
  <si>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</si>
  <si>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</si>
  <si>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</si>
  <si>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</si>
  <si>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</si>
  <si>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</si>
  <si>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</si>
  <si>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</si>
  <si>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</si>
  <si>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</si>
  <si>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</si>
  <si>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</si>
  <si>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</si>
  <si>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</si>
  <si>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</si>
  <si>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</si>
  <si>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</si>
  <si>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</si>
  <si>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</si>
  <si>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</si>
  <si>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</si>
  <si>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</si>
  <si>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</si>
  <si>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</si>
  <si>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</si>
  <si>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</si>
  <si>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</si>
  <si>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</si>
  <si>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</si>
  <si>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</si>
  <si>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</si>
  <si>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</si>
  <si>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</si>
  <si>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</si>
  <si>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</si>
  <si>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</si>
  <si>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</si>
  <si>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</si>
  <si>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</si>
  <si>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</si>
  <si>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</si>
  <si>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</si>
  <si>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</si>
  <si>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</si>
  <si>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</si>
  <si>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</si>
  <si>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</si>
  <si>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</si>
  <si>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</si>
  <si>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</si>
  <si>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</si>
  <si>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</si>
  <si>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</si>
  <si>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</si>
  <si>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</si>
  <si>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</si>
  <si>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</si>
  <si>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</si>
  <si>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</si>
  <si>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</si>
  <si>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</si>
  <si>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</si>
  <si>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</si>
  <si>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</si>
  <si>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</si>
  <si>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</si>
  <si>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</si>
  <si>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</si>
  <si>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</si>
  <si>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</si>
  <si>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</si>
  <si>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</si>
  <si>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</si>
  <si>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</si>
  <si>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</si>
  <si>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</si>
  <si>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</si>
  <si>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</si>
  <si>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</si>
  <si>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</si>
  <si>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</si>
  <si>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</si>
  <si>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</si>
  <si>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</si>
  <si>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</si>
  <si>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</si>
  <si>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</si>
  <si>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</si>
  <si>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</si>
  <si>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</si>
  <si>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</si>
  <si>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</si>
  <si>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</si>
  <si>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</si>
  <si>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</si>
  <si>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</si>
  <si>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</si>
  <si>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</si>
  <si>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</si>
  <si>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</si>
  <si>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</si>
  <si>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</si>
  <si>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</si>
  <si>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</si>
  <si>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</si>
  <si>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</si>
  <si>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</si>
  <si>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</si>
  <si>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</si>
  <si>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</si>
  <si>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</si>
  <si>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</si>
  <si>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</si>
  <si>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</si>
  <si>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</si>
  <si>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</si>
  <si>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</si>
  <si>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</si>
  <si>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</si>
  <si>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</si>
  <si>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</si>
  <si>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</si>
  <si>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</si>
  <si>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</si>
  <si>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</si>
  <si>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</si>
  <si>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</si>
  <si>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</si>
  <si>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</si>
  <si>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</si>
  <si>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</si>
  <si>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</si>
  <si>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</si>
  <si>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</si>
  <si>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</si>
  <si>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</si>
  <si>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</si>
  <si>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</si>
  <si>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</si>
  <si>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</si>
  <si>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</si>
  <si>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</si>
  <si>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</si>
  <si>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</si>
  <si>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</si>
  <si>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</si>
  <si>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</si>
  <si>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</si>
  <si>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</si>
  <si>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</si>
  <si>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</si>
  <si>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</si>
  <si>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</si>
  <si>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</si>
  <si>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</si>
  <si>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</si>
  <si>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</si>
  <si>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</si>
  <si>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</si>
  <si>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</si>
  <si>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</si>
  <si>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</si>
  <si>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</si>
  <si>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</si>
  <si>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</si>
  <si>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</si>
  <si>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</si>
  <si>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</si>
  <si>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</si>
  <si>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</si>
  <si>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</si>
  <si>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</si>
  <si>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</si>
  <si>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</si>
  <si>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</si>
  <si>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</si>
  <si>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</si>
  <si>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</si>
  <si>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</si>
  <si>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</si>
  <si>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</si>
  <si>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</si>
  <si>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</si>
  <si>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</si>
  <si>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</si>
  <si>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</si>
  <si>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</si>
  <si>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</si>
  <si>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</si>
  <si>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</si>
  <si>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</si>
  <si>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</si>
  <si>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</si>
  <si>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</si>
  <si>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</si>
  <si>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</si>
  <si>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</si>
  <si>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</si>
  <si>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</si>
  <si>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</si>
  <si>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</si>
  <si>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</si>
  <si>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</si>
  <si>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</si>
  <si>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</si>
  <si>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</si>
  <si>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</si>
  <si>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</si>
  <si>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</si>
  <si>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</si>
  <si>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</si>
  <si>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</si>
  <si>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</si>
  <si>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</si>
  <si>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</si>
  <si>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</si>
  <si>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</si>
  <si>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</si>
  <si>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</si>
  <si>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</si>
  <si>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</si>
  <si>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</si>
  <si>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</si>
  <si>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</si>
  <si>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</si>
  <si>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</si>
  <si>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</si>
  <si>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</si>
  <si>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</si>
  <si>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</si>
  <si>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</si>
  <si>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</si>
  <si>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</si>
  <si>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</si>
  <si>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</si>
  <si>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</si>
  <si>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</si>
  <si>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</si>
  <si>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</si>
  <si>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</si>
  <si>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</si>
  <si>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</si>
  <si>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</si>
  <si>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</si>
  <si>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</si>
  <si>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</si>
  <si>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</si>
  <si>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</si>
  <si>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</si>
  <si>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</si>
  <si>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</si>
  <si>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</si>
  <si>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</si>
  <si>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</si>
  <si>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</si>
  <si>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</si>
  <si>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</si>
  <si>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</si>
  <si>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</si>
  <si>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</si>
  <si>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</si>
  <si>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</si>
  <si>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</si>
  <si>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</si>
  <si>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</si>
  <si>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</si>
  <si>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</si>
  <si>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</si>
  <si>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</si>
  <si>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</si>
  <si>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</si>
  <si>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</si>
  <si>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</si>
  <si>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</si>
  <si>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</si>
  <si>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</si>
  <si>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</si>
  <si>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</si>
  <si>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</si>
  <si>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</si>
  <si>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</si>
  <si>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</si>
  <si>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</si>
  <si>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</si>
  <si>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</si>
  <si>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</si>
  <si>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</si>
  <si>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</si>
  <si>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</si>
  <si>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</si>
  <si>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</si>
  <si>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</si>
  <si>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</si>
  <si>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</si>
  <si>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</si>
  <si>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</si>
  <si>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</si>
  <si>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</si>
  <si>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</si>
  <si>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</si>
  <si>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</si>
  <si>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</si>
  <si>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</si>
  <si>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</si>
  <si>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</si>
  <si>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</si>
  <si>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</si>
  <si>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</si>
  <si>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</si>
  <si>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</si>
  <si>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</si>
  <si>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</si>
  <si>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</si>
  <si>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</si>
  <si>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</si>
  <si>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</si>
  <si>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</si>
  <si>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</si>
  <si>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</si>
  <si>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</si>
  <si>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</si>
  <si>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</si>
  <si>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</si>
  <si>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</si>
  <si>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</si>
  <si>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</si>
  <si>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</si>
  <si>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</si>
  <si>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</si>
  <si>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</si>
  <si>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</si>
  <si>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</si>
  <si>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</si>
  <si>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</si>
  <si>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</si>
  <si>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</si>
  <si>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</si>
  <si>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</si>
  <si>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</si>
  <si>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</si>
  <si>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</si>
  <si>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</si>
  <si>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</si>
  <si>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</si>
  <si>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</si>
  <si>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</si>
  <si>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</si>
  <si>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</si>
  <si>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</si>
  <si>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</si>
  <si>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</si>
  <si>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</si>
  <si>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</si>
  <si>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</si>
  <si>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</si>
  <si>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</si>
  <si>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</si>
  <si>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</si>
  <si>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</si>
  <si>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</si>
  <si>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</si>
  <si>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</si>
  <si>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</si>
  <si>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</si>
  <si>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</si>
  <si>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</si>
  <si>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</si>
  <si>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</si>
  <si>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</si>
  <si>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</si>
  <si>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</si>
  <si>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</si>
  <si>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</si>
  <si>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</si>
  <si>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</si>
  <si>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</si>
  <si>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</si>
  <si>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</si>
  <si>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</si>
  <si>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</si>
  <si>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</si>
  <si>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</si>
  <si>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</si>
  <si>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</si>
  <si>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</si>
  <si>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</si>
  <si>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</si>
  <si>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</si>
  <si>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</si>
  <si>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</si>
  <si>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</si>
  <si>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</si>
  <si>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</si>
  <si>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</si>
  <si>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</si>
  <si>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</si>
  <si>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</si>
  <si>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</si>
  <si>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</si>
  <si>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</si>
  <si>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</si>
  <si>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</si>
  <si>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</si>
  <si>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</si>
  <si>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</si>
  <si>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</si>
  <si>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</si>
  <si>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</si>
  <si>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</si>
  <si>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</si>
  <si>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</si>
  <si>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</si>
  <si>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</si>
  <si>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</si>
  <si>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</si>
  <si>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</si>
  <si>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</si>
  <si>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</si>
  <si>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</si>
  <si>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</si>
  <si>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</si>
  <si>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</si>
  <si>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</si>
  <si>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</si>
  <si>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</si>
  <si>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</si>
  <si>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</si>
  <si>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</si>
  <si>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</si>
  <si>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</si>
  <si>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</si>
  <si>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</si>
  <si>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</si>
  <si>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</si>
  <si>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</si>
  <si>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</si>
  <si>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</si>
  <si>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</si>
  <si>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</si>
  <si>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</si>
  <si>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</si>
  <si>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</si>
  <si>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</si>
  <si>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</si>
  <si>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</si>
  <si>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</si>
  <si>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</si>
  <si>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</si>
  <si>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</si>
  <si>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</si>
  <si>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</si>
  <si>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</si>
  <si>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</si>
  <si>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</si>
  <si>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</si>
  <si>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</si>
  <si>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</si>
  <si>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</si>
  <si>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</si>
  <si>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</si>
  <si>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</si>
  <si>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</si>
  <si>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</si>
  <si>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</si>
  <si>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</si>
  <si>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</si>
  <si>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</si>
  <si>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</si>
  <si>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</si>
  <si>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</si>
  <si>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</si>
  <si>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</si>
  <si>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</si>
  <si>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</si>
  <si>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</si>
  <si>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</si>
  <si>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</si>
  <si>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</si>
  <si>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</si>
  <si>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</si>
  <si>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</si>
  <si>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</si>
  <si>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</si>
  <si>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</si>
  <si>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</si>
  <si>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</si>
  <si>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</si>
  <si>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</si>
  <si>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</si>
  <si>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</si>
  <si>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</si>
  <si>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</si>
  <si>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</si>
  <si>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</si>
  <si>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</si>
  <si>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</si>
  <si>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</si>
  <si>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</si>
  <si>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</si>
  <si>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</si>
  <si>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</si>
  <si>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</si>
  <si>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</si>
  <si>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</si>
  <si>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</si>
  <si>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</si>
  <si>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</si>
  <si>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</si>
  <si>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</si>
  <si>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</si>
  <si>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</si>
  <si>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</si>
  <si>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</si>
  <si>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</si>
  <si>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</si>
  <si>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</si>
  <si>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</si>
  <si>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</si>
  <si>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</si>
  <si>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</si>
  <si>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</si>
  <si>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</si>
  <si>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</si>
  <si>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</si>
  <si>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</si>
  <si>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</si>
  <si>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</si>
  <si>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</si>
  <si>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</si>
  <si>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</si>
  <si>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</si>
  <si>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</si>
  <si>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</si>
  <si>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</si>
  <si>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</si>
  <si>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</si>
  <si>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</si>
  <si>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</si>
  <si>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</si>
  <si>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</si>
  <si>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</si>
  <si>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</si>
  <si>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</si>
  <si>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</si>
  <si>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</si>
  <si>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</si>
  <si>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</si>
  <si>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</si>
  <si>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</si>
  <si>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</si>
  <si>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</si>
  <si>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</si>
  <si>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</si>
  <si>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</si>
  <si>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</si>
  <si>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</si>
  <si>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</si>
  <si>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</si>
  <si>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</si>
  <si>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</si>
  <si>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</si>
  <si>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</si>
  <si>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</si>
  <si>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</si>
  <si>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</si>
  <si>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</si>
  <si>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</si>
  <si>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</si>
  <si>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</si>
  <si>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</si>
  <si>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</si>
  <si>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</si>
  <si>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</si>
  <si>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</si>
  <si>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</si>
  <si>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</si>
  <si>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</si>
  <si>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</si>
  <si>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</si>
  <si>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</si>
  <si>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</si>
  <si>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</si>
  <si>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</si>
  <si>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</si>
  <si>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</si>
  <si>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</si>
  <si>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</si>
  <si>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</si>
  <si>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</si>
  <si>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</si>
  <si>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</si>
  <si>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</si>
  <si>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</si>
  <si>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</si>
  <si>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</si>
  <si>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</si>
  <si>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</si>
  <si>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</si>
  <si>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</si>
  <si>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</si>
  <si>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</si>
  <si>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</si>
  <si>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</si>
  <si>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</si>
  <si>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</si>
  <si>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</si>
  <si>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</si>
  <si>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</si>
  <si>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</si>
  <si>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</si>
  <si>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</si>
  <si>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</si>
  <si>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</si>
  <si>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</si>
  <si>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</si>
  <si>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</si>
  <si>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</si>
  <si>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</si>
  <si>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</si>
  <si>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</si>
  <si>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</si>
  <si>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</si>
  <si>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</si>
  <si>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</si>
  <si>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</si>
  <si>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</si>
  <si>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</si>
  <si>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</si>
  <si>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</si>
  <si>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</si>
  <si>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</si>
  <si>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</si>
  <si>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</si>
  <si>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</si>
  <si>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</si>
  <si>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</si>
  <si>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</si>
  <si>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</si>
  <si>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</si>
  <si>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</si>
  <si>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</si>
  <si>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</si>
  <si>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</si>
  <si>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</si>
  <si>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</si>
  <si>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</si>
  <si>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</si>
  <si>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</si>
  <si>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</si>
  <si>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</si>
  <si>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</si>
  <si>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</si>
  <si>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</si>
  <si>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</si>
  <si>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</si>
  <si>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</si>
  <si>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</si>
  <si>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</si>
  <si>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</si>
  <si>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</si>
  <si>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</si>
  <si>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</si>
  <si>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</si>
  <si>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</si>
  <si>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</si>
  <si>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</si>
  <si>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</si>
  <si>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</si>
  <si>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</si>
  <si>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</si>
  <si>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</si>
  <si>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</si>
  <si>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</si>
  <si>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</si>
  <si>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</si>
  <si>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</si>
  <si>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</si>
  <si>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</si>
  <si>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</si>
  <si>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</si>
  <si>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</si>
  <si>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</si>
  <si>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</si>
  <si>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</si>
  <si>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</si>
  <si>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</si>
  <si>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</si>
  <si>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</si>
  <si>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</si>
  <si>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</si>
  <si>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</si>
  <si>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</si>
  <si>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</si>
  <si>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</si>
  <si>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</si>
  <si>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</si>
  <si>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</si>
  <si>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</si>
  <si>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</si>
  <si>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</si>
  <si>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</si>
  <si>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</si>
  <si>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</si>
  <si>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</si>
  <si>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</si>
  <si>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</si>
  <si>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</si>
  <si>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</si>
  <si>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</si>
  <si>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</si>
  <si>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</si>
  <si>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</si>
  <si>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</si>
  <si>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</si>
  <si>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</si>
  <si>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</si>
  <si>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</si>
  <si>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</si>
  <si>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</si>
  <si>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</si>
  <si>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</si>
  <si>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</si>
  <si>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</si>
  <si>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</si>
  <si>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</si>
  <si>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</si>
  <si>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</si>
  <si>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</si>
  <si>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</si>
  <si>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</si>
  <si>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</si>
  <si>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</si>
  <si>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</si>
  <si>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</si>
  <si>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</si>
  <si>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</si>
  <si>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</si>
  <si>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</si>
  <si>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</si>
  <si>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</si>
  <si>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</si>
  <si>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</si>
  <si>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</si>
  <si>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</si>
  <si>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</si>
  <si>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</si>
  <si>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</si>
  <si>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</si>
  <si>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</si>
  <si>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</si>
  <si>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</si>
  <si>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</si>
  <si>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</si>
  <si>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</si>
  <si>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</si>
  <si>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</si>
  <si>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</si>
  <si>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</si>
  <si>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</si>
  <si>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</si>
  <si>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</si>
  <si>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</si>
  <si>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</si>
  <si>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</si>
  <si>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</si>
  <si>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</si>
  <si>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</si>
  <si>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</si>
  <si>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</si>
  <si>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</si>
  <si>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</si>
  <si>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</si>
  <si>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</si>
  <si>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</si>
  <si>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</si>
  <si>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</si>
  <si>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</si>
  <si>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</si>
  <si>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</si>
  <si>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</si>
  <si>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</si>
  <si>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</si>
  <si>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</si>
  <si>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</si>
  <si>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</si>
  <si>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</si>
  <si>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</si>
  <si>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</si>
  <si>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</si>
  <si>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</si>
  <si>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</si>
  <si>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</si>
  <si>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</si>
  <si>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</si>
  <si>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</si>
  <si>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</si>
  <si>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</si>
  <si>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</si>
  <si>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</si>
  <si>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</si>
  <si>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</si>
  <si>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</si>
  <si>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</si>
  <si>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</si>
  <si>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</si>
  <si>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</si>
  <si>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</si>
  <si>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</si>
  <si>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</si>
  <si>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</si>
  <si>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</si>
  <si>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</si>
  <si>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</si>
  <si>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</si>
  <si>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</si>
  <si>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</si>
  <si>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</si>
  <si>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</si>
  <si>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</si>
  <si>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</si>
  <si>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</si>
  <si>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</si>
  <si>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</si>
  <si>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</si>
  <si>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</si>
  <si>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</si>
  <si>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</si>
  <si>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</si>
  <si>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</si>
  <si>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</si>
  <si>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</si>
  <si>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</si>
  <si>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</si>
  <si>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</si>
  <si>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</si>
  <si>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</si>
  <si>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</si>
  <si>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</si>
  <si>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</si>
  <si>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</si>
  <si>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</si>
  <si>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</si>
  <si>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</si>
  <si>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</si>
  <si>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</si>
  <si>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</si>
  <si>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</si>
  <si>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</si>
  <si>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</si>
  <si>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</si>
  <si>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</si>
  <si>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</si>
  <si>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</si>
  <si>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</si>
  <si>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</si>
  <si>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</si>
  <si>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</si>
  <si>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</si>
  <si>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</si>
  <si>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</si>
  <si>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</si>
  <si>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</si>
  <si>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</si>
  <si>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</si>
  <si>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</si>
  <si>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</si>
  <si>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</si>
  <si>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</si>
  <si>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</si>
  <si>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</si>
  <si>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</si>
  <si>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</si>
  <si>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</si>
  <si>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</si>
  <si>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</si>
  <si>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</si>
  <si>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</si>
  <si>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</si>
  <si>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</si>
  <si>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</si>
  <si>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</si>
  <si>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</si>
  <si>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</si>
  <si>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</si>
  <si>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</si>
  <si>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</si>
  <si>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</si>
  <si>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</si>
  <si>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</si>
  <si>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</si>
  <si>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</si>
  <si>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</si>
  <si>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</si>
  <si>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</si>
  <si>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</si>
  <si>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</si>
  <si>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</si>
  <si>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</si>
  <si>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</si>
  <si>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</si>
  <si>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</si>
  <si>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</si>
  <si>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</si>
  <si>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</si>
  <si>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</si>
  <si>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</si>
  <si>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</si>
  <si>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</si>
  <si>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</si>
  <si>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</si>
  <si>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</si>
  <si>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</si>
  <si>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</si>
  <si>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</si>
  <si>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</si>
  <si>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</si>
  <si>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</si>
  <si>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</si>
  <si>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</si>
  <si>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</si>
  <si>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</si>
  <si>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</si>
  <si>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</si>
  <si>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</si>
  <si>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</si>
  <si>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</si>
  <si>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</si>
  <si>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</si>
  <si>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</si>
  <si>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</si>
  <si>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</si>
  <si>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</si>
  <si>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</si>
  <si>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</si>
  <si>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</si>
  <si>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</si>
  <si>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</si>
  <si>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</si>
  <si>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</si>
  <si>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</si>
  <si>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</si>
  <si>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</si>
  <si>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</si>
  <si>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</si>
  <si>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</si>
  <si>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</si>
  <si>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</si>
  <si>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</si>
  <si>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</si>
  <si>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</si>
  <si>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</si>
  <si>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</si>
  <si>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</si>
  <si>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</si>
  <si>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</si>
  <si>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</si>
  <si>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</si>
  <si>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</si>
  <si>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</si>
  <si>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</si>
  <si>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</si>
  <si>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</si>
  <si>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</si>
  <si>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</si>
  <si>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</si>
  <si>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</si>
  <si>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</si>
  <si>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</si>
  <si>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</si>
  <si>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</si>
  <si>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</si>
  <si>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</si>
  <si>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</si>
  <si>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</si>
  <si>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</si>
  <si>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</si>
  <si>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</si>
  <si>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</si>
  <si>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</si>
  <si>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</si>
  <si>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</si>
  <si>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</si>
  <si>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</si>
  <si>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</si>
  <si>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</si>
  <si>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</si>
  <si>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</si>
  <si>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</si>
  <si>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</si>
  <si>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</si>
  <si>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</si>
  <si>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</si>
  <si>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</si>
  <si>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</si>
  <si>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</si>
  <si>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</si>
  <si>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</si>
  <si>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</si>
  <si>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</si>
  <si>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</si>
  <si>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</si>
  <si>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</si>
  <si>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</si>
  <si>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</si>
  <si>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</si>
  <si>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</si>
  <si>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</si>
  <si>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</si>
  <si>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</si>
  <si>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</si>
  <si>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</si>
  <si>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</si>
  <si>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</si>
  <si>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</si>
  <si>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</si>
  <si>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</si>
  <si>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</si>
  <si>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</si>
  <si>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</si>
  <si>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</si>
  <si>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</si>
  <si>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</si>
  <si>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</si>
  <si>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</si>
  <si>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</si>
  <si>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</si>
  <si>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</si>
  <si>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</si>
  <si>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</si>
  <si>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</si>
  <si>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</si>
  <si>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</si>
  <si>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</si>
  <si>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</si>
  <si>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</si>
  <si>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</si>
  <si>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</si>
  <si>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</si>
  <si>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</si>
  <si>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</si>
  <si>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</si>
  <si>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</si>
  <si>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</si>
  <si>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</si>
  <si>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</si>
  <si>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</si>
  <si>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</si>
  <si>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</si>
  <si>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</si>
  <si>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</si>
  <si>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</si>
  <si>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</si>
  <si>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</si>
  <si>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</si>
  <si>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</si>
  <si>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</si>
  <si>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</si>
  <si>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</si>
  <si>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</si>
  <si>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</si>
  <si>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</si>
  <si>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</si>
  <si>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</si>
  <si>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</si>
  <si>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</si>
  <si>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</si>
  <si>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</si>
  <si>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</si>
  <si>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</si>
  <si>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</si>
  <si>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</si>
  <si>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</si>
  <si>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</si>
  <si>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</si>
  <si>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</si>
  <si>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</si>
  <si>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</si>
  <si>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</si>
  <si>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</si>
  <si>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</si>
  <si>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</si>
  <si>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</si>
  <si>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</si>
  <si>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</si>
  <si>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</si>
  <si>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</si>
  <si>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</si>
  <si>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</si>
  <si>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</si>
  <si>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</si>
  <si>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</si>
  <si>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</si>
  <si>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</si>
  <si>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</si>
  <si>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</si>
  <si>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</si>
  <si>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</si>
  <si>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</si>
  <si>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</si>
  <si>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</si>
  <si>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</si>
  <si>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</si>
  <si>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</si>
  <si>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</si>
  <si>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</si>
  <si>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</si>
  <si>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</si>
  <si>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</si>
  <si>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</si>
  <si>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</si>
  <si>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</si>
  <si>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</si>
  <si>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</si>
  <si>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</si>
  <si>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</si>
  <si>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</si>
  <si>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</si>
  <si>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</si>
  <si>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</si>
  <si>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</si>
  <si>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</si>
  <si>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</si>
  <si>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</si>
  <si>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</si>
  <si>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</si>
  <si>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</si>
  <si>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</si>
  <si>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</si>
  <si>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</si>
  <si>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</si>
  <si>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</si>
  <si>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</si>
  <si>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</si>
  <si>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</si>
  <si>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</si>
  <si>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</si>
  <si>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</si>
  <si>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</si>
  <si>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</si>
  <si>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</si>
  <si>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</si>
  <si>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</si>
  <si>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</si>
  <si>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</si>
  <si>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</si>
  <si>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</si>
  <si>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</si>
  <si>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</si>
  <si>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</si>
  <si>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</si>
  <si>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</si>
  <si>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</si>
  <si>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</si>
  <si>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</si>
  <si>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</si>
  <si>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</si>
  <si>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</si>
  <si>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</si>
  <si>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</si>
  <si>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</si>
  <si>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</si>
  <si>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</si>
  <si>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</si>
  <si>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</si>
  <si>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</si>
  <si>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</si>
  <si>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</si>
  <si>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</si>
  <si>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</si>
  <si>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</si>
  <si>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</si>
  <si>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</si>
  <si>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</si>
  <si>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</si>
  <si>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</si>
  <si>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</si>
  <si>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</si>
  <si>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</si>
  <si>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</si>
  <si>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</si>
  <si>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</si>
  <si>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</si>
  <si>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</si>
  <si>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</si>
  <si>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</si>
  <si>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</si>
  <si>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</si>
  <si>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</si>
  <si>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</si>
  <si>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</si>
  <si>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</si>
  <si>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</si>
  <si>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</si>
  <si>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</si>
  <si>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</si>
  <si>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</si>
  <si>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</si>
  <si>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</si>
  <si>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</si>
  <si>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</si>
  <si>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</si>
  <si>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</si>
  <si>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</si>
  <si>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</si>
  <si>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</si>
  <si>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</si>
  <si>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</si>
  <si>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</si>
  <si>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</si>
  <si>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</si>
  <si>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</si>
  <si>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</si>
  <si>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</si>
  <si>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</si>
  <si>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</si>
  <si>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</si>
  <si>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</si>
  <si>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</si>
  <si>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</si>
  <si>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</si>
  <si>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</si>
  <si>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</si>
  <si>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</si>
  <si>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</si>
  <si>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</si>
  <si>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</si>
  <si>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</si>
  <si>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</si>
  <si>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</si>
  <si>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</si>
  <si>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</si>
  <si>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</si>
  <si>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</si>
  <si>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</si>
  <si>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</si>
  <si>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</si>
  <si>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</si>
  <si>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</si>
  <si>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</si>
  <si>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</si>
  <si>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</si>
  <si>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</si>
  <si>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</si>
  <si>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</si>
  <si>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</si>
  <si>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</si>
  <si>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</si>
  <si>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</si>
  <si>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</si>
  <si>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</si>
  <si>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</si>
  <si>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</si>
  <si>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</si>
  <si>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</si>
  <si>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</si>
  <si>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</si>
  <si>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</si>
  <si>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</si>
  <si>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</si>
  <si>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</si>
  <si>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</si>
  <si>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</si>
  <si>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</si>
  <si>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</si>
  <si>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</si>
  <si>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</si>
  <si>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</si>
  <si>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</si>
  <si>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</si>
  <si>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</si>
  <si>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</si>
  <si>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</si>
  <si>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</si>
  <si>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</si>
  <si>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</si>
  <si>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</si>
  <si>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</si>
  <si>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</si>
  <si>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</si>
  <si>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</si>
  <si>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</si>
  <si>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</si>
  <si>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</si>
  <si>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</si>
  <si>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</si>
  <si>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</si>
  <si>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</si>
  <si>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</si>
  <si>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</si>
  <si>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</si>
  <si>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</si>
  <si>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</si>
  <si>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</si>
  <si>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</si>
  <si>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</si>
  <si>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</si>
  <si>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</si>
  <si>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</si>
  <si>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</si>
  <si>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</si>
  <si>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</si>
  <si>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</si>
  <si>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</si>
  <si>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</si>
  <si>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</si>
  <si>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</si>
  <si>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</si>
  <si>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</si>
  <si>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</si>
  <si>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</si>
  <si>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</si>
  <si>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</si>
  <si>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</si>
  <si>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</si>
  <si>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</si>
  <si>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</si>
  <si>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</si>
  <si>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</si>
  <si>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</si>
  <si>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</si>
  <si>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</si>
  <si>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</si>
  <si>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</si>
  <si>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</si>
  <si>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</si>
  <si>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</si>
  <si>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</si>
  <si>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</si>
  <si>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</si>
  <si>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</si>
  <si>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</si>
  <si>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</si>
  <si>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</si>
  <si>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</si>
  <si>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</si>
  <si>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</si>
  <si>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</si>
  <si>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</si>
  <si>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</si>
  <si>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</si>
  <si>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</si>
  <si>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</si>
  <si>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</si>
  <si>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</si>
  <si>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</si>
  <si>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</si>
  <si>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</si>
  <si>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</si>
  <si>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</si>
  <si>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</si>
  <si>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</si>
  <si>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</si>
  <si>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</si>
  <si>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</si>
  <si>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</si>
  <si>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</si>
  <si>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</si>
  <si>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</si>
  <si>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</si>
  <si>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</si>
  <si>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</si>
  <si>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</si>
  <si>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</si>
  <si>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</si>
  <si>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</si>
  <si>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</si>
  <si>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</si>
  <si>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</si>
  <si>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</si>
  <si>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</si>
  <si>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</si>
  <si>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</si>
  <si>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</si>
  <si>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</si>
  <si>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</si>
  <si>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</si>
  <si>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</si>
  <si>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</si>
  <si>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</si>
  <si>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</si>
  <si>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</si>
  <si>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</si>
  <si>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</si>
  <si>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</si>
  <si>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</si>
  <si>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</si>
  <si>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</si>
  <si>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</si>
  <si>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</si>
  <si>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</si>
  <si>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</si>
  <si>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</si>
  <si>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</si>
  <si>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</si>
  <si>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</si>
  <si>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</si>
  <si>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</si>
  <si>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</si>
  <si>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</si>
  <si>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</si>
  <si>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</si>
  <si>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</si>
  <si>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</si>
  <si>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</si>
  <si>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</si>
  <si>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</si>
  <si>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</si>
  <si>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</si>
  <si>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</si>
  <si>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</si>
  <si>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</si>
  <si>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</si>
  <si>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</si>
  <si>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</si>
  <si>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</si>
  <si>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</si>
  <si>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</si>
  <si>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</si>
  <si>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</si>
  <si>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</si>
  <si>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</si>
  <si>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</si>
  <si>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</si>
  <si>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</si>
  <si>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</si>
  <si>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</si>
  <si>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</si>
  <si>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</si>
  <si>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</si>
  <si>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</si>
  <si>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</si>
  <si>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</si>
  <si>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</si>
  <si>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</si>
  <si>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</si>
  <si>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</si>
  <si>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</si>
  <si>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</si>
  <si>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</si>
  <si>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</si>
  <si>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</si>
  <si>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</si>
  <si>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</si>
  <si>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</si>
  <si>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</si>
  <si>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</si>
  <si>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</si>
  <si>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</si>
  <si>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</si>
  <si>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</si>
  <si>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</si>
  <si>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</si>
  <si>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</si>
  <si>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</si>
  <si>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</si>
  <si>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</si>
  <si>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</si>
  <si>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</si>
  <si>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</si>
  <si>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</si>
  <si>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</si>
  <si>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</si>
  <si>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</si>
  <si>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</si>
  <si>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</si>
  <si>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</si>
  <si>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</si>
  <si>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</si>
  <si>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</si>
  <si>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</si>
  <si>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</si>
  <si>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</si>
  <si>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</si>
  <si>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</si>
  <si>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</si>
  <si>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</si>
  <si>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</si>
  <si>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</si>
  <si>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</si>
  <si>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</si>
  <si>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</si>
  <si>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</si>
  <si>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</si>
  <si>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</si>
  <si>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</si>
  <si>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</si>
  <si>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</si>
  <si>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</si>
  <si>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</si>
  <si>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</si>
  <si>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</si>
  <si>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</si>
  <si>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</si>
  <si>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</si>
  <si>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</si>
  <si>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</si>
  <si>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</si>
  <si>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</si>
  <si>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</si>
  <si>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</si>
  <si>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</si>
  <si>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</si>
  <si>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</si>
  <si>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</si>
  <si>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</si>
  <si>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</si>
  <si>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</si>
  <si>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</si>
  <si>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</si>
  <si>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</si>
  <si>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</si>
  <si>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</si>
  <si>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</si>
  <si>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</si>
  <si>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</si>
  <si>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</si>
  <si>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</si>
  <si>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</si>
  <si>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</si>
  <si>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</si>
  <si>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</si>
  <si>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</si>
  <si>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</si>
  <si>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</si>
  <si>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</si>
  <si>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</si>
  <si>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</si>
  <si>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</si>
  <si>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</si>
  <si>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</si>
  <si>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</si>
  <si>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</si>
  <si>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</si>
  <si>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</si>
  <si>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</si>
  <si>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</si>
  <si>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</si>
  <si>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</si>
  <si>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</si>
  <si>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</si>
  <si>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</si>
  <si>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</si>
  <si>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</si>
  <si>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</si>
  <si>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</si>
  <si>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</si>
  <si>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</si>
  <si>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</si>
  <si>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</si>
  <si>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</si>
  <si>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</si>
  <si>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</si>
  <si>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</si>
  <si>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</si>
  <si>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</si>
  <si>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</si>
  <si>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</si>
  <si>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</si>
  <si>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</si>
  <si>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</si>
  <si>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</si>
  <si>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</si>
  <si>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</si>
  <si>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</si>
  <si>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</si>
  <si>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</si>
  <si>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</si>
  <si>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</si>
  <si>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</si>
  <si>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</si>
  <si>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</si>
  <si>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</si>
  <si>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</si>
  <si>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</si>
  <si>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</si>
  <si>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</si>
  <si>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</si>
  <si>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</si>
  <si>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</si>
  <si>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</si>
  <si>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</si>
  <si>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</si>
  <si>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</si>
  <si>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</si>
  <si>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</si>
  <si>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</si>
  <si>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</si>
  <si>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</si>
  <si>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</si>
  <si>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</si>
  <si>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</si>
  <si>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</si>
  <si>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</si>
  <si>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</si>
  <si>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</si>
  <si>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</si>
  <si>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</si>
  <si>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</si>
  <si>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</si>
  <si>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</si>
  <si>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</si>
  <si>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</si>
  <si>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</si>
  <si>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</si>
  <si>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</si>
  <si>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</si>
  <si>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</si>
  <si>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</si>
  <si>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</si>
  <si>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</si>
  <si>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</si>
  <si>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</si>
  <si>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</si>
  <si>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</si>
  <si>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</si>
  <si>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</si>
  <si>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</si>
  <si>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</si>
  <si>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</si>
  <si>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</si>
  <si>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</si>
  <si>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</si>
  <si>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</si>
  <si>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</si>
  <si>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</si>
  <si>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</si>
  <si>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</si>
  <si>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</si>
  <si>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</si>
  <si>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</si>
  <si>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</si>
  <si>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</si>
  <si>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</si>
  <si>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</si>
  <si>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</si>
  <si>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</si>
  <si>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</si>
  <si>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</si>
  <si>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</si>
  <si>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</si>
  <si>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</si>
  <si>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</si>
  <si>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</si>
  <si>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</si>
  <si>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</si>
  <si>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</si>
  <si>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</si>
  <si>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</si>
  <si>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</si>
  <si>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</si>
  <si>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</si>
  <si>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</si>
  <si>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</si>
  <si>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</si>
  <si>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</si>
  <si>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</si>
  <si>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</si>
  <si>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</si>
  <si>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</si>
  <si>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</si>
  <si>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</si>
  <si>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</si>
  <si>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</si>
  <si>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</si>
  <si>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</si>
  <si>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</si>
  <si>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</si>
  <si>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</si>
  <si>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</si>
  <si>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</si>
  <si>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</si>
  <si>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</si>
  <si>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</si>
  <si>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</si>
  <si>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</si>
  <si>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</si>
  <si>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</si>
  <si>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</si>
  <si>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</si>
  <si>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</si>
  <si>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</si>
  <si>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</si>
  <si>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</si>
  <si>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</si>
  <si>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</si>
  <si>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</si>
  <si>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</si>
  <si>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</si>
  <si>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</si>
  <si>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</si>
  <si>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</si>
  <si>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</si>
  <si>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</si>
  <si>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</si>
  <si>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</si>
  <si>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</si>
  <si>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</si>
  <si>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</si>
  <si>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</si>
  <si>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</si>
  <si>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</si>
  <si>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</si>
  <si>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</si>
  <si>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</si>
  <si>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</si>
  <si>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</si>
  <si>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</si>
  <si>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</si>
  <si>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</si>
  <si>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</si>
  <si>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</si>
  <si>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</si>
  <si>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</si>
  <si>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</si>
  <si>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</si>
  <si>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</si>
  <si>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</si>
  <si>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</si>
  <si>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</si>
  <si>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</si>
  <si>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</si>
  <si>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</si>
  <si>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</si>
  <si>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</si>
  <si>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</si>
  <si>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</si>
  <si>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</si>
  <si>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</si>
  <si>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</si>
  <si>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</si>
  <si>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</si>
  <si>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</si>
  <si>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</si>
  <si>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</si>
  <si>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</si>
  <si>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</si>
  <si>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</si>
  <si>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</si>
  <si>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</si>
  <si>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</si>
  <si>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</si>
  <si>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</si>
  <si>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</si>
  <si>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</si>
  <si>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</si>
  <si>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</si>
  <si>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</si>
  <si>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</si>
  <si>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</si>
  <si>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</si>
  <si>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</si>
  <si>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</si>
  <si>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</si>
  <si>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</si>
  <si>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</si>
  <si>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</si>
  <si>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</si>
  <si>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</si>
  <si>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</si>
  <si>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</si>
  <si>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</si>
  <si>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</si>
  <si>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</si>
  <si>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</si>
  <si>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</si>
  <si>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</si>
  <si>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</si>
  <si>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</si>
  <si>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</si>
  <si>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</si>
  <si>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</si>
  <si>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</si>
  <si>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</si>
  <si>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</si>
  <si>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</si>
  <si>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</si>
  <si>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</si>
  <si>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</si>
  <si>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</si>
  <si>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</si>
  <si>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</si>
  <si>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</si>
  <si>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</si>
  <si>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</si>
  <si>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</si>
  <si>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</si>
  <si>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</si>
  <si>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</si>
  <si>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</si>
  <si>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</si>
  <si>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</si>
  <si>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</si>
  <si>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</si>
  <si>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</si>
  <si>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</si>
  <si>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</si>
  <si>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</si>
  <si>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</si>
  <si>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</si>
  <si>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</si>
  <si>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</si>
  <si>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</si>
  <si>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</si>
  <si>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</si>
  <si>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</si>
  <si>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</si>
  <si>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</si>
  <si>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</si>
  <si>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</si>
  <si>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</si>
  <si>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</si>
  <si>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</si>
  <si>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</si>
  <si>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</si>
  <si>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</si>
  <si>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</si>
  <si>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</si>
  <si>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</si>
  <si>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</si>
  <si>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</si>
  <si>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</si>
  <si>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</si>
  <si>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</si>
  <si>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</si>
  <si>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</si>
  <si>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</si>
  <si>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</si>
  <si>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</si>
  <si>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</si>
  <si>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</si>
  <si>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</si>
  <si>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</si>
  <si>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</si>
  <si>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</si>
  <si>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</si>
  <si>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</si>
  <si>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</si>
  <si>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</si>
  <si>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</si>
  <si>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</si>
  <si>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</si>
  <si>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</si>
  <si>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</si>
  <si>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</si>
  <si>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</si>
  <si>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</si>
  <si>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</si>
  <si>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</si>
  <si>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</si>
  <si>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</si>
  <si>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</si>
  <si>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</si>
  <si>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</si>
  <si>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</si>
  <si>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</si>
  <si>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</si>
  <si>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</si>
  <si>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</si>
  <si>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</si>
  <si>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</si>
  <si>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</si>
  <si>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</si>
  <si>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</si>
  <si>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</si>
  <si>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</si>
  <si>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</si>
  <si>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</si>
  <si>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</si>
  <si>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</si>
  <si>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</si>
  <si>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</si>
  <si>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</si>
  <si>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</si>
  <si>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</si>
  <si>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</si>
  <si>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</si>
  <si>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</si>
  <si>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</si>
  <si>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</si>
  <si>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</si>
  <si>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</si>
  <si>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</si>
  <si>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</si>
  <si>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</si>
  <si>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</si>
  <si>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</si>
  <si>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</si>
  <si>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</si>
  <si>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</si>
  <si>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</si>
  <si>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</si>
  <si>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</si>
  <si>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</si>
  <si>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</si>
  <si>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</si>
  <si>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</si>
  <si>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</si>
  <si>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</si>
  <si>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</si>
  <si>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</si>
  <si>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</si>
  <si>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</si>
  <si>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</si>
  <si>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</si>
  <si>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</si>
  <si>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</si>
  <si>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</si>
  <si>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</si>
  <si>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</si>
  <si>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</si>
  <si>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</si>
  <si>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</si>
  <si>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</si>
  <si>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</si>
  <si>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</si>
  <si>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</si>
  <si>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</si>
  <si>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</si>
  <si>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</si>
  <si>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</si>
  <si>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</si>
  <si>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</si>
  <si>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</si>
  <si>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</si>
  <si>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</si>
  <si>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</si>
  <si>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</si>
  <si>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</si>
  <si>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</si>
  <si>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</si>
  <si>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</si>
  <si>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</si>
  <si>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</si>
  <si>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</si>
  <si>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</si>
  <si>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</si>
  <si>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</si>
  <si>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</si>
  <si>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</si>
  <si>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</si>
  <si>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</si>
  <si>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</si>
  <si>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</si>
  <si>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</si>
  <si>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</si>
  <si>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</si>
  <si>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</si>
  <si>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</si>
  <si>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</si>
  <si>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</si>
  <si>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</si>
  <si>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</si>
  <si>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</si>
  <si>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</si>
  <si>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</si>
  <si>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</si>
  <si>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</si>
  <si>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</si>
  <si>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</si>
  <si>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</si>
  <si>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</si>
  <si>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</si>
  <si>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</si>
  <si>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</si>
  <si>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</si>
  <si>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</si>
  <si>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</si>
  <si>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</si>
  <si>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</si>
  <si>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</si>
  <si>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</si>
  <si>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</si>
  <si>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</si>
  <si>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</si>
  <si>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</si>
  <si>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</si>
  <si>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</si>
  <si>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</si>
  <si>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</si>
  <si>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</si>
  <si>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</si>
  <si>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</si>
  <si>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</si>
  <si>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</si>
  <si>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</si>
  <si>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</si>
  <si>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</si>
  <si>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</si>
  <si>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</si>
  <si>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</si>
  <si>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</si>
  <si>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</si>
  <si>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</si>
  <si>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</si>
  <si>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</si>
  <si>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</si>
  <si>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</si>
  <si>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</si>
  <si>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</si>
  <si>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</si>
  <si>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</si>
  <si>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</si>
  <si>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</si>
  <si>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</si>
  <si>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</si>
  <si>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</si>
  <si>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</si>
  <si>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</si>
  <si>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</si>
  <si>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</si>
  <si>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</si>
  <si>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</si>
  <si>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</si>
  <si>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</si>
  <si>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</si>
  <si>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</si>
  <si>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</si>
  <si>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</si>
  <si>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</si>
  <si>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</si>
  <si>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</si>
  <si>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</si>
  <si>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</si>
  <si>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</si>
  <si>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</si>
  <si>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</si>
  <si>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</si>
  <si>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</si>
  <si>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</si>
  <si>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</si>
  <si>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</si>
  <si>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</si>
  <si>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</si>
  <si>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</si>
  <si>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</si>
  <si>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</si>
  <si>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</si>
  <si>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</si>
  <si>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</si>
  <si>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</si>
  <si>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</si>
  <si>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</si>
  <si>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</si>
  <si>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</si>
  <si>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</si>
  <si>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</si>
  <si>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</si>
  <si>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</si>
  <si>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</si>
  <si>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</si>
  <si>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</si>
  <si>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</si>
  <si>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</si>
  <si>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</si>
  <si>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</si>
  <si>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</si>
  <si>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</si>
  <si>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</si>
  <si>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</si>
  <si>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</si>
  <si>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</si>
  <si>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</si>
  <si>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</si>
  <si>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</si>
  <si>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</si>
  <si>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</si>
  <si>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</si>
  <si>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</si>
  <si>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</si>
  <si>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</si>
  <si>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</si>
  <si>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</si>
  <si>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</si>
  <si>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</si>
  <si>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</si>
  <si>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</si>
  <si>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</si>
  <si>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</si>
  <si>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</si>
  <si>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</si>
  <si>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</si>
  <si>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</si>
  <si>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</si>
  <si>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</si>
  <si>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</si>
  <si>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</si>
  <si>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</si>
  <si>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</si>
  <si>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</si>
  <si>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</si>
  <si>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</si>
  <si>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</si>
  <si>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</si>
  <si>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</si>
  <si>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</si>
  <si>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</si>
  <si>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</si>
  <si>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</si>
  <si>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</si>
  <si>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</si>
  <si>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</si>
  <si>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</si>
  <si>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</si>
  <si>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</si>
  <si>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</si>
  <si>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</si>
  <si>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</si>
  <si>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</si>
  <si>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</si>
  <si>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</si>
  <si>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</si>
  <si>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</si>
  <si>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</si>
  <si>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</si>
  <si>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</si>
  <si>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</si>
  <si>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</si>
  <si>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</si>
  <si>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</si>
  <si>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</si>
  <si>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</si>
  <si>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</si>
  <si>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</si>
  <si>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</si>
  <si>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</si>
  <si>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</si>
  <si>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</si>
  <si>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</si>
  <si>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</si>
  <si>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</si>
  <si>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</si>
  <si>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</si>
  <si>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</si>
  <si>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</si>
  <si>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</si>
  <si>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</si>
  <si>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</si>
  <si>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</si>
  <si>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</si>
  <si>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</si>
  <si>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</si>
  <si>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</si>
  <si>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</si>
  <si>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</si>
  <si>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</si>
  <si>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</si>
  <si>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</si>
  <si>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</si>
  <si>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</si>
  <si>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</si>
  <si>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</si>
  <si>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</si>
  <si>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</si>
  <si>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</si>
  <si>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</si>
  <si>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</si>
  <si>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</si>
  <si>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</si>
  <si>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</si>
  <si>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</si>
  <si>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</si>
  <si>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</si>
  <si>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</si>
  <si>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</si>
  <si>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</si>
  <si>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</si>
  <si>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</si>
  <si>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</si>
  <si>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</si>
  <si>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</si>
  <si>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</si>
  <si>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</si>
  <si>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</si>
  <si>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</si>
  <si>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</si>
  <si>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</si>
  <si>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</si>
  <si>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</si>
  <si>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</si>
  <si>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</si>
  <si>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</si>
  <si>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</si>
  <si>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</si>
  <si>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</si>
  <si>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</si>
  <si>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</si>
  <si>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</si>
  <si>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</si>
  <si>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</si>
  <si>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</si>
  <si>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</si>
  <si>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</si>
  <si>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</si>
  <si>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</si>
  <si>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</si>
  <si>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</si>
  <si>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</si>
  <si>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</si>
  <si>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</si>
  <si>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</si>
  <si>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</si>
  <si>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</si>
  <si>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</si>
  <si>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</si>
  <si>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</si>
  <si>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</si>
  <si>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</si>
  <si>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</si>
  <si>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</si>
  <si>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</si>
  <si>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</si>
  <si>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</si>
  <si>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</si>
  <si>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</si>
  <si>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</si>
  <si>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</si>
  <si>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</si>
  <si>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</si>
  <si>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</si>
  <si>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</si>
  <si>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</si>
  <si>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</si>
  <si>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</si>
  <si>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</si>
  <si>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</si>
  <si>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</si>
  <si>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</si>
  <si>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</si>
  <si>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</si>
  <si>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</si>
  <si>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</si>
  <si>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</si>
  <si>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</si>
  <si>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</si>
  <si>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</si>
  <si>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</si>
  <si>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</si>
  <si>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</si>
  <si>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</si>
  <si>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</si>
  <si>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</si>
  <si>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</si>
  <si>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</si>
  <si>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</si>
  <si>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</si>
  <si>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</si>
  <si>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</si>
  <si>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</si>
  <si>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</si>
  <si>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</si>
  <si>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</si>
  <si>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</si>
  <si>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</si>
  <si>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</si>
  <si>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</si>
  <si>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</si>
  <si>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</si>
  <si>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</si>
  <si>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</si>
  <si>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</si>
  <si>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</si>
  <si>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</si>
  <si>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</si>
  <si>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</si>
  <si>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</si>
  <si>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</si>
  <si>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</si>
  <si>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</si>
  <si>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</si>
  <si>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</si>
  <si>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</si>
  <si>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</si>
  <si>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</si>
  <si>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</si>
  <si>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</si>
  <si>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</si>
  <si>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</si>
  <si>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</si>
  <si>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</si>
  <si>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</si>
  <si>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</si>
  <si>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</si>
  <si>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</si>
  <si>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</si>
  <si>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</si>
  <si>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</si>
  <si>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</si>
  <si>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</si>
  <si>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</si>
  <si>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</si>
  <si>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</si>
  <si>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</si>
  <si>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</si>
  <si>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</si>
  <si>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</si>
  <si>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</si>
  <si>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</si>
  <si>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</si>
  <si>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</si>
  <si>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</si>
  <si>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</si>
  <si>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</si>
  <si>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</si>
  <si>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</si>
  <si>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</si>
  <si>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</si>
  <si>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</si>
  <si>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</si>
  <si>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</si>
  <si>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</si>
  <si>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</si>
  <si>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</si>
  <si>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</si>
  <si>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</si>
  <si>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</si>
  <si>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</si>
  <si>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</si>
  <si>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</si>
  <si>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</si>
  <si>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</si>
  <si>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</si>
  <si>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</si>
  <si>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</si>
  <si>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</si>
  <si>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</si>
  <si>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</si>
  <si>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</si>
  <si>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</si>
  <si>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</si>
  <si>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</si>
  <si>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</si>
  <si>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</si>
  <si>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</si>
  <si>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</si>
  <si>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</si>
  <si>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</si>
  <si>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</si>
  <si>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</si>
  <si>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</si>
  <si>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</si>
  <si>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</si>
  <si>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</si>
  <si>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</si>
  <si>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</si>
  <si>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</si>
  <si>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</si>
  <si>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</si>
  <si>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</si>
  <si>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</si>
  <si>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</si>
  <si>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</si>
  <si>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</si>
  <si>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</si>
  <si>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</si>
  <si>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</si>
  <si>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</si>
  <si>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</si>
  <si>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</si>
  <si>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</si>
  <si>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</si>
  <si>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</si>
  <si>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</si>
  <si>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</si>
  <si>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</si>
  <si>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</si>
  <si>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</si>
  <si>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</si>
  <si>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</si>
  <si>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</si>
  <si>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</si>
  <si>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</si>
  <si>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</si>
  <si>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</si>
  <si>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</si>
  <si>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</si>
  <si>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</si>
  <si>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</si>
  <si>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</si>
  <si>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</si>
  <si>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</si>
  <si>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</si>
  <si>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</si>
  <si>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</si>
  <si>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</si>
  <si>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</si>
  <si>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</si>
  <si>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</si>
  <si>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</si>
  <si>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</si>
  <si>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</si>
  <si>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</si>
  <si>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</si>
  <si>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</si>
  <si>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</si>
  <si>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</si>
  <si>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</si>
  <si>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</si>
  <si>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</si>
  <si>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</si>
  <si>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</si>
  <si>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</si>
  <si>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</si>
  <si>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</si>
  <si>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</si>
  <si>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</si>
  <si>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</si>
  <si>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</si>
  <si>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</si>
  <si>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</si>
  <si>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</si>
  <si>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</si>
  <si>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</si>
  <si>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</si>
  <si>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</si>
  <si>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</si>
  <si>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</si>
  <si>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</si>
  <si>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</si>
  <si>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</si>
  <si>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</si>
  <si>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</si>
  <si>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</si>
  <si>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</si>
  <si>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</si>
  <si>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</si>
  <si>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</si>
  <si>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</si>
  <si>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</si>
  <si>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</si>
  <si>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</si>
  <si>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</si>
  <si>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</si>
  <si>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</si>
  <si>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</si>
  <si>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</si>
  <si>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</si>
  <si>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</si>
  <si>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</si>
  <si>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</si>
  <si>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</si>
  <si>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</si>
  <si>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</si>
  <si>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</si>
  <si>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</si>
  <si>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</si>
  <si>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</si>
  <si>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</si>
  <si>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</si>
  <si>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</si>
  <si>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</si>
  <si>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</si>
  <si>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</si>
  <si>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</si>
  <si>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</si>
  <si>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</si>
  <si>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</si>
  <si>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</si>
  <si>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</si>
  <si>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</si>
  <si>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</si>
  <si>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</si>
  <si>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</si>
  <si>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</si>
  <si>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</si>
  <si>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</si>
  <si>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</si>
  <si>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</si>
  <si>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</si>
  <si>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</si>
  <si>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</si>
  <si>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</si>
  <si>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</si>
  <si>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</si>
  <si>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</si>
  <si>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</si>
  <si>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</si>
  <si>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</si>
  <si>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</si>
  <si>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</si>
  <si>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</si>
  <si>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</si>
  <si>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</si>
  <si>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</si>
  <si>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</si>
  <si>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</si>
  <si>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</si>
  <si>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</si>
  <si>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</si>
  <si>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</si>
  <si>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</si>
  <si>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</si>
  <si>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</si>
  <si>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</si>
  <si>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</si>
  <si>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</si>
  <si>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</si>
  <si>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</si>
  <si>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</si>
  <si>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</si>
  <si>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</si>
  <si>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</si>
  <si>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</si>
  <si>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</si>
  <si>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</si>
  <si>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</si>
  <si>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</si>
  <si>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</si>
  <si>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</si>
  <si>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</si>
  <si>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</si>
  <si>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</si>
  <si>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</si>
  <si>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</si>
  <si>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</si>
  <si>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</si>
  <si>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</si>
  <si>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</si>
  <si>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</si>
  <si>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</si>
  <si>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</si>
  <si>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</si>
  <si>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</si>
  <si>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</si>
  <si>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</si>
  <si>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</si>
  <si>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</si>
  <si>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</si>
  <si>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</si>
  <si>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</si>
  <si>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</si>
  <si>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</si>
  <si>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</si>
  <si>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</si>
  <si>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</si>
  <si>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</si>
  <si>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</si>
  <si>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</si>
  <si>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</si>
  <si>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</si>
  <si>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</si>
  <si>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</si>
  <si>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</si>
  <si>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</si>
  <si>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</si>
  <si>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</si>
  <si>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</si>
  <si>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</si>
  <si>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</si>
  <si>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</si>
  <si>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</si>
  <si>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</si>
  <si>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</si>
  <si>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</si>
  <si>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</si>
  <si>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</si>
  <si>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</si>
  <si>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</si>
  <si>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</si>
  <si>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</si>
  <si>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</si>
  <si>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</si>
  <si>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</si>
  <si>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</si>
  <si>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</si>
  <si>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</si>
  <si>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</si>
  <si>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</si>
  <si>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</si>
  <si>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</si>
  <si>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</si>
  <si>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</si>
  <si>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</si>
  <si>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</si>
  <si>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</si>
  <si>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</si>
  <si>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</si>
  <si>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</si>
  <si>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</si>
  <si>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</si>
  <si>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</si>
  <si>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</si>
  <si>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</si>
  <si>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</si>
  <si>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</si>
  <si>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</si>
  <si>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</si>
  <si>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</si>
  <si>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</si>
  <si>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</si>
  <si>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</si>
  <si>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</si>
  <si>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</si>
  <si>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</si>
  <si>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</si>
  <si>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</si>
  <si>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</si>
  <si>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</si>
  <si>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</si>
  <si>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</si>
  <si>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</si>
  <si>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</si>
  <si>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</si>
  <si>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</si>
  <si>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</si>
  <si>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</si>
  <si>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</si>
  <si>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</si>
  <si>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</si>
  <si>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</si>
  <si>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</si>
  <si>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</si>
  <si>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</si>
  <si>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</si>
  <si>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</si>
  <si>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</si>
  <si>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</si>
  <si>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</si>
  <si>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</si>
  <si>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</si>
  <si>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</si>
  <si>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</si>
  <si>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</si>
  <si>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</si>
  <si>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</si>
  <si>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</si>
  <si>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</si>
  <si>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</si>
  <si>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</si>
  <si>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</si>
  <si>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</si>
  <si>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</si>
  <si>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</si>
  <si>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</si>
  <si>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</si>
  <si>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</si>
  <si>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</si>
  <si>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</si>
  <si>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</si>
  <si>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</si>
  <si>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</si>
  <si>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</si>
  <si>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</si>
  <si>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</si>
  <si>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</si>
  <si>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</si>
  <si>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</si>
  <si>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</si>
  <si>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</si>
  <si>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</si>
  <si>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</si>
  <si>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</si>
  <si>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</si>
  <si>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</si>
  <si>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</si>
  <si>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</si>
  <si>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</si>
  <si>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</si>
  <si>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</si>
  <si>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</si>
  <si>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</si>
  <si>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</si>
  <si>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</si>
  <si>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</si>
  <si>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</si>
  <si>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</si>
  <si>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</si>
  <si>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</si>
  <si>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</si>
  <si>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</si>
  <si>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</si>
  <si>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</si>
  <si>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</si>
  <si>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</si>
  <si>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</si>
  <si>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</si>
  <si>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</si>
  <si>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</si>
  <si>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</si>
  <si>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</si>
  <si>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</si>
  <si>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</si>
  <si>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</si>
  <si>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</si>
  <si>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</si>
  <si>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</si>
  <si>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</si>
  <si>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</si>
  <si>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</si>
  <si>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</si>
  <si>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</si>
  <si>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</si>
  <si>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</si>
  <si>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</si>
  <si>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</si>
  <si>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</si>
  <si>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</si>
  <si>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</si>
  <si>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</si>
  <si>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</si>
  <si>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</si>
  <si>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</si>
  <si>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</si>
  <si>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</si>
  <si>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</si>
  <si>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</si>
  <si>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</si>
  <si>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</si>
  <si>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</si>
  <si>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</si>
  <si>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</si>
  <si>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</si>
  <si>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</si>
  <si>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</si>
  <si>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</si>
  <si>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</si>
  <si>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</si>
  <si>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</si>
  <si>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</si>
  <si>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</si>
  <si>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</si>
  <si>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</si>
  <si>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</si>
  <si>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</si>
  <si>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</si>
  <si>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</si>
  <si>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</si>
  <si>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</si>
  <si>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</si>
  <si>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</si>
  <si>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</si>
  <si>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</si>
  <si>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</si>
  <si>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</si>
  <si>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</si>
  <si>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</si>
  <si>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</si>
  <si>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</si>
  <si>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</si>
  <si>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</si>
  <si>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</si>
  <si>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</si>
  <si>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</si>
  <si>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</si>
  <si>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</si>
  <si>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</si>
  <si>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</si>
  <si>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</si>
  <si>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</si>
  <si>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</si>
  <si>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</si>
  <si>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</si>
  <si>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</si>
  <si>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</si>
  <si>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</si>
  <si>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</si>
  <si>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</si>
  <si>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</si>
  <si>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</si>
  <si>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</si>
  <si>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</si>
  <si>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</si>
  <si>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</si>
  <si>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</si>
  <si>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</si>
  <si>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</si>
  <si>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</si>
  <si>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</si>
  <si>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</si>
  <si>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</si>
  <si>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</si>
  <si>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</si>
  <si>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</si>
  <si>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</si>
  <si>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</si>
  <si>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</si>
  <si>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</si>
  <si>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</si>
  <si>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</si>
  <si>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</si>
  <si>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</si>
  <si>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</si>
  <si>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</si>
  <si>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</si>
  <si>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</si>
  <si>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</si>
  <si>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</si>
  <si>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</si>
  <si>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</si>
  <si>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</si>
  <si>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</si>
  <si>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</si>
  <si>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</si>
  <si>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</si>
  <si>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</si>
  <si>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</si>
  <si>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</si>
  <si>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</si>
  <si>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</si>
  <si>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</si>
  <si>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</si>
  <si>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</si>
  <si>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</si>
  <si>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</si>
  <si>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</si>
  <si>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</si>
  <si>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</si>
  <si>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</si>
  <si>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</si>
  <si>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</si>
  <si>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</si>
  <si>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</si>
  <si>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</si>
  <si>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</si>
  <si>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</si>
  <si>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</si>
  <si>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</si>
  <si>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</si>
  <si>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</si>
  <si>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</si>
  <si>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</si>
  <si>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</si>
  <si>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</si>
  <si>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</si>
  <si>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</si>
  <si>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</si>
  <si>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</si>
  <si>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</si>
  <si>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</si>
  <si>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</si>
  <si>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</si>
  <si>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</si>
  <si>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</si>
  <si>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</si>
  <si>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</si>
  <si>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</si>
  <si>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</si>
  <si>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</si>
  <si>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</si>
  <si>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</si>
  <si>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</si>
  <si>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</si>
  <si>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</si>
  <si>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</si>
  <si>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</si>
  <si>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</si>
  <si>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</si>
  <si>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</si>
  <si>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</si>
  <si>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</si>
  <si>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</si>
  <si>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</si>
  <si>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</si>
  <si>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</si>
  <si>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</si>
  <si>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</si>
  <si>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</si>
  <si>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</si>
  <si>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</si>
  <si>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</si>
  <si>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</si>
  <si>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</si>
  <si>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</si>
  <si>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</si>
  <si>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</si>
  <si>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</si>
  <si>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</si>
  <si>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</si>
  <si>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</si>
  <si>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</si>
  <si>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</si>
  <si>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</si>
  <si>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</si>
  <si>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</si>
  <si>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</si>
  <si>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</si>
  <si>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</si>
  <si>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</si>
  <si>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</si>
  <si>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</si>
  <si>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</si>
  <si>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</si>
  <si>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</si>
  <si>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</si>
  <si>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</si>
  <si>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</si>
  <si>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</si>
  <si>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</si>
  <si>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</si>
  <si>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</si>
  <si>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</si>
  <si>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</si>
  <si>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</si>
  <si>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</si>
  <si>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</si>
  <si>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</si>
  <si>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</si>
  <si>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</si>
  <si>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</si>
  <si>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</si>
  <si>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</si>
  <si>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</si>
  <si>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</si>
  <si>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</si>
  <si>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</si>
  <si>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</si>
  <si>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</si>
  <si>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</si>
  <si>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</si>
  <si>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</si>
  <si>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</si>
  <si>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</si>
  <si>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</si>
  <si>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</si>
  <si>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</si>
  <si>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</si>
  <si>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</si>
  <si>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</si>
  <si>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</si>
  <si>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</si>
  <si>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</si>
  <si>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</si>
  <si>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</si>
  <si>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</si>
  <si>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</si>
  <si>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</si>
  <si>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</si>
  <si>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</si>
  <si>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</si>
  <si>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</si>
  <si>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</si>
  <si>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</si>
  <si>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</si>
  <si>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</si>
  <si>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</si>
  <si>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</si>
  <si>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</si>
  <si>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</si>
  <si>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</si>
  <si>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</si>
  <si>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</si>
  <si>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</si>
  <si>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</si>
  <si>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</si>
  <si>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</si>
  <si>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</si>
  <si>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</si>
  <si>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</si>
  <si>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</si>
  <si>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</si>
  <si>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</si>
  <si>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</si>
  <si>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</si>
  <si>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</si>
  <si>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</si>
  <si>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</si>
  <si>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</si>
  <si>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</si>
  <si>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</si>
  <si>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</si>
  <si>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</si>
  <si>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</si>
  <si>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</si>
  <si>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</si>
  <si>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</si>
  <si>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</si>
  <si>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</si>
  <si>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</si>
  <si>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</si>
  <si>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</si>
  <si>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</si>
  <si>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</si>
  <si>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</si>
  <si>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</si>
  <si>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</si>
  <si>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</si>
  <si>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</si>
  <si>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</si>
  <si>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</si>
  <si>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</si>
  <si>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</si>
  <si>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</si>
  <si>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</si>
  <si>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</si>
  <si>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</si>
  <si>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</si>
  <si>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</si>
  <si>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</si>
  <si>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</si>
  <si>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</si>
  <si>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</si>
  <si>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</si>
  <si>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</si>
  <si>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</si>
  <si>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</si>
  <si>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</si>
  <si>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</si>
  <si>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</si>
  <si>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</si>
  <si>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</si>
  <si>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</si>
  <si>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</si>
  <si>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</si>
  <si>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</si>
  <si>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</si>
  <si>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</si>
  <si>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</si>
  <si>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</si>
  <si>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</si>
  <si>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</si>
  <si>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</si>
  <si>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</si>
  <si>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</si>
  <si>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</si>
  <si>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</si>
  <si>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</si>
  <si>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</si>
  <si>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</si>
  <si>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</si>
  <si>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</si>
  <si>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</si>
  <si>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</si>
  <si>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</si>
  <si>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</si>
  <si>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</si>
  <si>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</si>
  <si>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</si>
  <si>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</si>
  <si>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</si>
  <si>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</si>
  <si>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</si>
  <si>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</si>
  <si>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</si>
  <si>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</si>
  <si>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</si>
  <si>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</si>
  <si>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</si>
  <si>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</si>
  <si>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</si>
  <si>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</si>
  <si>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</si>
  <si>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</si>
  <si>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</si>
  <si>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</si>
  <si>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</si>
  <si>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</si>
  <si>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</si>
  <si>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</si>
  <si>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</si>
  <si>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</si>
  <si>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</si>
  <si>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</si>
  <si>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</si>
  <si>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</si>
  <si>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</si>
  <si>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</si>
  <si>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</si>
  <si>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</si>
  <si>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</si>
  <si>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</si>
  <si>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</si>
  <si>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</si>
  <si>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</si>
  <si>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</si>
  <si>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</si>
  <si>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</si>
  <si>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</si>
  <si>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</si>
  <si>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</si>
  <si>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</si>
  <si>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</si>
  <si>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</si>
  <si>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</si>
  <si>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</si>
  <si>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</si>
  <si>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</si>
  <si>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</si>
  <si>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</si>
  <si>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</si>
  <si>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</si>
  <si>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</si>
  <si>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</si>
  <si>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</si>
  <si>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</si>
  <si>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</si>
  <si>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</si>
  <si>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</si>
  <si>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</si>
  <si>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</si>
  <si>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</si>
  <si>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</si>
  <si>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</si>
  <si>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</si>
  <si>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</si>
  <si>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</si>
  <si>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</si>
  <si>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</si>
  <si>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</si>
  <si>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</si>
  <si>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</si>
  <si>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</si>
  <si>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</si>
  <si>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</si>
  <si>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</si>
  <si>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</si>
  <si>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</si>
  <si>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</si>
  <si>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</si>
  <si>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</si>
  <si>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</si>
  <si>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</si>
  <si>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</si>
  <si>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</si>
  <si>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</si>
  <si>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</si>
  <si>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</si>
  <si>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</si>
  <si>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</si>
  <si>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</si>
  <si>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</si>
  <si>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</si>
  <si>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</si>
  <si>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</si>
  <si>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</si>
  <si>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</si>
  <si>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</si>
  <si>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</si>
  <si>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</si>
  <si>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</si>
  <si>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</si>
  <si>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</si>
  <si>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</si>
  <si>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</si>
  <si>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</si>
  <si>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</si>
  <si>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</si>
  <si>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</si>
  <si>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</si>
  <si>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</si>
  <si>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</si>
  <si>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</si>
  <si>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</si>
  <si>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</si>
  <si>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</si>
  <si>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</si>
  <si>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</si>
  <si>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</si>
  <si>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</si>
  <si>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</si>
  <si>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</si>
  <si>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</si>
  <si>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</si>
  <si>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</si>
  <si>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</si>
  <si>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</si>
  <si>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</si>
  <si>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</si>
  <si>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</si>
  <si>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</si>
  <si>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</si>
  <si>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</si>
  <si>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</si>
  <si>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</si>
  <si>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</si>
  <si>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</si>
  <si>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</si>
  <si>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</si>
  <si>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</si>
  <si>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</si>
  <si>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</si>
  <si>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</si>
  <si>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</si>
  <si>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</si>
  <si>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</si>
  <si>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</si>
  <si>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</si>
  <si>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</si>
  <si>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</si>
  <si>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</si>
  <si>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</si>
  <si>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</si>
  <si>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</si>
  <si>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</si>
  <si>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</si>
  <si>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</si>
  <si>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</si>
  <si>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</si>
  <si>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</si>
  <si>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</si>
  <si>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</si>
  <si>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</si>
  <si>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</si>
  <si>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</si>
  <si>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</si>
  <si>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</si>
  <si>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</si>
  <si>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</si>
  <si>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</si>
  <si>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</si>
  <si>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</si>
  <si>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</si>
  <si>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</si>
  <si>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</si>
  <si>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</si>
  <si>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</si>
  <si>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</si>
  <si>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</si>
  <si>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</si>
  <si>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</si>
  <si>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</si>
  <si>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</si>
  <si>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</si>
  <si>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</si>
  <si>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</si>
  <si>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</si>
  <si>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</si>
  <si>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</si>
  <si>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</si>
  <si>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</si>
  <si>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</si>
  <si>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</si>
  <si>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</si>
  <si>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</si>
  <si>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</si>
  <si>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</si>
  <si>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</si>
  <si>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</si>
  <si>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</si>
  <si>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</si>
  <si>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</si>
  <si>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</si>
  <si>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</si>
  <si>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</si>
  <si>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</si>
  <si>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</si>
  <si>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</si>
  <si>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</si>
  <si>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</si>
  <si>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</si>
  <si>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</si>
  <si>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</si>
  <si>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</si>
  <si>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</si>
  <si>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</si>
  <si>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</si>
  <si>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</si>
  <si>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</si>
  <si>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</si>
  <si>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</si>
  <si>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</si>
  <si>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</si>
  <si>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</si>
  <si>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</si>
  <si>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</si>
  <si>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</si>
  <si>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</si>
  <si>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</si>
  <si>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</si>
  <si>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</si>
  <si>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</si>
  <si>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</si>
  <si>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</si>
  <si>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</si>
  <si>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</si>
  <si>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</si>
  <si>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</si>
  <si>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</si>
  <si>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</si>
  <si>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</si>
  <si>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</si>
  <si>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</si>
  <si>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</si>
  <si>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</si>
  <si>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</si>
  <si>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</si>
  <si>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</si>
  <si>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</si>
  <si>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</si>
  <si>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</si>
  <si>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</si>
  <si>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</si>
  <si>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</si>
  <si>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</si>
  <si>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</si>
  <si>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</si>
  <si>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</si>
  <si>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</si>
  <si>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</si>
  <si>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</si>
  <si>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</si>
  <si>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</si>
  <si>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</si>
  <si>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</si>
  <si>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</si>
  <si>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</si>
  <si>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</si>
  <si>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</si>
  <si>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</si>
  <si>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</si>
  <si>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</si>
  <si>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</si>
  <si>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</si>
  <si>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</si>
  <si>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</si>
  <si>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</si>
  <si>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</si>
  <si>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</si>
  <si>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</si>
  <si>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</si>
  <si>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</si>
  <si>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</si>
  <si>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</si>
  <si>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</si>
  <si>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</si>
  <si>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</si>
  <si>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</si>
  <si>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</si>
  <si>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</si>
  <si>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</si>
  <si>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</si>
  <si>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</si>
  <si>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</si>
  <si>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</si>
  <si>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</si>
  <si>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</si>
  <si>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</si>
  <si>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</si>
  <si>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</si>
  <si>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</si>
  <si>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</si>
  <si>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</si>
  <si>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</si>
  <si>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</si>
  <si>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</si>
  <si>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</si>
  <si>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</si>
  <si>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</si>
  <si>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</si>
  <si>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</si>
  <si>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</si>
  <si>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</si>
  <si>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</si>
  <si>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</si>
  <si>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</si>
  <si>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</si>
  <si>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</si>
  <si>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</si>
  <si>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</si>
  <si>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</si>
  <si>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</si>
  <si>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</si>
  <si>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</si>
  <si>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</si>
  <si>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</si>
  <si>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</si>
  <si>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</si>
  <si>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</si>
  <si>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</si>
  <si>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</si>
  <si>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</si>
  <si>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</si>
  <si>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</si>
  <si>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</si>
  <si>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</si>
  <si>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</si>
  <si>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</si>
  <si>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</si>
  <si>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</si>
  <si>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</si>
  <si>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</si>
  <si>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</si>
  <si>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</si>
  <si>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</si>
  <si>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</si>
  <si>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</si>
  <si>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</si>
  <si>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</si>
  <si>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</si>
  <si>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</si>
  <si>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</si>
  <si>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</si>
  <si>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</si>
  <si>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</si>
  <si>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</si>
  <si>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</si>
  <si>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</si>
  <si>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</si>
  <si>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</si>
  <si>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</si>
  <si>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</si>
  <si>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</si>
  <si>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</si>
  <si>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</si>
  <si>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</si>
  <si>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</si>
  <si>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</si>
  <si>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</si>
  <si>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</si>
  <si>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</si>
  <si>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</si>
  <si>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</si>
  <si>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</si>
  <si>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</si>
  <si>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</si>
  <si>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</si>
  <si>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</si>
  <si>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</si>
  <si>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</si>
  <si>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</si>
  <si>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</si>
  <si>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</si>
  <si>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</si>
  <si>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</si>
  <si>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</si>
  <si>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</si>
  <si>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</si>
  <si>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</si>
  <si>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</si>
  <si>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</si>
  <si>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</si>
  <si>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</si>
  <si>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</si>
  <si>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</si>
  <si>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</si>
  <si>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</si>
  <si>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</si>
  <si>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</si>
  <si>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</si>
  <si>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</si>
  <si>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</si>
  <si>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</si>
  <si>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</si>
  <si>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</si>
  <si>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</si>
  <si>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</si>
  <si>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</si>
  <si>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</si>
  <si>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</si>
  <si>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</si>
  <si>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</si>
  <si>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</si>
  <si>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</si>
  <si>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</si>
  <si>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</si>
  <si>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</si>
  <si>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</si>
  <si>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</si>
  <si>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</si>
  <si>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</si>
  <si>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</si>
  <si>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</si>
  <si>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</si>
  <si>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</si>
  <si>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</si>
  <si>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</si>
  <si>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</si>
  <si>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</si>
  <si>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</si>
  <si>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</si>
  <si>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</si>
  <si>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</si>
  <si>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</si>
  <si>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</si>
  <si>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</si>
  <si>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</si>
  <si>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</si>
  <si>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</si>
  <si>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</si>
  <si>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</si>
  <si>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</si>
  <si>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</si>
  <si>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</si>
  <si>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</si>
  <si>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</si>
  <si>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</si>
  <si>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</si>
  <si>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</si>
  <si>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</si>
  <si>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</si>
  <si>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</si>
  <si>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</si>
  <si>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</si>
  <si>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</si>
  <si>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</si>
  <si>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</si>
  <si>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</si>
  <si>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</si>
  <si>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</si>
  <si>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</si>
  <si>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</si>
  <si>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</si>
  <si>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</si>
  <si>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</si>
  <si>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</si>
  <si>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</si>
  <si>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</si>
  <si>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</si>
  <si>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</si>
  <si>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</si>
  <si>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</si>
  <si>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</si>
  <si>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</si>
  <si>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</si>
  <si>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</si>
  <si>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</si>
  <si>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</si>
  <si>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</si>
  <si>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</si>
  <si>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</si>
  <si>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</si>
  <si>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</si>
  <si>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</si>
  <si>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</si>
  <si>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</si>
  <si>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</si>
  <si>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</si>
  <si>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</si>
  <si>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</si>
  <si>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</si>
  <si>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</si>
  <si>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</si>
  <si>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</si>
  <si>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</si>
  <si>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</si>
  <si>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</si>
  <si>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</si>
  <si>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</si>
  <si>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</si>
  <si>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</si>
  <si>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</si>
  <si>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</si>
  <si>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</si>
  <si>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</si>
  <si>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</si>
  <si>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</si>
  <si>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</si>
  <si>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</si>
  <si>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</si>
  <si>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</si>
  <si>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</si>
  <si>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</si>
  <si>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</si>
  <si>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</si>
  <si>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</si>
  <si>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</si>
  <si>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</si>
  <si>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</si>
  <si>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</si>
  <si>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</si>
  <si>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</si>
  <si>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</si>
  <si>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</si>
  <si>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</si>
  <si>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</si>
  <si>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</si>
  <si>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</si>
  <si>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</si>
  <si>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</si>
  <si>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</si>
  <si>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</si>
  <si>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</si>
  <si>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</si>
  <si>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</si>
  <si>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</si>
  <si>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</si>
  <si>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</si>
  <si>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</si>
  <si>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</si>
  <si>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</si>
  <si>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</si>
  <si>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</si>
  <si>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</si>
  <si>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</si>
  <si>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</si>
  <si>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</si>
  <si>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</si>
  <si>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</si>
  <si>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</si>
  <si>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</si>
  <si>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</si>
  <si>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</si>
  <si>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</si>
  <si>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</si>
  <si>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</si>
  <si>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</si>
  <si>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</si>
  <si>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</si>
  <si>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</si>
  <si>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</si>
  <si>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</si>
  <si>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</si>
  <si>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</si>
  <si>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</si>
  <si>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</si>
  <si>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</si>
  <si>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</si>
  <si>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</si>
  <si>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</si>
  <si>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</si>
  <si>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</si>
  <si>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</si>
  <si>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</si>
  <si>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</si>
  <si>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</si>
  <si>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</si>
  <si>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</si>
  <si>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</si>
  <si>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</si>
  <si>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</si>
  <si>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</si>
  <si>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</si>
  <si>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</si>
  <si>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</si>
  <si>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</si>
  <si>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</si>
  <si>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</si>
  <si>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</si>
  <si>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</si>
  <si>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</si>
  <si>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</si>
  <si>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</si>
  <si>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</si>
  <si>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</si>
  <si>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</si>
  <si>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</si>
  <si>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</si>
  <si>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</si>
  <si>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</si>
  <si>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</si>
  <si>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</si>
  <si>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</si>
  <si>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</si>
  <si>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</si>
  <si>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</si>
  <si>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</si>
  <si>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</si>
  <si>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</si>
  <si>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</si>
  <si>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</si>
  <si>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</si>
  <si>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</si>
  <si>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</si>
  <si>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</si>
  <si>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</si>
  <si>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</si>
  <si>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</si>
  <si>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</si>
  <si>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</si>
  <si>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</si>
  <si>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</si>
  <si>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</si>
  <si>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</si>
  <si>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</si>
  <si>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</si>
  <si>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</si>
  <si>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</si>
  <si>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</si>
  <si>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</si>
  <si>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</si>
  <si>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</si>
  <si>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</si>
  <si>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</si>
  <si>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</si>
  <si>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</si>
  <si>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</si>
  <si>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</si>
  <si>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</si>
  <si>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</si>
  <si>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</si>
  <si>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</si>
  <si>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</si>
  <si>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</si>
  <si>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</si>
  <si>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</si>
  <si>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</si>
  <si>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</si>
  <si>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</si>
  <si>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</si>
  <si>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</si>
  <si>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</si>
  <si>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</si>
  <si>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</si>
  <si>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</si>
  <si>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</si>
  <si>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</si>
  <si>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</si>
  <si>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</si>
  <si>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</si>
  <si>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</si>
  <si>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</si>
  <si>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</si>
  <si>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</si>
  <si>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</si>
  <si>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</si>
  <si>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</si>
  <si>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</si>
  <si>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</si>
  <si>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</si>
  <si>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</si>
  <si>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</si>
  <si>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</si>
  <si>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</si>
  <si>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</si>
  <si>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</si>
  <si>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</si>
  <si>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</si>
  <si>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</si>
  <si>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</si>
  <si>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</si>
  <si>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</si>
  <si>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</si>
  <si>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</si>
  <si>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</si>
  <si>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</si>
  <si>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</si>
  <si>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</si>
  <si>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</si>
  <si>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</si>
  <si>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</si>
  <si>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</si>
  <si>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</si>
  <si>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</si>
  <si>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</si>
  <si>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</si>
  <si>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</si>
  <si>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</si>
  <si>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</si>
  <si>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</si>
  <si>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</si>
  <si>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</si>
  <si>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</si>
  <si>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</si>
  <si>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</si>
  <si>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</si>
  <si>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</si>
  <si>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</si>
  <si>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</si>
  <si>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</si>
  <si>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</si>
  <si>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</si>
  <si>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</si>
  <si>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</si>
  <si>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</si>
  <si>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</si>
  <si>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</si>
  <si>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</si>
  <si>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</si>
  <si>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</si>
  <si>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</si>
  <si>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</si>
  <si>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</si>
  <si>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</si>
  <si>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</si>
  <si>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</si>
  <si>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</si>
  <si>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</si>
  <si>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</si>
  <si>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</si>
  <si>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</si>
  <si>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</si>
  <si>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</si>
  <si>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</si>
  <si>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</si>
  <si>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</si>
  <si>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</si>
  <si>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</si>
  <si>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</si>
  <si>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</si>
  <si>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</si>
  <si>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</si>
  <si>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</si>
  <si>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</si>
  <si>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</si>
  <si>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</si>
  <si>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</si>
  <si>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</si>
  <si>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</si>
  <si>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</si>
  <si>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</si>
  <si>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</si>
  <si>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</si>
  <si>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</si>
  <si>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</si>
  <si>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</si>
  <si>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</si>
  <si>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</si>
  <si>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</si>
  <si>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</si>
  <si>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</si>
  <si>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</si>
  <si>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</si>
  <si>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</si>
  <si>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</si>
  <si>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</si>
  <si>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</si>
  <si>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</si>
  <si>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</si>
  <si>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</si>
  <si>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</si>
  <si>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</si>
  <si>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</si>
  <si>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</si>
  <si>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</si>
  <si>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</si>
  <si>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</si>
  <si>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</si>
  <si>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</si>
  <si>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</si>
  <si>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</si>
  <si>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</si>
  <si>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</si>
  <si>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</si>
  <si>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</si>
  <si>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</si>
  <si>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</si>
  <si>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</si>
  <si>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</si>
  <si>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</si>
  <si>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</si>
  <si>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</si>
  <si>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</si>
  <si>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</si>
  <si>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</si>
  <si>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</si>
  <si>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</si>
  <si>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</si>
  <si>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</si>
  <si>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</si>
  <si>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</si>
  <si>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</si>
  <si>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</si>
  <si>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</si>
  <si>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</si>
  <si>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</si>
  <si>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</si>
  <si>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</si>
  <si>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</si>
  <si>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</si>
  <si>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</si>
  <si>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</si>
  <si>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</si>
  <si>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</si>
  <si>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</si>
  <si>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</si>
  <si>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</si>
  <si>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</si>
  <si>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</si>
  <si>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</si>
  <si>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</si>
  <si>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</si>
  <si>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</si>
  <si>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</si>
  <si>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</si>
  <si>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</si>
  <si>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</si>
  <si>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</si>
  <si>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</si>
  <si>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</si>
  <si>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</si>
  <si>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</si>
  <si>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</si>
  <si>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</si>
  <si>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</si>
  <si>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</si>
  <si>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</si>
  <si>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</si>
  <si>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</si>
  <si>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</si>
  <si>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</si>
  <si>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</si>
  <si>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</si>
  <si>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</si>
  <si>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</si>
  <si>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</si>
  <si>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</si>
  <si>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</si>
  <si>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</si>
  <si>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</si>
  <si>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</si>
  <si>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</si>
  <si>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</si>
  <si>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</si>
  <si>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</si>
  <si>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</si>
  <si>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</si>
  <si>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</si>
  <si>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</si>
  <si>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</si>
  <si>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</si>
  <si>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</si>
  <si>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</si>
  <si>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</si>
  <si>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</si>
  <si>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</si>
  <si>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</si>
  <si>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</si>
  <si>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</si>
  <si>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</si>
  <si>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</si>
  <si>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</si>
  <si>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</si>
  <si>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</si>
  <si>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</si>
  <si>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</si>
  <si>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</si>
  <si>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</si>
  <si>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</si>
  <si>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</si>
  <si>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</si>
  <si>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</si>
  <si>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</si>
  <si>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</si>
  <si>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</si>
  <si>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</si>
  <si>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</si>
  <si>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</si>
  <si>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</si>
  <si>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</si>
  <si>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</si>
  <si>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</si>
  <si>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</si>
  <si>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</si>
  <si>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</si>
  <si>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</si>
  <si>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</si>
  <si>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</si>
  <si>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</si>
  <si>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</si>
  <si>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</si>
  <si>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</si>
  <si>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</si>
  <si>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</si>
  <si>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</si>
  <si>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</si>
  <si>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</si>
  <si>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</si>
  <si>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</si>
  <si>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</si>
  <si>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</si>
  <si>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</si>
  <si>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</si>
  <si>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</si>
  <si>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</si>
  <si>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</si>
  <si>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</si>
  <si>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</si>
  <si>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</si>
  <si>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</si>
  <si>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</si>
  <si>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</si>
  <si>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</si>
  <si>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</si>
  <si>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</si>
  <si>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</si>
  <si>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</si>
  <si>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</si>
  <si>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</si>
  <si>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</si>
  <si>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</si>
  <si>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</si>
  <si>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</si>
  <si>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</si>
  <si>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</si>
  <si>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</si>
  <si>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</si>
  <si>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</si>
  <si>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</si>
  <si>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</si>
  <si>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</si>
  <si>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</si>
  <si>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</si>
  <si>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</si>
  <si>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</si>
  <si>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</si>
  <si>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</si>
  <si>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</si>
  <si>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</si>
  <si>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</si>
  <si>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</si>
  <si>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</si>
  <si>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</si>
  <si>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</si>
  <si>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</si>
  <si>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</si>
  <si>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</si>
  <si>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</si>
  <si>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</si>
  <si>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</si>
  <si>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</si>
  <si>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</si>
  <si>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</si>
  <si>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</si>
  <si>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</si>
  <si>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</si>
  <si>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</si>
  <si>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</si>
  <si>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</si>
  <si>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</si>
  <si>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</si>
  <si>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</si>
  <si>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</si>
  <si>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</si>
  <si>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</si>
  <si>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</si>
  <si>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</si>
  <si>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</si>
  <si>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</si>
  <si>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</si>
  <si>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</si>
  <si>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</si>
  <si>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</si>
  <si>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</si>
  <si>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</si>
  <si>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</si>
  <si>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</si>
  <si>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</si>
  <si>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</si>
  <si>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</si>
  <si>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</si>
  <si>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</si>
  <si>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</si>
  <si>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</si>
  <si>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</si>
  <si>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</si>
  <si>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</si>
  <si>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</si>
  <si>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</si>
  <si>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</si>
  <si>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</si>
  <si>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</si>
  <si>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</si>
  <si>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</si>
  <si>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</si>
  <si>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</si>
  <si>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</si>
  <si>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</si>
  <si>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</si>
  <si>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</si>
  <si>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</si>
  <si>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</si>
  <si>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</si>
  <si>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</si>
  <si>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</si>
  <si>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</si>
  <si>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</si>
  <si>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</si>
  <si>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</si>
  <si>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</si>
  <si>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</si>
  <si>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</si>
  <si>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</si>
  <si>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</si>
  <si>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</si>
  <si>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</si>
  <si>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</si>
  <si>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</si>
  <si>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</si>
  <si>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</si>
  <si>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</si>
  <si>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</si>
  <si>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</si>
  <si>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</si>
  <si>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</si>
  <si>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</si>
  <si>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</si>
  <si>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</si>
  <si>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</si>
  <si>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</si>
  <si>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</si>
  <si>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</si>
  <si>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</si>
  <si>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</si>
  <si>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</si>
  <si>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</si>
  <si>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</si>
  <si>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</si>
  <si>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</si>
  <si>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</si>
  <si>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</si>
  <si>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</si>
  <si>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</si>
  <si>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</si>
  <si>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</si>
  <si>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</si>
  <si>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</si>
  <si>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</si>
  <si>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</si>
  <si>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</si>
  <si>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</si>
  <si>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</si>
  <si>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</si>
  <si>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</si>
  <si>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</si>
  <si>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</si>
  <si>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</si>
  <si>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</si>
  <si>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</si>
  <si>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</si>
  <si>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</si>
  <si>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</si>
  <si>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</si>
  <si>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</si>
  <si>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</si>
  <si>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</si>
  <si>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</si>
  <si>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</si>
  <si>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</si>
  <si>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</si>
  <si>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</si>
  <si>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</si>
  <si>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</si>
  <si>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</si>
  <si>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</si>
  <si>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</si>
  <si>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</si>
  <si>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</si>
  <si>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</si>
  <si>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</si>
  <si>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</si>
  <si>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</si>
  <si>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</si>
  <si>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</si>
  <si>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</si>
  <si>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</si>
  <si>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</si>
  <si>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</si>
  <si>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</si>
  <si>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</si>
  <si>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</si>
  <si>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</si>
  <si>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</si>
  <si>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</si>
  <si>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</si>
  <si>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</si>
  <si>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</si>
  <si>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</si>
  <si>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</si>
  <si>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</si>
  <si>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</si>
  <si>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</si>
  <si>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</si>
  <si>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</si>
  <si>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</si>
  <si>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</si>
  <si>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</si>
  <si>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</si>
  <si>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</si>
  <si>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</si>
  <si>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</si>
  <si>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</si>
  <si>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</si>
  <si>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</si>
  <si>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</si>
  <si>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</si>
  <si>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</si>
  <si>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</si>
  <si>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</si>
  <si>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</si>
  <si>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</si>
  <si>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</si>
  <si>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</si>
  <si>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</si>
  <si>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</si>
  <si>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</si>
  <si>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</si>
  <si>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</si>
  <si>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</si>
  <si>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</si>
  <si>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</si>
  <si>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</si>
  <si>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</si>
  <si>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</si>
  <si>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</si>
  <si>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</si>
  <si>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</si>
  <si>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</si>
  <si>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</si>
  <si>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</si>
  <si>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</si>
  <si>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</si>
  <si>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</si>
  <si>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</si>
  <si>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</si>
  <si>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</si>
  <si>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</si>
  <si>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</si>
  <si>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</si>
  <si>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</si>
  <si>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</si>
  <si>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</si>
  <si>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</si>
  <si>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</si>
  <si>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</si>
  <si>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</si>
  <si>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</si>
  <si>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</si>
  <si>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</si>
  <si>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</si>
  <si>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</si>
  <si>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</si>
  <si>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</si>
  <si>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</si>
  <si>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</si>
  <si>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</si>
  <si>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</si>
  <si>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</si>
  <si>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</si>
  <si>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</si>
  <si>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</si>
  <si>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</si>
  <si>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</si>
  <si>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</si>
  <si>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</si>
  <si>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</si>
  <si>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</si>
  <si>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</si>
  <si>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</si>
  <si>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</si>
  <si>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</si>
  <si>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</si>
  <si>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</si>
  <si>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</si>
  <si>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</si>
  <si>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</si>
  <si>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</si>
  <si>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</si>
  <si>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</si>
  <si>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</si>
  <si>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</si>
  <si>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</si>
  <si>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</si>
  <si>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</si>
  <si>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</si>
  <si>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</si>
  <si>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</si>
  <si>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</si>
  <si>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</si>
  <si>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</si>
  <si>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</si>
  <si>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</si>
  <si>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</si>
  <si>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</si>
  <si>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</si>
  <si>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</si>
  <si>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</si>
  <si>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</si>
  <si>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</si>
  <si>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</si>
  <si>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</si>
  <si>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</si>
  <si>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</si>
  <si>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</si>
  <si>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</si>
  <si>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</si>
  <si>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</si>
  <si>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</si>
  <si>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</si>
  <si>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</si>
  <si>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</si>
  <si>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</si>
  <si>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</si>
  <si>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</si>
  <si>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</si>
  <si>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</si>
  <si>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</si>
  <si>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</si>
  <si>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</si>
  <si>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</si>
  <si>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</si>
  <si>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</si>
  <si>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</si>
  <si>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</si>
  <si>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</si>
  <si>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</si>
  <si>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</si>
  <si>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</si>
  <si>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</si>
  <si>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</si>
  <si>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</si>
  <si>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</si>
  <si>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</si>
  <si>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</si>
  <si>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</si>
  <si>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</si>
  <si>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</si>
  <si>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</si>
  <si>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</si>
  <si>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</si>
  <si>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</si>
  <si>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</si>
  <si>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</si>
  <si>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</si>
  <si>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</si>
  <si>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</si>
  <si>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</si>
  <si>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</si>
  <si>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</si>
  <si>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</si>
  <si>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</si>
  <si>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</si>
  <si>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</si>
  <si>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</si>
  <si>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</si>
  <si>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</si>
  <si>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</si>
  <si>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</si>
  <si>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</si>
  <si>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</si>
  <si>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</si>
  <si>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</si>
  <si>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</si>
  <si>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</si>
  <si>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</si>
  <si>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</si>
  <si>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</si>
  <si>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</si>
  <si>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</si>
  <si>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</si>
  <si>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</si>
  <si>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</si>
  <si>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</si>
  <si>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</si>
  <si>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</si>
  <si>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</si>
  <si>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</si>
  <si>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</si>
  <si>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</si>
  <si>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</si>
  <si>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</si>
  <si>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</si>
  <si>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</si>
  <si>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</si>
  <si>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</si>
  <si>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</si>
  <si>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</si>
  <si>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</si>
  <si>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</si>
  <si>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</si>
  <si>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</si>
  <si>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</si>
  <si>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</si>
  <si>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</si>
  <si>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</si>
  <si>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</si>
  <si>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</si>
  <si>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</si>
  <si>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</si>
  <si>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</si>
  <si>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</si>
  <si>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</si>
  <si>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</si>
  <si>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</si>
  <si>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</si>
  <si>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</si>
  <si>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</si>
  <si>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</si>
  <si>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</si>
  <si>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</si>
  <si>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</si>
  <si>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</si>
  <si>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</si>
  <si>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</si>
  <si>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</si>
  <si>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</si>
  <si>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</si>
  <si>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</si>
  <si>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</si>
  <si>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</si>
  <si>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</si>
  <si>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</si>
  <si>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</si>
  <si>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</si>
  <si>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</si>
  <si>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</si>
  <si>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</si>
  <si>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</si>
  <si>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</si>
  <si>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</si>
  <si>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</si>
  <si>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</si>
  <si>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</si>
  <si>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</si>
  <si>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</si>
  <si>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</si>
  <si>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</si>
  <si>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</si>
  <si>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</si>
  <si>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</si>
  <si>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</si>
  <si>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</si>
  <si>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</si>
  <si>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</si>
  <si>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</si>
  <si>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</si>
  <si>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</si>
  <si>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</si>
  <si>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</si>
  <si>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</si>
  <si>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</si>
  <si>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</si>
  <si>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</si>
  <si>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</si>
  <si>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</si>
  <si>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</si>
  <si>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</si>
  <si>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</si>
  <si>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</si>
  <si>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</si>
  <si>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</si>
  <si>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</si>
  <si>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</si>
  <si>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</si>
  <si>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</si>
  <si>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</si>
  <si>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</si>
  <si>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</si>
  <si>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</si>
  <si>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</si>
  <si>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</si>
  <si>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</si>
  <si>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</si>
  <si>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</si>
  <si>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</si>
  <si>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</si>
  <si>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</si>
  <si>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</si>
  <si>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</si>
  <si>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</si>
  <si>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</si>
  <si>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</si>
  <si>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</si>
  <si>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</si>
  <si>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</si>
  <si>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</si>
  <si>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</si>
  <si>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</si>
  <si>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</si>
  <si>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</si>
  <si>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</si>
  <si>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</si>
  <si>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</si>
  <si>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</si>
  <si>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</si>
  <si>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</si>
  <si>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</si>
  <si>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</si>
  <si>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</si>
  <si>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</si>
  <si>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</si>
  <si>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</si>
  <si>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</si>
  <si>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</si>
  <si>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</si>
  <si>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</si>
  <si>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</si>
  <si>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</si>
  <si>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</si>
  <si>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</si>
  <si>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</si>
  <si>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</si>
  <si>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</si>
  <si>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</si>
  <si>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</si>
  <si>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</si>
  <si>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</si>
  <si>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</si>
  <si>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</si>
  <si>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</si>
  <si>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</si>
  <si>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</si>
  <si>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</si>
  <si>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</si>
  <si>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</si>
  <si>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</si>
  <si>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</si>
  <si>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</si>
  <si>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</si>
  <si>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</si>
  <si>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</si>
  <si>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</si>
  <si>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</si>
  <si>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</si>
  <si>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</si>
  <si>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</si>
  <si>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</si>
  <si>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</si>
  <si>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</si>
  <si>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</si>
  <si>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</si>
  <si>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</si>
  <si>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</si>
  <si>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</si>
  <si>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</si>
  <si>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</si>
  <si>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</si>
  <si>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</si>
  <si>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</si>
  <si>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</si>
  <si>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</si>
  <si>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</si>
  <si>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</si>
  <si>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</si>
  <si>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</si>
  <si>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</si>
  <si>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</si>
  <si>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</si>
  <si>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</si>
  <si>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</si>
  <si>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</si>
  <si>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</si>
  <si>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</si>
  <si>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</si>
  <si>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</si>
  <si>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</si>
  <si>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</si>
  <si>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</si>
  <si>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</si>
  <si>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</si>
  <si>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</si>
  <si>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</si>
  <si>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</si>
  <si>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</si>
  <si>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</si>
  <si>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</si>
  <si>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</si>
  <si>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</si>
  <si>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</si>
  <si>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</si>
  <si>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</si>
  <si>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</si>
  <si>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</si>
  <si>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</si>
  <si>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</si>
  <si>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</si>
  <si>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</si>
  <si>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</si>
  <si>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</si>
  <si>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</si>
  <si>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</si>
  <si>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</si>
  <si>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</si>
  <si>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</si>
  <si>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</si>
  <si>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</si>
  <si>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</si>
  <si>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</si>
  <si>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</si>
  <si>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</si>
  <si>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</si>
  <si>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</si>
  <si>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</si>
  <si>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</si>
  <si>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</si>
  <si>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</si>
  <si>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</si>
  <si>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</si>
  <si>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</si>
  <si>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</si>
  <si>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</si>
  <si>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</si>
  <si>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</si>
  <si>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</si>
  <si>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</si>
  <si>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</si>
  <si>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</si>
  <si>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</si>
  <si>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</si>
  <si>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</si>
  <si>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</si>
  <si>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</si>
  <si>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</si>
  <si>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</si>
  <si>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</si>
  <si>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</si>
  <si>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</si>
  <si>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</si>
  <si>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</si>
  <si>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</si>
  <si>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</si>
  <si>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</si>
  <si>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</si>
  <si>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</si>
  <si>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</si>
  <si>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</si>
  <si>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</si>
  <si>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</si>
  <si>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</si>
  <si>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</si>
  <si>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</si>
  <si>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</si>
  <si>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</si>
  <si>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</si>
  <si>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</si>
  <si>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</si>
  <si>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</si>
  <si>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</si>
  <si>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</si>
  <si>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</si>
  <si>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</si>
  <si>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</si>
  <si>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</si>
  <si>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</si>
  <si>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</si>
  <si>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</si>
  <si>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</si>
  <si>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</si>
  <si>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</si>
  <si>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</si>
  <si>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</si>
  <si>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</si>
  <si>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</si>
  <si>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</si>
  <si>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</si>
  <si>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</si>
  <si>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</si>
  <si>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</si>
  <si>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</si>
  <si>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</si>
  <si>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</si>
  <si>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</si>
  <si>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</si>
  <si>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</si>
  <si>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</si>
  <si>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</si>
  <si>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</si>
  <si>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</si>
  <si>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</si>
  <si>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</si>
  <si>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</si>
  <si>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</si>
  <si>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</si>
  <si>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</si>
  <si>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</si>
  <si>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</si>
  <si>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</si>
  <si>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</si>
  <si>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</si>
  <si>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</si>
  <si>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</si>
  <si>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</si>
  <si>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</si>
  <si>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</si>
  <si>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</si>
  <si>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</si>
  <si>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</si>
  <si>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</si>
  <si>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</si>
  <si>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</si>
  <si>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</si>
  <si>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</si>
  <si>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</si>
  <si>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</si>
  <si>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</si>
  <si>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</si>
  <si>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</si>
  <si>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</si>
  <si>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</si>
  <si>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</si>
  <si>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</si>
  <si>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</si>
  <si>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</si>
  <si>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</si>
  <si>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</si>
  <si>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</si>
  <si>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</si>
  <si>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</si>
  <si>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</si>
  <si>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</si>
  <si>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</si>
  <si>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</si>
  <si>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</si>
  <si>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</si>
  <si>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</si>
  <si>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</si>
  <si>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</si>
  <si>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</si>
  <si>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</si>
  <si>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</si>
  <si>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</si>
  <si>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</si>
  <si>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</si>
  <si>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</si>
  <si>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</si>
  <si>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</si>
  <si>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</si>
  <si>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</si>
  <si>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</si>
  <si>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</si>
  <si>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</si>
  <si>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</si>
  <si>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</si>
  <si>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</si>
  <si>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</si>
  <si>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</si>
  <si>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</si>
  <si>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</si>
  <si>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</si>
  <si>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</si>
  <si>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</si>
  <si>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</si>
  <si>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</si>
  <si>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</si>
  <si>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</si>
  <si>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</si>
  <si>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</si>
  <si>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</si>
  <si>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</si>
  <si>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</si>
  <si>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</si>
  <si>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</si>
  <si>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</si>
  <si>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</si>
  <si>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</si>
  <si>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</si>
  <si>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</si>
  <si>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</si>
  <si>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</si>
  <si>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</si>
  <si>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</si>
  <si>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</si>
  <si>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</si>
  <si>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</si>
  <si>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</si>
  <si>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</si>
  <si>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</si>
  <si>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</si>
  <si>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</si>
  <si>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</si>
  <si>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</si>
  <si>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</si>
  <si>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</si>
  <si>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</si>
  <si>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</si>
  <si>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</si>
  <si>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</si>
  <si>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</si>
  <si>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</si>
  <si>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</si>
  <si>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</si>
  <si>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</si>
  <si>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</si>
  <si>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</si>
  <si>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</si>
  <si>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</si>
  <si>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</si>
  <si>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</si>
  <si>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</si>
  <si>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</si>
  <si>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</si>
  <si>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</si>
  <si>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</si>
  <si>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</si>
  <si>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</si>
  <si>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</si>
  <si>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</si>
  <si>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</si>
  <si>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</si>
  <si>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</si>
  <si>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</si>
  <si>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</si>
  <si>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</si>
  <si>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</si>
  <si>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</si>
  <si>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</si>
  <si>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</si>
  <si>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</si>
  <si>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</si>
  <si>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</si>
  <si>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</si>
  <si>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</si>
  <si>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</si>
  <si>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</si>
  <si>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</si>
  <si>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</si>
  <si>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</si>
  <si>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</si>
  <si>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</si>
  <si>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</si>
  <si>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</si>
  <si>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</si>
  <si>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</si>
  <si>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</si>
  <si>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</si>
  <si>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</si>
  <si>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</si>
  <si>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</si>
  <si>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</si>
  <si>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</si>
  <si>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</si>
  <si>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</si>
  <si>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</si>
  <si>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</si>
  <si>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</si>
  <si>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</si>
  <si>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</si>
  <si>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</si>
  <si>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</si>
  <si>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</si>
  <si>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</si>
  <si>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</si>
  <si>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</si>
  <si>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</si>
  <si>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</si>
  <si>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</si>
  <si>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</si>
  <si>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</si>
  <si>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</si>
  <si>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</si>
  <si>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</si>
  <si>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</si>
  <si>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</si>
  <si>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</si>
  <si>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</si>
  <si>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</si>
  <si>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</si>
  <si>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</si>
  <si>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</si>
  <si>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</si>
  <si>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</si>
  <si>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</si>
  <si>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</si>
  <si>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</si>
  <si>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</si>
  <si>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</si>
  <si>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</si>
  <si>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</si>
  <si>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</si>
  <si>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</si>
  <si>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</si>
  <si>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</si>
  <si>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</si>
  <si>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</si>
  <si>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</si>
  <si>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</si>
  <si>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</si>
  <si>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</si>
  <si>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</si>
  <si>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</si>
  <si>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</si>
  <si>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</si>
  <si>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</si>
  <si>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</si>
  <si>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</si>
  <si>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</si>
  <si>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</si>
  <si>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</si>
  <si>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</si>
  <si>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</si>
  <si>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</si>
  <si>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</si>
  <si>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</si>
  <si>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</si>
  <si>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</si>
  <si>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</si>
  <si>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</si>
  <si>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</si>
  <si>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</si>
  <si>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</si>
  <si>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</si>
  <si>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</si>
  <si>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</si>
  <si>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</si>
  <si>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</si>
  <si>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</si>
  <si>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</si>
  <si>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</si>
  <si>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</si>
  <si>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</si>
  <si>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</si>
  <si>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</si>
  <si>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</si>
  <si>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</si>
  <si>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</si>
  <si>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</si>
  <si>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</si>
  <si>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</si>
  <si>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</si>
  <si>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</si>
  <si>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</si>
  <si>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</si>
  <si>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</si>
  <si>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</si>
  <si>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</si>
  <si>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</si>
  <si>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</si>
  <si>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</si>
  <si>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</si>
  <si>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</si>
  <si>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</si>
  <si>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</si>
  <si>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</si>
  <si>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</si>
  <si>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</si>
  <si>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</si>
  <si>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</si>
  <si>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</si>
  <si>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</si>
  <si>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</si>
  <si>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</si>
  <si>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</si>
  <si>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</si>
  <si>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</si>
  <si>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</si>
  <si>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</si>
  <si>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</si>
  <si>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</si>
  <si>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</si>
  <si>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</si>
  <si>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</si>
  <si>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</si>
  <si>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</si>
  <si>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</si>
  <si>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</si>
  <si>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</si>
  <si>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</si>
  <si>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</si>
  <si>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</si>
  <si>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</si>
  <si>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</si>
  <si>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</si>
  <si>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</si>
  <si>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</si>
  <si>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</si>
  <si>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</si>
  <si>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</si>
  <si>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</si>
  <si>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</si>
  <si>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</si>
  <si>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</si>
  <si>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</si>
  <si>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</si>
  <si>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</si>
  <si>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</si>
  <si>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</si>
  <si>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</si>
  <si>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</si>
  <si>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</si>
  <si>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</si>
  <si>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</si>
  <si>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</si>
  <si>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</si>
  <si>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</si>
  <si>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</si>
  <si>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</si>
  <si>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</si>
  <si>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</si>
  <si>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</si>
  <si>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</si>
  <si>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</si>
  <si>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</si>
  <si>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</si>
  <si>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</si>
  <si>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</si>
  <si>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</si>
  <si>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</si>
  <si>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</si>
  <si>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</si>
  <si>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</si>
  <si>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</si>
  <si>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</si>
  <si>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</si>
  <si>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</si>
  <si>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</si>
  <si>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</si>
  <si>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</si>
  <si>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</si>
  <si>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</si>
  <si>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</si>
  <si>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</si>
  <si>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</si>
  <si>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</si>
  <si>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</si>
  <si>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</si>
  <si>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</si>
  <si>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</si>
  <si>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</si>
  <si>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</si>
  <si>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</si>
  <si>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</si>
  <si>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</si>
  <si>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</si>
  <si>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</si>
  <si>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</si>
  <si>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</si>
  <si>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</si>
  <si>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</si>
  <si>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</si>
  <si>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</si>
  <si>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</si>
  <si>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</si>
  <si>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</si>
  <si>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</si>
  <si>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</si>
  <si>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</si>
  <si>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</si>
  <si>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</si>
  <si>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</si>
  <si>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</si>
  <si>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</si>
  <si>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</si>
  <si>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</si>
  <si>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</si>
  <si>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</si>
  <si>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</si>
  <si>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</si>
  <si>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</si>
  <si>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</si>
  <si>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</si>
  <si>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</si>
  <si>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</si>
  <si>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</si>
  <si>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</si>
  <si>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</si>
  <si>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</si>
  <si>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</si>
  <si>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</si>
  <si>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</si>
  <si>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</si>
  <si>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</si>
  <si>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</si>
  <si>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</si>
  <si>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</si>
  <si>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</si>
  <si>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</si>
  <si>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</si>
  <si>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</si>
  <si>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</si>
  <si>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</si>
  <si>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</si>
  <si>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</si>
  <si>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</si>
  <si>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</si>
  <si>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</si>
  <si>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</si>
  <si>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</si>
  <si>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</si>
  <si>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</si>
  <si>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</si>
  <si>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</si>
  <si>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</si>
  <si>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</si>
  <si>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</si>
  <si>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</si>
  <si>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</si>
  <si>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</si>
  <si>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</si>
  <si>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</si>
  <si>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</si>
  <si>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</si>
  <si>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</si>
  <si>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</si>
  <si>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</si>
  <si>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</si>
  <si>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</si>
  <si>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</si>
  <si>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</si>
  <si>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</si>
  <si>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</si>
  <si>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</si>
  <si>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</si>
  <si>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</si>
  <si>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</si>
  <si>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</si>
  <si>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</si>
  <si>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</si>
  <si>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</si>
  <si>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</si>
  <si>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</si>
  <si>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</si>
  <si>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</si>
  <si>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</si>
  <si>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</si>
  <si>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</si>
  <si>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</si>
  <si>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</si>
  <si>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</si>
  <si>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</si>
  <si>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</si>
  <si>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</si>
  <si>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</si>
  <si>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</si>
  <si>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</si>
  <si>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</si>
  <si>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</si>
  <si>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</si>
  <si>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</si>
  <si>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</si>
  <si>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</si>
  <si>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</si>
  <si>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</si>
  <si>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</si>
  <si>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</si>
  <si>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</si>
  <si>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</si>
  <si>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</si>
  <si>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</si>
  <si>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</si>
  <si>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</si>
  <si>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</si>
  <si>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</si>
  <si>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</si>
  <si>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</si>
  <si>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</si>
  <si>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</si>
  <si>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</si>
  <si>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</si>
  <si>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</si>
  <si>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</si>
  <si>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</si>
  <si>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</si>
  <si>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</si>
  <si>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</si>
  <si>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</si>
  <si>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</si>
  <si>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</si>
  <si>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</si>
  <si>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</si>
  <si>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</si>
  <si>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</si>
  <si>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</si>
  <si>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</si>
  <si>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</si>
  <si>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</si>
  <si>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</si>
  <si>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</si>
  <si>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</si>
  <si>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</si>
  <si>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</si>
  <si>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</si>
  <si>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</si>
  <si>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</si>
  <si>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</si>
  <si>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</si>
  <si>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</si>
  <si>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</si>
  <si>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</si>
  <si>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</si>
  <si>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</si>
  <si>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</si>
  <si>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</si>
  <si>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</si>
  <si>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</si>
  <si>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</si>
  <si>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</si>
  <si>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</si>
  <si>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</si>
  <si>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</si>
  <si>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</si>
  <si>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</si>
  <si>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</si>
  <si>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</si>
  <si>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</si>
  <si>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</si>
  <si>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</si>
  <si>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</si>
  <si>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</si>
  <si>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</si>
  <si>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</si>
  <si>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</si>
  <si>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</si>
  <si>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</si>
  <si>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</si>
  <si>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</si>
  <si>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</si>
  <si>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</si>
  <si>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</si>
  <si>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</si>
  <si>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</si>
  <si>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</si>
  <si>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</si>
  <si>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</si>
  <si>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</si>
  <si>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</si>
  <si>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</si>
  <si>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</si>
  <si>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</si>
  <si>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</si>
  <si>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</si>
  <si>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</si>
  <si>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</si>
  <si>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</si>
  <si>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</si>
  <si>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</si>
  <si>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</si>
  <si>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</si>
  <si>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</si>
  <si>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</si>
  <si>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</si>
  <si>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</si>
  <si>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</si>
  <si>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</si>
  <si>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</si>
  <si>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</si>
  <si>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</si>
  <si>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</si>
  <si>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</si>
  <si>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</si>
  <si>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</si>
  <si>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</si>
  <si>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</si>
  <si>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</si>
  <si>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</si>
  <si>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</si>
  <si>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</si>
  <si>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</si>
  <si>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</si>
  <si>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</si>
  <si>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</si>
  <si>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</si>
  <si>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</si>
  <si>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</si>
  <si>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</si>
  <si>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</si>
  <si>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</si>
  <si>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</si>
  <si>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</si>
  <si>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</si>
  <si>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</si>
  <si>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</si>
  <si>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</si>
  <si>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</si>
  <si>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</si>
  <si>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</si>
  <si>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</si>
  <si>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</si>
  <si>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</si>
  <si>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</si>
  <si>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</si>
  <si>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</si>
  <si>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</si>
  <si>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</si>
  <si>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</si>
  <si>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</si>
  <si>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</si>
  <si>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</si>
  <si>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</si>
  <si>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</si>
  <si>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</si>
  <si>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</si>
  <si>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</si>
  <si>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</si>
  <si>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</si>
  <si>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</si>
  <si>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</si>
  <si>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</si>
  <si>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</si>
  <si>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</si>
  <si>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</si>
  <si>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</si>
  <si>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</si>
  <si>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</si>
  <si>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</si>
  <si>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</si>
  <si>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</si>
  <si>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</si>
  <si>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</si>
  <si>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</si>
  <si>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</si>
  <si>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</si>
  <si>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</si>
  <si>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</si>
  <si>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</si>
  <si>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</si>
  <si>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</si>
  <si>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</si>
  <si>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</si>
  <si>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</si>
  <si>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</si>
  <si>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</si>
  <si>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</si>
  <si>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</si>
  <si>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</si>
  <si>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</si>
  <si>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</si>
  <si>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</si>
  <si>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</si>
  <si>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</si>
  <si>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</si>
  <si>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</si>
  <si>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</si>
  <si>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</si>
  <si>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</si>
  <si>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</si>
  <si>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</si>
  <si>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</si>
  <si>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</si>
  <si>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</si>
  <si>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</si>
  <si>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</si>
  <si>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</si>
  <si>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</si>
  <si>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</si>
  <si>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</si>
  <si>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</si>
  <si>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</si>
  <si>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</si>
  <si>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</si>
  <si>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</si>
  <si>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</si>
  <si>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</si>
  <si>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</si>
  <si>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</si>
  <si>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</si>
  <si>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</si>
  <si>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</si>
  <si>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</si>
  <si>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</si>
  <si>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</si>
  <si>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</si>
  <si>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</si>
  <si>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</si>
  <si>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</si>
  <si>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</si>
  <si>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</si>
  <si>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</si>
  <si>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</si>
  <si>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</si>
  <si>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</si>
  <si>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</si>
  <si>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</si>
  <si>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</si>
  <si>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</si>
  <si>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</si>
  <si>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</si>
  <si>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</si>
  <si>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</si>
  <si>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</si>
  <si>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</si>
  <si>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</si>
  <si>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</si>
  <si>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</si>
  <si>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</si>
  <si>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</si>
  <si>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</si>
  <si>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</si>
  <si>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</si>
  <si>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</si>
  <si>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</si>
  <si>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</si>
  <si>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</si>
  <si>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</si>
  <si>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</si>
  <si>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</si>
  <si>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</si>
  <si>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</si>
  <si>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</si>
  <si>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</si>
  <si>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</si>
  <si>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</si>
  <si>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</si>
  <si>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</si>
  <si>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</si>
  <si>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</si>
  <si>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</si>
  <si>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</si>
  <si>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</si>
  <si>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</si>
  <si>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</si>
  <si>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</si>
  <si>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</si>
  <si>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</si>
  <si>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</si>
  <si>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</si>
  <si>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</si>
  <si>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</si>
  <si>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</si>
  <si>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</si>
  <si>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</si>
  <si>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</si>
  <si>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</si>
  <si>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</si>
  <si>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</si>
  <si>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</si>
  <si>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</si>
  <si>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</si>
  <si>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</si>
  <si>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</si>
  <si>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</si>
  <si>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</si>
  <si>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</si>
  <si>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</si>
  <si>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</si>
  <si>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</si>
  <si>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</si>
  <si>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</si>
  <si>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</si>
  <si>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</si>
  <si>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</si>
  <si>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</si>
  <si>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</si>
  <si>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</si>
  <si>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</si>
  <si>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</si>
  <si>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</si>
  <si>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</si>
  <si>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</si>
  <si>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</si>
  <si>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</si>
  <si>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</si>
  <si>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</si>
  <si>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</si>
  <si>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</si>
  <si>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</si>
  <si>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</si>
  <si>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</si>
  <si>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</si>
  <si>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</si>
  <si>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</si>
  <si>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</si>
  <si>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</si>
  <si>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</si>
  <si>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</si>
  <si>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</si>
  <si>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</si>
  <si>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</si>
  <si>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</si>
  <si>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</si>
  <si>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</si>
  <si>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</si>
  <si>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</si>
  <si>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</si>
  <si>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</si>
  <si>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</si>
  <si>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</si>
  <si>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</si>
  <si>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</si>
  <si>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</si>
  <si>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</si>
  <si>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</si>
  <si>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</si>
  <si>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</si>
  <si>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</si>
  <si>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</si>
  <si>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</si>
  <si>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</si>
  <si>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</si>
  <si>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</si>
  <si>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</si>
  <si>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</si>
  <si>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</si>
  <si>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</si>
  <si>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</si>
  <si>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</si>
  <si>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</si>
  <si>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</si>
  <si>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</si>
  <si>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</si>
  <si>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</si>
  <si>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</si>
  <si>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</si>
  <si>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</si>
  <si>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</si>
  <si>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</si>
  <si>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</si>
  <si>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</si>
  <si>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</si>
  <si>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</si>
  <si>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</si>
  <si>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</si>
  <si>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</si>
  <si>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</si>
  <si>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</si>
  <si>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</si>
  <si>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</si>
  <si>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</si>
  <si>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</si>
  <si>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</si>
  <si>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</si>
  <si>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</si>
  <si>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</si>
  <si>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</si>
  <si>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</si>
  <si>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</si>
  <si>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</si>
  <si>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</si>
  <si>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</si>
  <si>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</si>
  <si>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</si>
  <si>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</si>
  <si>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</si>
  <si>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</si>
  <si>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</si>
  <si>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</si>
  <si>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</si>
  <si>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</si>
  <si>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</si>
  <si>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</si>
  <si>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</si>
  <si>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</si>
  <si>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</si>
  <si>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</si>
  <si>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</si>
  <si>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</si>
  <si>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</si>
  <si>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</si>
  <si>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</si>
  <si>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</si>
  <si>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</si>
  <si>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</si>
  <si>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</si>
  <si>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</si>
  <si>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</si>
  <si>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</si>
  <si>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</si>
  <si>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</si>
  <si>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</si>
  <si>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</si>
  <si>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</si>
  <si>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</si>
  <si>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</si>
  <si>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</si>
  <si>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</si>
  <si>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</si>
  <si>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</si>
  <si>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</si>
  <si>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</si>
  <si>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</si>
  <si>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</si>
  <si>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</si>
  <si>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</si>
  <si>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</si>
  <si>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</si>
  <si>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</si>
  <si>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</si>
  <si>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</si>
  <si>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</si>
  <si>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</si>
  <si>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</si>
  <si>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</si>
  <si>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</si>
  <si>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</si>
  <si>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</si>
  <si>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</si>
  <si>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</si>
  <si>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</si>
  <si>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</si>
  <si>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</si>
  <si>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</si>
  <si>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</si>
  <si>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</si>
  <si>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</si>
  <si>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</si>
  <si>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</si>
  <si>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</si>
  <si>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</si>
  <si>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</si>
  <si>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</si>
  <si>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</si>
  <si>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</si>
  <si>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</si>
  <si>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</si>
  <si>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</si>
  <si>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</si>
  <si>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</si>
  <si>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</si>
  <si>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</si>
  <si>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</si>
  <si>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</si>
  <si>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</si>
  <si>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</si>
  <si>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</si>
  <si>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</si>
  <si>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</si>
  <si>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</si>
  <si>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</si>
  <si>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</si>
  <si>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</si>
  <si>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</si>
  <si>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</si>
  <si>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</si>
  <si>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</si>
  <si>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</si>
  <si>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</si>
  <si>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</si>
  <si>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</si>
  <si>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</si>
  <si>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</si>
  <si>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</si>
  <si>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</si>
  <si>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</si>
  <si>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</si>
  <si>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</si>
  <si>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</si>
  <si>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</si>
  <si>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</si>
  <si>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</si>
  <si>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</si>
  <si>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</si>
  <si>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</si>
  <si>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</si>
  <si>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</si>
  <si>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</si>
  <si>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</si>
  <si>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</si>
  <si>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</si>
  <si>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</si>
  <si>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</si>
  <si>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</si>
  <si>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</si>
  <si>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</si>
  <si>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</si>
  <si>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</si>
  <si>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</si>
  <si>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</si>
  <si>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</si>
  <si>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</si>
  <si>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</si>
  <si>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</si>
  <si>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</si>
  <si>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</si>
  <si>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</si>
  <si>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</si>
  <si>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</si>
  <si>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</si>
  <si>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</si>
  <si>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</si>
  <si>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</si>
  <si>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</si>
  <si>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</si>
  <si>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</si>
  <si>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</si>
  <si>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</si>
  <si>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</si>
  <si>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</si>
  <si>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</si>
  <si>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</si>
  <si>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</si>
  <si>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</si>
  <si>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</si>
  <si>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</si>
  <si>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</si>
  <si>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</si>
  <si>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</si>
  <si>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</si>
  <si>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</si>
  <si>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</si>
  <si>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</si>
  <si>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</si>
  <si>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</si>
  <si>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</si>
  <si>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</si>
  <si>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</si>
  <si>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</si>
  <si>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</si>
  <si>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</si>
  <si>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</si>
  <si>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</si>
  <si>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</si>
  <si>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</si>
  <si>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</si>
  <si>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</si>
  <si>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</si>
  <si>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</si>
  <si>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</si>
  <si>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</si>
  <si>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</si>
  <si>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</si>
  <si>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</si>
  <si>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</si>
  <si>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</si>
  <si>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</si>
  <si>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</si>
  <si>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</si>
  <si>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</si>
  <si>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</si>
  <si>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</si>
  <si>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</si>
  <si>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</si>
  <si>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</si>
  <si>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</si>
  <si>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</si>
  <si>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</si>
  <si>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</si>
  <si>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</si>
  <si>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</si>
  <si>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</si>
  <si>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</si>
  <si>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</si>
  <si>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</si>
  <si>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</si>
  <si>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</si>
  <si>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</si>
  <si>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</si>
  <si>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</si>
  <si>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</si>
  <si>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</si>
  <si>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</si>
  <si>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</si>
  <si>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</si>
  <si>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</si>
  <si>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</si>
  <si>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</si>
  <si>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</si>
  <si>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</si>
  <si>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</si>
  <si>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</si>
  <si>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</si>
  <si>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</si>
  <si>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</si>
  <si>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</si>
  <si>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</si>
  <si>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</si>
  <si>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</si>
  <si>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</si>
  <si>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</si>
  <si>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</si>
  <si>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</si>
  <si>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</si>
  <si>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</si>
  <si>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</si>
  <si>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</si>
  <si>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</si>
  <si>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</si>
  <si>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</si>
  <si>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</si>
  <si>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</si>
  <si>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</si>
  <si>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</si>
  <si>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</si>
  <si>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</si>
  <si>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</si>
  <si>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</si>
  <si>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</si>
  <si>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</si>
  <si>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</si>
  <si>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</si>
  <si>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</si>
  <si>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</si>
  <si>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</si>
  <si>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</si>
  <si>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</si>
  <si>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</si>
  <si>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</si>
  <si>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</si>
  <si>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</si>
  <si>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</si>
  <si>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</si>
  <si>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</si>
  <si>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</si>
  <si>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</si>
  <si>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</si>
  <si>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</si>
  <si>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</si>
  <si>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</si>
  <si>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</si>
  <si>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</si>
  <si>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</si>
  <si>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</si>
  <si>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</si>
  <si>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</si>
  <si>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</si>
  <si>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</si>
  <si>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</si>
  <si>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</si>
  <si>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</si>
  <si>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</si>
  <si>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</si>
  <si>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</si>
  <si>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</si>
  <si>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</si>
  <si>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</si>
  <si>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</si>
  <si>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</si>
  <si>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</si>
  <si>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</si>
  <si>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</si>
  <si>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</si>
  <si>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</si>
  <si>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</si>
  <si>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</si>
  <si>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</si>
  <si>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</si>
  <si>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</si>
  <si>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</si>
  <si>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</si>
  <si>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</si>
  <si>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</si>
  <si>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</si>
  <si>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</si>
  <si>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</si>
  <si>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</si>
  <si>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</si>
  <si>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</si>
  <si>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</si>
  <si>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</si>
  <si>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</si>
  <si>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</si>
  <si>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</si>
  <si>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</si>
  <si>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</si>
  <si>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</si>
  <si>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</si>
  <si>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</si>
  <si>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</si>
  <si>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</si>
  <si>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</si>
  <si>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</si>
  <si>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</si>
  <si>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</si>
  <si>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</si>
  <si>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</si>
  <si>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</si>
  <si>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</si>
  <si>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</si>
  <si>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</si>
  <si>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</si>
  <si>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</si>
  <si>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</si>
  <si>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</si>
  <si>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</si>
  <si>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</si>
  <si>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</si>
  <si>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</si>
  <si>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</si>
  <si>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</si>
  <si>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</si>
  <si>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</si>
  <si>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</si>
  <si>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</si>
  <si>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</si>
  <si>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</si>
  <si>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</si>
  <si>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</si>
  <si>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</si>
  <si>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</si>
  <si>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</si>
  <si>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</si>
  <si>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</si>
  <si>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</si>
  <si>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</si>
  <si>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</si>
  <si>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</si>
  <si>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</si>
  <si>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</si>
  <si>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</si>
  <si>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</si>
  <si>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</si>
  <si>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</si>
  <si>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</si>
  <si>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</si>
  <si>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</si>
  <si>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</si>
  <si>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</si>
  <si>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</si>
  <si>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</si>
  <si>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</si>
  <si>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</si>
  <si>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</si>
  <si>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</si>
  <si>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</si>
  <si>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</si>
  <si>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</si>
  <si>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</si>
  <si>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</si>
  <si>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</si>
  <si>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</si>
  <si>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</si>
  <si>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</si>
  <si>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</si>
  <si>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</si>
  <si>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</si>
  <si>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</si>
  <si>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</si>
  <si>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</si>
  <si>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</si>
  <si>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</si>
  <si>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</si>
  <si>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</si>
  <si>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</si>
  <si>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</si>
  <si>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</si>
  <si>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</si>
  <si>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</si>
  <si>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</si>
  <si>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</si>
  <si>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</si>
  <si>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</si>
  <si>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</si>
  <si>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</si>
  <si>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</si>
  <si>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</si>
  <si>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</si>
  <si>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</si>
  <si>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</si>
  <si>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</si>
  <si>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</si>
  <si>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</si>
  <si>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</si>
  <si>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</si>
  <si>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</si>
  <si>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</si>
  <si>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</si>
  <si>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</si>
  <si>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</si>
  <si>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</si>
  <si>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</si>
  <si>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</si>
  <si>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</si>
  <si>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</si>
  <si>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</si>
  <si>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</si>
  <si>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</si>
  <si>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</si>
  <si>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</si>
  <si>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</si>
  <si>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</si>
  <si>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</si>
  <si>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</si>
  <si>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</si>
  <si>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</si>
  <si>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</si>
  <si>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</si>
  <si>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</si>
  <si>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</si>
  <si>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</si>
  <si>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</si>
  <si>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</si>
  <si>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</si>
  <si>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</si>
  <si>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</si>
  <si>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</si>
  <si>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</si>
  <si>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</si>
  <si>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</si>
  <si>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</si>
  <si>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</si>
  <si>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</si>
  <si>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</si>
  <si>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</si>
  <si>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</si>
  <si>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</si>
  <si>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</si>
  <si>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</si>
  <si>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</si>
  <si>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</si>
  <si>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</si>
  <si>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</si>
  <si>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</si>
  <si>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</si>
  <si>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</si>
  <si>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</si>
  <si>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</si>
  <si>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</si>
  <si>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</si>
  <si>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</si>
  <si>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</si>
  <si>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</si>
  <si>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</si>
  <si>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</si>
  <si>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</si>
  <si>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</si>
  <si>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</si>
  <si>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</si>
  <si>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</si>
  <si>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</si>
  <si>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</si>
  <si>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</si>
  <si>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</si>
  <si>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</si>
  <si>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</si>
  <si>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</si>
  <si>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</si>
  <si>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</si>
  <si>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</si>
  <si>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</si>
  <si>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</si>
  <si>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</si>
  <si>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</si>
  <si>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</si>
  <si>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</si>
  <si>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</si>
  <si>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</si>
  <si>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</si>
  <si>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</si>
  <si>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</si>
  <si>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</si>
  <si>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</si>
  <si>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</si>
  <si>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</si>
  <si>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</si>
  <si>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</si>
  <si>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</si>
  <si>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</si>
  <si>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</si>
  <si>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</si>
  <si>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</si>
  <si>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</si>
  <si>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</si>
  <si>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</si>
  <si>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</si>
  <si>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</si>
  <si>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</si>
  <si>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</si>
  <si>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</si>
  <si>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</si>
  <si>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</si>
  <si>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</si>
  <si>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</si>
  <si>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</si>
  <si>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</si>
  <si>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</si>
  <si>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</si>
  <si>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</si>
  <si>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</si>
  <si>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</si>
  <si>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</si>
  <si>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</si>
  <si>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</si>
  <si>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</si>
  <si>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</si>
  <si>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</si>
  <si>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</si>
  <si>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</si>
  <si>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</si>
  <si>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</si>
  <si>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</si>
  <si>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</si>
  <si>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</si>
  <si>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</si>
  <si>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</si>
  <si>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</si>
  <si>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</si>
  <si>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</si>
  <si>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</si>
  <si>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</si>
  <si>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</si>
  <si>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</si>
  <si>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</si>
  <si>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</si>
  <si>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</si>
  <si>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</si>
  <si>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</si>
  <si>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</si>
  <si>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</si>
  <si>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</si>
  <si>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</si>
  <si>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</si>
  <si>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</si>
  <si>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</si>
  <si>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</si>
  <si>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</si>
  <si>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</si>
  <si>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</si>
  <si>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</si>
  <si>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</si>
  <si>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</si>
  <si>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</si>
  <si>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</si>
  <si>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</si>
  <si>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</si>
  <si>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</si>
  <si>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</si>
  <si>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</si>
  <si>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</si>
  <si>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</si>
  <si>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</si>
  <si>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</si>
  <si>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</si>
  <si>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</si>
  <si>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</si>
  <si>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</si>
  <si>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</si>
  <si>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</si>
  <si>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</si>
  <si>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</si>
  <si>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</si>
  <si>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</si>
  <si>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</si>
  <si>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</si>
  <si>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</si>
  <si>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</si>
  <si>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</si>
  <si>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</si>
  <si>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</si>
  <si>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</si>
  <si>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</si>
  <si>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</si>
  <si>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</si>
  <si>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</si>
  <si>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</si>
  <si>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</si>
  <si>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</si>
  <si>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</si>
  <si>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</si>
  <si>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</si>
  <si>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</si>
  <si>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</si>
  <si>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</si>
  <si>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</si>
  <si>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</si>
  <si>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</si>
  <si>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</si>
  <si>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</si>
  <si>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</si>
  <si>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</si>
  <si>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</si>
  <si>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</si>
  <si>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</si>
  <si>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</si>
  <si>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</si>
  <si>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</si>
  <si>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</si>
  <si>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</si>
  <si>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</si>
  <si>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</si>
  <si>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</si>
  <si>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</si>
  <si>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</si>
  <si>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</si>
  <si>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</si>
  <si>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</si>
  <si>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</si>
  <si>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</si>
  <si>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</si>
  <si>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</si>
  <si>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</si>
  <si>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</si>
  <si>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</si>
  <si>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</si>
  <si>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</si>
  <si>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</si>
  <si>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</si>
  <si>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</si>
  <si>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</si>
  <si>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</si>
  <si>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</si>
  <si>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</si>
  <si>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</si>
  <si>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</si>
  <si>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</si>
  <si>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</si>
  <si>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</si>
  <si>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</si>
  <si>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</si>
  <si>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</si>
  <si>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</si>
  <si>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</si>
  <si>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</si>
  <si>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</si>
  <si>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</si>
  <si>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</si>
  <si>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</si>
  <si>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</si>
  <si>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</si>
  <si>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</si>
  <si>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</si>
  <si>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</si>
  <si>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</si>
  <si>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</si>
  <si>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</si>
  <si>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</si>
  <si>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</si>
  <si>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</si>
  <si>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</si>
  <si>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</si>
  <si>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</si>
  <si>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</si>
  <si>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</si>
  <si>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</si>
  <si>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</si>
  <si>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</si>
  <si>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</si>
  <si>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</si>
  <si>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</si>
  <si>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</si>
  <si>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</si>
  <si>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</si>
  <si>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</si>
  <si>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</si>
  <si>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</si>
  <si>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</si>
  <si>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</si>
  <si>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</si>
  <si>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</si>
  <si>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</si>
  <si>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</si>
  <si>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</si>
  <si>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</si>
  <si>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</si>
  <si>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</si>
  <si>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</si>
  <si>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</si>
  <si>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</si>
  <si>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</si>
  <si>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</si>
  <si>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</si>
  <si>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</si>
  <si>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</si>
  <si>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</si>
  <si>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</si>
  <si>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</si>
  <si>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</si>
  <si>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</si>
  <si>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</si>
  <si>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</si>
  <si>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</si>
  <si>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</si>
  <si>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</si>
  <si>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</si>
  <si>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</si>
  <si>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</si>
  <si>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</si>
  <si>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</si>
  <si>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</si>
  <si>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</si>
  <si>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</si>
  <si>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</si>
  <si>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</si>
  <si>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</si>
  <si>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</si>
  <si>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</si>
  <si>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</si>
  <si>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</si>
  <si>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</si>
  <si>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</si>
  <si>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</si>
  <si>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</si>
  <si>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</si>
  <si>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</si>
  <si>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</si>
  <si>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</si>
  <si>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</si>
  <si>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</si>
  <si>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</si>
  <si>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</si>
  <si>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</si>
  <si>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</si>
  <si>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</si>
  <si>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</si>
  <si>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</si>
  <si>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</si>
  <si>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</si>
  <si>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</si>
  <si>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</si>
  <si>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</si>
  <si>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</si>
  <si>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</si>
  <si>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</si>
  <si>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</si>
  <si>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</si>
  <si>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</si>
  <si>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</si>
  <si>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</si>
  <si>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</si>
  <si>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</si>
  <si>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</si>
  <si>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</si>
  <si>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</si>
  <si>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</si>
  <si>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</si>
  <si>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</si>
  <si>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</si>
  <si>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</si>
  <si>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</si>
  <si>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</si>
  <si>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</si>
  <si>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</si>
  <si>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</si>
  <si>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</si>
  <si>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</si>
  <si>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</si>
  <si>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</si>
  <si>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</si>
  <si>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</si>
  <si>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</si>
  <si>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</si>
  <si>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</si>
  <si>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</si>
  <si>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</si>
  <si>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</si>
  <si>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</si>
  <si>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</si>
  <si>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</si>
  <si>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</si>
  <si>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</si>
  <si>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</si>
  <si>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</si>
  <si>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</si>
  <si>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</si>
  <si>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</si>
  <si>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</si>
  <si>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</si>
  <si>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</si>
  <si>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</si>
  <si>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</si>
  <si>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</si>
  <si>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</si>
  <si>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</si>
  <si>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</si>
  <si>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</si>
  <si>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</si>
  <si>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</si>
  <si>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</si>
  <si>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</si>
  <si>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</si>
  <si>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</si>
  <si>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</si>
  <si>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</si>
  <si>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</si>
  <si>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</si>
  <si>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</si>
  <si>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</si>
  <si>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</si>
  <si>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</si>
  <si>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</si>
  <si>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</si>
  <si>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</si>
  <si>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</si>
  <si>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</si>
  <si>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</si>
  <si>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</si>
  <si>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</si>
  <si>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</si>
  <si>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</si>
  <si>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</si>
  <si>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</si>
  <si>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</si>
  <si>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</si>
  <si>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</si>
  <si>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</si>
  <si>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</si>
  <si>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</si>
  <si>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</si>
  <si>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</si>
  <si>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</si>
  <si>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</si>
  <si>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</si>
  <si>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</si>
  <si>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</si>
  <si>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</si>
  <si>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</si>
  <si>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</si>
  <si>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</si>
  <si>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</si>
  <si>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</si>
  <si>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</si>
  <si>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</si>
  <si>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</si>
  <si>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</si>
  <si>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</si>
  <si>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</si>
  <si>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</si>
  <si>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</si>
  <si>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</si>
  <si>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</si>
  <si>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</si>
  <si>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</si>
  <si>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</si>
  <si>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</si>
  <si>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</si>
  <si>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</si>
  <si>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</si>
  <si>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</si>
  <si>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</si>
  <si>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</si>
  <si>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</si>
  <si>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</si>
  <si>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</si>
  <si>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</si>
  <si>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</si>
  <si>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</si>
  <si>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</si>
  <si>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</si>
  <si>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</si>
  <si>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</si>
  <si>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</si>
  <si>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</si>
  <si>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</si>
  <si>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</si>
  <si>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</si>
  <si>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</si>
  <si>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</si>
  <si>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</si>
  <si>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</si>
  <si>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</si>
  <si>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</si>
  <si>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</si>
  <si>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</si>
  <si>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</si>
  <si>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</si>
  <si>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</si>
  <si>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</si>
  <si>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</si>
  <si>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</si>
  <si>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</si>
  <si>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</si>
  <si>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</si>
  <si>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</si>
  <si>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</si>
  <si>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</si>
  <si>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</si>
  <si>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</si>
  <si>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</si>
  <si>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</si>
  <si>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</si>
  <si>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</si>
  <si>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</si>
  <si>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</si>
  <si>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</si>
  <si>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</si>
  <si>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</si>
  <si>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</si>
  <si>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</si>
  <si>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</si>
  <si>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</si>
  <si>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</si>
  <si>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</si>
  <si>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</si>
  <si>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</si>
  <si>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</si>
  <si>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</si>
  <si>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</si>
  <si>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</si>
  <si>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</si>
  <si>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</si>
  <si>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</si>
  <si>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</si>
  <si>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</si>
  <si>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</si>
  <si>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</si>
  <si>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</si>
  <si>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</si>
  <si>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</si>
  <si>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</si>
  <si>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</si>
  <si>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</si>
  <si>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</si>
  <si>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</si>
  <si>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</si>
  <si>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</si>
  <si>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</si>
  <si>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</si>
  <si>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</si>
  <si>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</si>
  <si>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</si>
  <si>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</si>
  <si>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</si>
  <si>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</si>
  <si>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</si>
  <si>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</si>
  <si>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</si>
  <si>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</si>
  <si>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</si>
  <si>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</si>
  <si>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</si>
  <si>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</si>
  <si>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</si>
  <si>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</si>
  <si>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</si>
  <si>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</si>
  <si>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</si>
  <si>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</si>
  <si>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</si>
  <si>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</si>
  <si>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</si>
  <si>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</si>
  <si>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</si>
  <si>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</si>
  <si>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</si>
  <si>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</si>
  <si>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</si>
  <si>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</si>
  <si>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</si>
  <si>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</si>
  <si>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</si>
  <si>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</si>
  <si>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</si>
  <si>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</si>
  <si>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</si>
  <si>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</si>
  <si>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</si>
  <si>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</si>
  <si>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</si>
  <si>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</si>
  <si>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</si>
  <si>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</si>
  <si>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</si>
  <si>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</si>
  <si>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</si>
  <si>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</si>
  <si>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</si>
  <si>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</si>
  <si>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</si>
  <si>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</si>
  <si>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</si>
  <si>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</si>
  <si>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</si>
  <si>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</si>
  <si>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</si>
  <si>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</si>
  <si>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</si>
  <si>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</si>
  <si>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</si>
  <si>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</si>
  <si>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</si>
  <si>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</si>
  <si>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</si>
  <si>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</si>
  <si>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</si>
  <si>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</si>
  <si>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</si>
  <si>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</si>
  <si>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</si>
  <si>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</si>
  <si>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</si>
  <si>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</si>
  <si>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</si>
  <si>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</si>
  <si>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</si>
  <si>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</si>
  <si>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</si>
  <si>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</si>
  <si>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</si>
  <si>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</si>
  <si>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</si>
  <si>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</si>
  <si>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</si>
  <si>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</si>
  <si>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</si>
  <si>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</si>
  <si>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</si>
  <si>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</si>
  <si>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</si>
  <si>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</si>
  <si>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</si>
  <si>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</si>
  <si>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</si>
  <si>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</si>
  <si>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</si>
  <si>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</si>
  <si>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</si>
  <si>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</si>
  <si>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</si>
  <si>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</si>
  <si>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</si>
  <si>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</si>
  <si>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</si>
  <si>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</si>
  <si>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</si>
  <si>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</si>
  <si>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</si>
  <si>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</si>
  <si>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</si>
  <si>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</si>
  <si>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</si>
  <si>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</si>
  <si>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</si>
  <si>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</si>
  <si>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</si>
  <si>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</si>
  <si>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</si>
  <si>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</si>
  <si>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</si>
  <si>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</si>
  <si>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</si>
  <si>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</si>
  <si>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</si>
  <si>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</si>
  <si>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</si>
  <si>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</si>
  <si>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</si>
  <si>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</si>
  <si>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</si>
  <si>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</si>
  <si>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</si>
  <si>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</si>
  <si>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</si>
  <si>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</si>
  <si>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</si>
  <si>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</si>
  <si>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</si>
  <si>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</si>
  <si>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</si>
  <si>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</si>
  <si>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</si>
  <si>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</si>
  <si>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</si>
  <si>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</si>
  <si>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</si>
  <si>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</si>
  <si>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</si>
  <si>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</si>
  <si>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</si>
  <si>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</si>
  <si>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</si>
  <si>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</si>
  <si>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</si>
  <si>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</si>
  <si>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</si>
  <si>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</si>
  <si>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</si>
  <si>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</si>
  <si>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</si>
  <si>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</si>
  <si>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</si>
  <si>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</si>
  <si>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</si>
  <si>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</si>
  <si>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</si>
  <si>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</si>
  <si>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</si>
  <si>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</si>
  <si>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</si>
  <si>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</si>
  <si>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</si>
  <si>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</si>
  <si>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</si>
  <si>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</si>
  <si>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</si>
  <si>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</si>
  <si>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</si>
  <si>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</si>
  <si>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</si>
  <si>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</si>
  <si>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</si>
  <si>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</si>
  <si>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</si>
  <si>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</si>
  <si>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</si>
  <si>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</si>
  <si>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</si>
  <si>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</si>
  <si>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</si>
  <si>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</si>
  <si>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</si>
  <si>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</si>
  <si>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</si>
  <si>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</si>
  <si>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</si>
  <si>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</si>
  <si>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</si>
  <si>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</si>
  <si>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</si>
  <si>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</si>
  <si>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</si>
  <si>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</si>
  <si>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</si>
  <si>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</si>
  <si>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</si>
  <si>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</si>
  <si>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</si>
  <si>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</si>
  <si>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</si>
  <si>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</si>
  <si>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</si>
  <si>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</si>
  <si>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</si>
  <si>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</si>
  <si>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</si>
  <si>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</si>
  <si>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</si>
  <si>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</si>
  <si>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</si>
  <si>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</si>
  <si>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</si>
  <si>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</si>
  <si>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</si>
  <si>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</si>
  <si>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</si>
  <si>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</si>
  <si>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</si>
  <si>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</si>
  <si>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</si>
  <si>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</si>
  <si>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</si>
  <si>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</si>
  <si>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</si>
  <si>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</si>
  <si>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</si>
  <si>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</si>
  <si>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</si>
  <si>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</si>
  <si>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</si>
  <si>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</si>
  <si>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</si>
  <si>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</si>
  <si>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</si>
  <si>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</si>
  <si>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</si>
  <si>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</si>
  <si>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</si>
  <si>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</si>
  <si>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</si>
  <si>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</si>
  <si>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</si>
  <si>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</si>
  <si>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</si>
  <si>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</si>
  <si>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</si>
  <si>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</si>
  <si>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</si>
  <si>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</si>
  <si>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</si>
  <si>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</si>
  <si>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</si>
  <si>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</si>
  <si>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</si>
  <si>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</si>
  <si>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</si>
  <si>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</si>
  <si>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</si>
  <si>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</si>
  <si>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</si>
  <si>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</si>
  <si>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</si>
  <si>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</si>
  <si>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</si>
  <si>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</si>
  <si>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</si>
  <si>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</si>
  <si>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</si>
  <si>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</si>
  <si>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</si>
  <si>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</si>
  <si>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</si>
  <si>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</si>
  <si>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</si>
  <si>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</si>
  <si>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</si>
  <si>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</si>
  <si>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</si>
  <si>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</si>
  <si>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</si>
  <si>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</si>
  <si>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</si>
  <si>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</si>
  <si>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</si>
  <si>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</si>
  <si>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</si>
  <si>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</si>
  <si>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</si>
  <si>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</si>
  <si>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</si>
  <si>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</si>
  <si>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</si>
  <si>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</si>
  <si>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</si>
  <si>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</si>
  <si>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</si>
  <si>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</si>
  <si>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</si>
  <si>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</si>
  <si>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</si>
  <si>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</si>
  <si>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</si>
  <si>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</si>
  <si>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</si>
  <si>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</si>
  <si>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</si>
  <si>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</si>
  <si>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</si>
  <si>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</si>
  <si>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</si>
  <si>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</si>
  <si>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</si>
  <si>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</si>
  <si>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</si>
  <si>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</si>
  <si>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</si>
  <si>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</si>
  <si>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</si>
  <si>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</si>
  <si>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</si>
  <si>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</si>
  <si>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</si>
  <si>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</si>
  <si>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</si>
  <si>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</si>
  <si>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</si>
  <si>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</si>
  <si>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</si>
  <si>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</si>
  <si>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</si>
  <si>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</si>
  <si>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</si>
  <si>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</si>
  <si>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</si>
  <si>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</si>
  <si>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</si>
  <si>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</si>
  <si>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</si>
  <si>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</si>
  <si>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</si>
  <si>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</si>
  <si>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</si>
  <si>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</si>
  <si>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</si>
  <si>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</si>
  <si>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</si>
  <si>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</si>
  <si>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</si>
  <si>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</si>
  <si>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</si>
  <si>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</si>
  <si>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</si>
  <si>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</si>
  <si>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</si>
  <si>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</si>
  <si>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</si>
  <si>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</si>
  <si>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</si>
  <si>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</si>
  <si>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</si>
  <si>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</si>
  <si>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</si>
  <si>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</si>
  <si>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</si>
  <si>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</si>
  <si>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</si>
  <si>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</si>
  <si>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</si>
  <si>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</si>
  <si>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</si>
  <si>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</si>
  <si>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</si>
  <si>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</si>
  <si>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</si>
  <si>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</si>
  <si>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</si>
  <si>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</si>
  <si>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</si>
  <si>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</si>
  <si>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</si>
  <si>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</si>
  <si>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</si>
  <si>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</si>
  <si>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</si>
  <si>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</si>
  <si>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</si>
  <si>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</si>
  <si>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</si>
  <si>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</si>
  <si>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</si>
  <si>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</si>
  <si>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</si>
  <si>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</si>
  <si>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</si>
  <si>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</si>
  <si>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</si>
  <si>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</si>
  <si>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</si>
  <si>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</si>
  <si>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</si>
  <si>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</si>
  <si>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</si>
  <si>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</si>
  <si>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</si>
  <si>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</si>
  <si>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</si>
  <si>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</si>
  <si>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</si>
  <si>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</si>
  <si>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</si>
  <si>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</si>
  <si>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</si>
  <si>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</si>
  <si>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</si>
  <si>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</si>
  <si>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</si>
  <si>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</si>
  <si>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</si>
  <si>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</si>
  <si>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</si>
  <si>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</si>
  <si>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</si>
  <si>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</si>
  <si>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</si>
  <si>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</si>
  <si>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</si>
  <si>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</si>
  <si>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</si>
  <si>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</si>
  <si>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</si>
  <si>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</si>
  <si>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</si>
  <si>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</si>
  <si>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</si>
  <si>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</si>
  <si>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</si>
  <si>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</si>
  <si>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</si>
  <si>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</si>
  <si>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</si>
  <si>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</si>
  <si>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</si>
  <si>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</si>
  <si>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</si>
  <si>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</si>
  <si>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</si>
  <si>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</si>
  <si>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</si>
  <si>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</si>
  <si>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</si>
  <si>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</si>
  <si>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</si>
  <si>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</si>
  <si>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</si>
  <si>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</si>
  <si>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</si>
  <si>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</si>
  <si>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</si>
  <si>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</si>
  <si>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</si>
  <si>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</si>
  <si>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</si>
  <si>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</si>
  <si>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</si>
  <si>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</si>
  <si>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</si>
  <si>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</si>
  <si>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</si>
  <si>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Parent Category</t>
  </si>
  <si>
    <t>Subcatagory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</si>
  <si>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</si>
  <si>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</si>
  <si>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</si>
  <si>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</si>
  <si>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</si>
  <si>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</si>
  <si>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</si>
  <si>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</si>
  <si>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</si>
  <si>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</si>
  <si>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</si>
  <si>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</si>
  <si>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</si>
  <si>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</si>
  <si>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</si>
  <si>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</si>
  <si>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</si>
  <si>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</si>
  <si>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</si>
  <si>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</si>
  <si>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</si>
  <si>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</si>
  <si>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</si>
  <si>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</si>
  <si>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</si>
  <si>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</si>
  <si>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</si>
  <si>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</si>
  <si>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</si>
  <si>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</si>
  <si>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</si>
  <si>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</si>
  <si>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</si>
  <si>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</si>
  <si>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</si>
  <si>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</si>
  <si>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ot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</si>
</sst>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Challenge.xlsx]Theater Outcomes by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1-6349-BF0B-BC6A6C2741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1-6349-BF0B-BC6A6C2741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1-6349-BF0B-BC6A6C274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52352"/>
        <c:axId val="336004240"/>
      </c:lineChart>
      <c:catAx>
        <c:axId val="118615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004240"/>
        <c:crosses val="autoZero"/>
        <c:auto val="1"/>
        <c:lblAlgn val="ctr"/>
        <c:lblOffset val="100"/>
        <c:noMultiLvlLbl val="0"/>
      </c:catAx>
      <c:valAx>
        <c:axId val="33600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15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ot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0-1148-A4AF-95E770ACE40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ot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0-1148-A4AF-95E770ACE40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ot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20-1148-A4AF-95E770ACE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294912"/>
        <c:axId val="441504544"/>
      </c:lineChart>
      <c:catAx>
        <c:axId val="8302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04544"/>
        <c:crosses val="autoZero"/>
        <c:auto val="1"/>
        <c:lblAlgn val="ctr"/>
        <c:lblOffset val="100"/>
        <c:noMultiLvlLbl val="0"/>
      </c:catAx>
      <c:valAx>
        <c:axId val="44150454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2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  <cx:data id="1">
      <cx:numDim type="val">
        <cx:f>_xlchart.v1.33</cx:f>
      </cx:numDim>
    </cx:data>
  </cx:chartData>
  <cx:chart>
    <cx:title pos="t" align="ctr" overlay="0">
      <cx:tx>
        <cx:txData>
          <cx:v>Goals Vs. Pledged in GB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Vs. Pledged in GB </a:t>
          </a:r>
        </a:p>
      </cx:txPr>
    </cx:title>
    <cx:plotArea>
      <cx:plotAreaRegion>
        <cx:series layoutId="boxWhisker" uniqueId="{3721BA74-EEC2-B94A-840B-F6A06C97681D}">
          <cx:tx>
            <cx:txData>
              <cx:f>_xlchart.v1.30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5E0049-2BE1-E14C-BDA3-AF2E8525E028}">
          <cx:tx>
            <cx:txData>
              <cx:f>_xlchart.v1.32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19</xdr:row>
      <xdr:rowOff>177800</xdr:rowOff>
    </xdr:from>
    <xdr:to>
      <xdr:col>5</xdr:col>
      <xdr:colOff>603250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E32CB-3A69-EC85-E10C-AF5D828D2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17</xdr:row>
      <xdr:rowOff>0</xdr:rowOff>
    </xdr:from>
    <xdr:to>
      <xdr:col>9</xdr:col>
      <xdr:colOff>127000</xdr:colOff>
      <xdr:row>48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D75EFE-8CBC-C064-E6F8-1E1B7BCC9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788736</xdr:colOff>
      <xdr:row>2923</xdr:row>
      <xdr:rowOff>319505</xdr:rowOff>
    </xdr:from>
    <xdr:to>
      <xdr:col>36</xdr:col>
      <xdr:colOff>213893</xdr:colOff>
      <xdr:row>3631</xdr:row>
      <xdr:rowOff>601578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C6FF69-DCD0-C069-81E6-07C6ADFC5C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34210" y="520031"/>
              <a:ext cx="8248315" cy="49877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Nappi" refreshedDate="44847.592671064813" createdVersion="8" refreshedVersion="8" minRefreshableVersion="3" recordCount="4115" xr:uid="{BB6B93E9-8F27-0E4C-B5A0-7B8D1D38CDEC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7BF5F-B280-3240-8C24-865D7EF3E5BB}" name="PivotTable9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FC325-2426-3B4E-BFEA-7CA12C20D558}">
  <dimension ref="A1:E18"/>
  <sheetViews>
    <sheetView tabSelected="1" topLeftCell="A5" workbookViewId="0">
      <selection activeCell="H12" sqref="H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8361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8358</v>
      </c>
      <c r="B4" s="13" t="s">
        <v>8359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4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4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4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4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4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4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4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37F4A-D9EB-8F47-8736-43352924CEB2}">
  <dimension ref="A1:H13"/>
  <sheetViews>
    <sheetView workbookViewId="0">
      <selection activeCell="I11" sqref="I11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COUNTIFS('Kickstarter Data'!D:D,"&lt;1000",'Kickstarter Data'!F:F,"successful")</f>
        <v>322</v>
      </c>
      <c r="C2">
        <f>COUNTIFS('Kickstarter Data'!$D:$D,"&lt;1000",'Kickstarter Data'!$F:$F,"failed")</f>
        <v>113</v>
      </c>
      <c r="D2">
        <f>COUNTIFS('Kickstarter Data'!$D:$D,"&lt;1000",'Kickstarter Data'!$F:$F,"canceled")</f>
        <v>18</v>
      </c>
      <c r="E2">
        <f>SUM(B2,C2,D2)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2">
      <c r="A3" t="s">
        <v>8389</v>
      </c>
      <c r="B3">
        <f>COUNTIFS('Kickstarter Data'!D:D,"&gt;=1000",'Kickstarter Data'!D:D,"&lt;=4999",'Kickstarter Data'!F:F,"successful")</f>
        <v>932</v>
      </c>
      <c r="C3">
        <f>COUNTIFS('Kickstarter Data'!$D:$D,"&gt;=1000",'Kickstarter Data'!$D:$D,"&lt;=4999",'Kickstarter Data'!$F:$F,"failed")</f>
        <v>420</v>
      </c>
      <c r="D3">
        <f>COUNTIFS('Kickstarter Data'!$D:$D,"&gt;=1000",'Kickstarter Data'!$D:$D,"&lt;=4999",'Kickstarter Data'!$F:$F,"canceled")</f>
        <v>60</v>
      </c>
      <c r="E3">
        <f t="shared" ref="E3:E13" si="0">SUM(B3,C3,D3)</f>
        <v>1412</v>
      </c>
      <c r="F3" s="16">
        <f t="shared" ref="F3:F13" si="1">B3/$E3</f>
        <v>0.66005665722379603</v>
      </c>
      <c r="G3" s="16">
        <f t="shared" ref="G2:H13" si="2">C3/$E3</f>
        <v>0.29745042492917845</v>
      </c>
      <c r="H3" s="16">
        <f t="shared" si="2"/>
        <v>4.2492917847025496E-2</v>
      </c>
    </row>
    <row r="4" spans="1:8" x14ac:dyDescent="0.2">
      <c r="A4" t="s">
        <v>8390</v>
      </c>
      <c r="B4">
        <f>COUNTIFS('Kickstarter Data'!$D:$D,"&gt;=5000",'Kickstarter Data'!$D:$D,"&lt;=9999",'Kickstarter Data'!$F:$F,"successful")</f>
        <v>381</v>
      </c>
      <c r="C4">
        <f>COUNTIFS('Kickstarter Data'!$D:$D,"&gt;=5000",'Kickstarter Data'!$D:$D,"&lt;=9999",'Kickstarter Data'!$F:$F,"failed")</f>
        <v>283</v>
      </c>
      <c r="D4">
        <f>COUNTIFS('Kickstarter Data'!$D:$D,"&gt;=5000",'Kickstarter Data'!$D:$D,"&lt;=9999",'Kickstarter Data'!$F:$F,"canceled")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2"/>
        <v>7.2625698324022353E-2</v>
      </c>
    </row>
    <row r="5" spans="1:8" x14ac:dyDescent="0.2">
      <c r="A5" t="s">
        <v>8391</v>
      </c>
      <c r="B5">
        <f>COUNTIFS('Kickstarter Data'!$D:$D,"&gt;=10000",'Kickstarter Data'!$D:$D,"&lt;=14999",'Kickstarter Data'!$F:$F,"successful")</f>
        <v>168</v>
      </c>
      <c r="C5">
        <f>COUNTIFS('Kickstarter Data'!$D:$D,"&gt;=10000",'Kickstarter Data'!$D:$D,"&lt;=14999",'Kickstarter Data'!$F:$F,"failed")</f>
        <v>144</v>
      </c>
      <c r="D5">
        <f>COUNTIFS('Kickstarter Data'!$D:$D,"&gt;=10000",'Kickstarter Data'!$D:$D,"&lt;=14999",'Kickstarter Data'!$F:$F,"canceled")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2"/>
        <v>0.11363636363636363</v>
      </c>
    </row>
    <row r="6" spans="1:8" x14ac:dyDescent="0.2">
      <c r="A6" t="s">
        <v>8392</v>
      </c>
      <c r="B6">
        <f>COUNTIFS('Kickstarter Data'!$D:$D,"&gt;=15000",'Kickstarter Data'!$D:$D,"&lt;=19999",'Kickstarter Data'!$F:$F,"successful")</f>
        <v>94</v>
      </c>
      <c r="C6">
        <f>COUNTIFS('Kickstarter Data'!$D:$D,"&gt;=15000",'Kickstarter Data'!$D:$D,"&lt;=19999",'Kickstarter Data'!$F:$F,"failed")</f>
        <v>90</v>
      </c>
      <c r="D6">
        <f>COUNTIFS('Kickstarter Data'!$D:$D,"&gt;=15000",'Kickstarter Data'!$D:$D,"&lt;=19999",'Kickstarter Data'!$F:$F,"canceled")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2"/>
        <v>8.45771144278607E-2</v>
      </c>
    </row>
    <row r="7" spans="1:8" x14ac:dyDescent="0.2">
      <c r="A7" t="s">
        <v>8393</v>
      </c>
      <c r="B7">
        <f>COUNTIFS('Kickstarter Data'!$D:$D,"&gt;=20000",'Kickstarter Data'!$D:$D,"&lt;=24999",'Kickstarter Data'!$F:$F,"successful")</f>
        <v>62</v>
      </c>
      <c r="C7">
        <f>COUNTIFS('Kickstarter Data'!$D:$D,"&gt;=20000",'Kickstarter Data'!$D:$D,"&lt;=24999",'Kickstarter Data'!$F:$F,"failed")</f>
        <v>72</v>
      </c>
      <c r="D7">
        <f>COUNTIFS('Kickstarter Data'!$D:$D,"&gt;=20000",'Kickstarter Data'!$D:$D,"&lt;=24999",'Kickstarter Data'!$F:$F,"canceled")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2"/>
        <v>9.45945945945946E-2</v>
      </c>
    </row>
    <row r="8" spans="1:8" x14ac:dyDescent="0.2">
      <c r="A8" t="s">
        <v>8394</v>
      </c>
      <c r="B8">
        <f>COUNTIFS('Kickstarter Data'!$D:$D,"&gt;=25000",'Kickstarter Data'!$D:$D,"&lt;=29999",'Kickstarter Data'!$F:$F,"successful")</f>
        <v>55</v>
      </c>
      <c r="C8">
        <f>COUNTIFS('Kickstarter Data'!$D:$D,"&gt;=25000",'Kickstarter Data'!$D:$D,"&lt;=29999",'Kickstarter Data'!$F:$F,"failed")</f>
        <v>64</v>
      </c>
      <c r="D8">
        <f>COUNTIFS('Kickstarter Data'!$D:$D,"&gt;=25000",'Kickstarter Data'!$D:$D,"&lt;=29999",'Kickstarter Data'!$F:$F,"canceled")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2"/>
        <v>0.13138686131386862</v>
      </c>
    </row>
    <row r="9" spans="1:8" x14ac:dyDescent="0.2">
      <c r="A9" t="s">
        <v>8395</v>
      </c>
      <c r="B9">
        <f>COUNTIFS('Kickstarter Data'!$D:$D,"&gt;=30000",'Kickstarter Data'!$D:$D,"&lt;=34999",'Kickstarter Data'!$F:$F,"successful")</f>
        <v>32</v>
      </c>
      <c r="C9">
        <f>COUNTIFS('Kickstarter Data'!$D:$D,"&gt;=30000",'Kickstarter Data'!$D:$D,"&lt;=34999",'Kickstarter Data'!$F:$F,"failed")</f>
        <v>37</v>
      </c>
      <c r="D9">
        <f>COUNTIFS('Kickstarter Data'!$D:$D,"&gt;=30000",'Kickstarter Data'!$D:$D,"&lt;=34999",'Kickstarter Data'!$F:$F,"canceled")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2"/>
        <v>0.15853658536585366</v>
      </c>
    </row>
    <row r="10" spans="1:8" x14ac:dyDescent="0.2">
      <c r="A10" t="s">
        <v>8396</v>
      </c>
      <c r="B10">
        <f>COUNTIFS('Kickstarter Data'!$D:$D,"&gt;=35000",'Kickstarter Data'!$D:$D,"&lt;=39999",'Kickstarter Data'!$F:$F,"successful")</f>
        <v>26</v>
      </c>
      <c r="C10">
        <f>COUNTIFS('Kickstarter Data'!$D:$D,"&gt;=35000",'Kickstarter Data'!$D:$D,"&lt;=39999",'Kickstarter Data'!$F:$F,"failed")</f>
        <v>22</v>
      </c>
      <c r="D10">
        <f>COUNTIFS('Kickstarter Data'!$D:$D,"&gt;=35000",'Kickstarter Data'!$D:$D,"&lt;=39999",'Kickstarter Data'!$F:$F,"canceled")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2"/>
        <v>0.12727272727272726</v>
      </c>
    </row>
    <row r="11" spans="1:8" x14ac:dyDescent="0.2">
      <c r="A11" t="s">
        <v>8397</v>
      </c>
      <c r="B11">
        <f>COUNTIFS('Kickstarter Data'!$D:$D,"&gt;=40000",'Kickstarter Data'!$D:$D,"&lt;=44999",'Kickstarter Data'!$F:$F,"successful")</f>
        <v>21</v>
      </c>
      <c r="C11">
        <f>COUNTIFS('Kickstarter Data'!$D:$D,"&gt;=40000",'Kickstarter Data'!$D:$D,"&lt;=44999",'Kickstarter Data'!$F:$F,"failed")</f>
        <v>16</v>
      </c>
      <c r="D11">
        <f>COUNTIFS('Kickstarter Data'!$D:$D,"&gt;=40000",'Kickstarter Data'!$D:$D,"&lt;=44999",'Kickstarter Data'!$F:$F,"canceled")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2"/>
        <v>0.13953488372093023</v>
      </c>
    </row>
    <row r="12" spans="1:8" x14ac:dyDescent="0.2">
      <c r="A12" t="s">
        <v>8398</v>
      </c>
      <c r="B12">
        <f>COUNTIFS('Kickstarter Data'!$D:$D,"&gt;=45000",'Kickstarter Data'!$D:$D,"&lt;=49999",'Kickstarter Data'!$F:$F,"successful")</f>
        <v>6</v>
      </c>
      <c r="C12">
        <f>COUNTIFS('Kickstarter Data'!$D:$D,"&gt;=45000",'Kickstarter Data'!$D:$D,"&lt;=49999",'Kickstarter Data'!$F:$F,"failed")</f>
        <v>11</v>
      </c>
      <c r="D12">
        <f>COUNTIFS('Kickstarter Data'!$D:$D,"&gt;=45000",'Kickstarter Data'!$D:$D,"&lt;=49999",'Kickstarter Data'!$F:$F,"canceled")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2"/>
        <v>0.19047619047619047</v>
      </c>
    </row>
    <row r="13" spans="1:8" x14ac:dyDescent="0.2">
      <c r="A13" t="s">
        <v>8399</v>
      </c>
      <c r="B13">
        <f>COUNTIFS('Kickstarter Data'!$D:$D,"&gt;=50000",'Kickstarter Data'!$F:$F,"successful")</f>
        <v>86</v>
      </c>
      <c r="C13">
        <f>COUNTIFS('Kickstarter Data'!$D:$D,"&gt;=50000",'Kickstarter Data'!$F:$F,"failed")</f>
        <v>258</v>
      </c>
      <c r="D13">
        <f>COUNTIFS('Kickstarter Data'!$D:$D,"&gt;=50000",'Kickstarter Data'!$F:$F,"canceled")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2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opLeftCell="B1" zoomScale="95" zoomScaleNormal="95" workbookViewId="0">
      <selection activeCell="Q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  <col min="21" max="21" width="11" style="10" customWidth="1"/>
    <col min="23" max="23" width="13.6640625" bestFit="1" customWidth="1"/>
    <col min="24" max="24" width="10.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8362</v>
      </c>
      <c r="S1" s="1" t="s">
        <v>8365</v>
      </c>
      <c r="T1" s="1" t="s">
        <v>8366</v>
      </c>
      <c r="U1" s="10" t="s">
        <v>8379</v>
      </c>
      <c r="X1" s="10"/>
    </row>
    <row r="2" spans="1:2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0">
        <f>(((J2/60)/60/24)+DATE(1970,1,1))</f>
        <v>42177.007071759261</v>
      </c>
      <c r="T2" s="10">
        <f>(((I2/60)/60/24)+DATE(1970,1,1))</f>
        <v>42208.125</v>
      </c>
      <c r="U2" s="15">
        <f>YEAR(S2)</f>
        <v>2015</v>
      </c>
      <c r="X2" s="10"/>
    </row>
    <row r="3" spans="1:2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0">
        <f t="shared" ref="S3:S66" si="2">(((J3/60)/60/24)+DATE(1970,1,1))</f>
        <v>42766.600497685184</v>
      </c>
      <c r="T3" s="10">
        <f t="shared" ref="T3:T66" si="3">(((I3/60)/60/24)+DATE(1970,1,1))</f>
        <v>42796.600497685184</v>
      </c>
      <c r="U3" s="15">
        <f t="shared" ref="U3:U66" si="4">YEAR(S3)</f>
        <v>2017</v>
      </c>
      <c r="X3" s="10"/>
    </row>
    <row r="4" spans="1:2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 s="15">
        <f t="shared" si="4"/>
        <v>2016</v>
      </c>
      <c r="X4" s="10"/>
    </row>
    <row r="5" spans="1:2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 s="15">
        <f t="shared" si="4"/>
        <v>2014</v>
      </c>
      <c r="X5" s="10"/>
    </row>
    <row r="6" spans="1:2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 s="15">
        <f t="shared" si="4"/>
        <v>2015</v>
      </c>
      <c r="X6" s="10"/>
    </row>
    <row r="7" spans="1:2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 s="15">
        <f t="shared" si="4"/>
        <v>2016</v>
      </c>
      <c r="X7" s="10"/>
    </row>
    <row r="8" spans="1:2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 s="15">
        <f t="shared" si="4"/>
        <v>2014</v>
      </c>
    </row>
    <row r="9" spans="1:2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 s="15">
        <f t="shared" si="4"/>
        <v>2016</v>
      </c>
    </row>
    <row r="10" spans="1:2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 s="15">
        <f t="shared" si="4"/>
        <v>2016</v>
      </c>
    </row>
    <row r="11" spans="1:2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 s="15">
        <f t="shared" si="4"/>
        <v>2016</v>
      </c>
    </row>
    <row r="12" spans="1:2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 s="15">
        <f t="shared" si="4"/>
        <v>2014</v>
      </c>
    </row>
    <row r="13" spans="1:2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 s="15">
        <f t="shared" si="4"/>
        <v>2016</v>
      </c>
    </row>
    <row r="14" spans="1:2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 s="15">
        <f t="shared" si="4"/>
        <v>2014</v>
      </c>
    </row>
    <row r="15" spans="1:2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 s="15">
        <f t="shared" si="4"/>
        <v>2016</v>
      </c>
    </row>
    <row r="16" spans="1:2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 s="15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 s="15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 s="15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 s="15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 s="15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 s="15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 s="15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 s="15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 s="15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 s="1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 s="15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 s="15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 s="15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 s="15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 s="15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 s="15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 s="15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 s="15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 s="15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 s="1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 s="15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 s="15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 s="15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 s="15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 s="15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 s="15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 s="15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 s="15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 s="15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 s="1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 s="15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 s="15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 s="15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 s="15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 s="15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 s="15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 s="15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 s="15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 s="15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 s="1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 s="15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 s="15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 s="15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 s="15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 s="15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 s="15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 s="15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 s="15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 s="15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 s="1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2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 s="15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0">
        <f t="shared" ref="S67:S130" si="7">(((J67/60)/60/24)+DATE(1970,1,1))</f>
        <v>41835.821226851855</v>
      </c>
      <c r="T67" s="10">
        <f t="shared" ref="T67:T130" si="8">(((I67/60)/60/24)+DATE(1970,1,1))</f>
        <v>41862.249305555553</v>
      </c>
      <c r="U67" s="15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 s="15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 s="15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 s="15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 s="15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 s="15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 s="15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 s="15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 s="1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 s="15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 s="15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 s="15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 s="15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 s="15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 s="15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 s="15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 s="15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 s="15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 s="1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 s="15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 s="15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 s="15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 s="15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 s="15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 s="15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 s="15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 s="15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 s="15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 s="1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 s="15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 s="15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 s="15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 s="15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 s="15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 s="15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 s="15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 s="15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 s="15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 s="1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 s="15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 s="15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 s="15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 s="15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 s="15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 s="15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 s="15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 s="15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 s="15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 s="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 s="15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 s="15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 s="15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 s="15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 s="15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 s="15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 s="15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 s="15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 s="15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 s="1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 s="15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 s="15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 s="15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 s="15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 s="15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8308</v>
      </c>
      <c r="R131" t="s">
        <v>8311</v>
      </c>
      <c r="S131" s="10">
        <f t="shared" ref="S131:S194" si="12">(((J131/60)/60/24)+DATE(1970,1,1))</f>
        <v>41882.937303240738</v>
      </c>
      <c r="T131" s="10">
        <f t="shared" ref="T131:T194" si="13">(((I131/60)/60/24)+DATE(1970,1,1))</f>
        <v>41942.937303240738</v>
      </c>
      <c r="U131" s="15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 s="15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 s="15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 s="15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 s="1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 s="15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 s="15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 s="15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 s="15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 s="15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 s="15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 s="15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 s="15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 s="15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 s="1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 s="15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 s="15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 s="15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 s="15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 s="15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 s="15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 s="15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 s="15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 s="15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 s="1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 s="15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 s="15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 s="15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 s="15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 s="15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 s="15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 s="15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 s="15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 s="15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 s="1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 s="15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 s="15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 s="15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 s="15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 s="15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 s="15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 s="15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 s="15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 s="15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 s="1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 s="15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 s="15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 s="15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 s="15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 s="15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 s="15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 s="15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 s="15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 s="15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 s="1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 s="15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 s="15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 s="15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 s="15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 s="15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 s="15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 s="15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 s="15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2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 s="15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8308</v>
      </c>
      <c r="R195" t="s">
        <v>8312</v>
      </c>
      <c r="S195" s="10">
        <f t="shared" ref="S195:S258" si="17">(((J195/60)/60/24)+DATE(1970,1,1))</f>
        <v>41911.934791666667</v>
      </c>
      <c r="T195" s="10">
        <f t="shared" ref="T195:T258" si="18">(((I195/60)/60/24)+DATE(1970,1,1))</f>
        <v>41971.976458333331</v>
      </c>
      <c r="U195" s="1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 s="15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 s="15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 s="15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 s="15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 s="15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 s="15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 s="15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 s="15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 s="15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 s="1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 s="15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 s="15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 s="15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 s="15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 s="15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 s="15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 s="15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 s="15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 s="15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 s="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 s="15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 s="15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 s="15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 s="15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 s="15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 s="15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 s="15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 s="15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 s="15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 s="1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 s="15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 s="15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 s="15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 s="15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 s="15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 s="15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 s="15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 s="15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 s="15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 s="1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 s="15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 s="15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 s="15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 s="15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 s="15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 s="15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 s="15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 s="15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 s="15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 s="1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 s="15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 s="15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 s="15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 s="15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 s="15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 s="15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 s="15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 s="15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 s="15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 s="1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 s="15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 s="15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 s="15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8308</v>
      </c>
      <c r="R259" t="s">
        <v>8313</v>
      </c>
      <c r="S259" s="10">
        <f t="shared" ref="S259:S322" si="22">(((J259/60)/60/24)+DATE(1970,1,1))</f>
        <v>42479.626875000002</v>
      </c>
      <c r="T259" s="10">
        <f t="shared" ref="T259:T322" si="23">(((I259/60)/60/24)+DATE(1970,1,1))</f>
        <v>42509.626875000002</v>
      </c>
      <c r="U259" s="15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 s="15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 s="15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 s="15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 s="15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 s="15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 s="1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 s="15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 s="15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 s="15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 s="15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 s="15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 s="15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 s="15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 s="15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 s="15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 s="1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 s="15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 s="15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 s="15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 s="15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 s="15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 s="15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 s="15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 s="15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 s="15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 s="1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 s="15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 s="15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 s="15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 s="15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 s="15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 s="15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 s="15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 s="15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 s="15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 s="1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 s="15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 s="15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 s="15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 s="15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 s="15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 s="15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 s="15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 s="15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 s="15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 s="1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 s="15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 s="15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 s="15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 s="15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 s="15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 s="15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 s="15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 s="15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 s="15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 s="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 s="15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 s="15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 s="15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 s="15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 s="15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 s="15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 s="15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8308</v>
      </c>
      <c r="R323" t="s">
        <v>8313</v>
      </c>
      <c r="S323" s="10">
        <f t="shared" ref="S323:S386" si="27">(((J323/60)/60/24)+DATE(1970,1,1))</f>
        <v>42647.446597222224</v>
      </c>
      <c r="T323" s="10">
        <f t="shared" ref="T323:T386" si="28">(((I323/60)/60/24)+DATE(1970,1,1))</f>
        <v>42682.488263888896</v>
      </c>
      <c r="U323" s="15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 s="15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 s="1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 s="15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 s="15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 s="15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 s="15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 s="15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 s="15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 s="15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 s="15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 s="15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 s="1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 s="15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 s="15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 s="15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 s="15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 s="15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 s="15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 s="15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 s="15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 s="15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 s="1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 s="15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 s="15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 s="15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 s="15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 s="15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 s="15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 s="15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 s="15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 s="15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 s="1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 s="15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 s="15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 s="15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 s="15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 s="15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 s="15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 s="15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 s="15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 s="15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 s="1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 s="15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 s="15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 s="15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 s="15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 s="15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 s="15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 s="15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 s="15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 s="15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 s="1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 s="15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 s="15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 s="15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 s="15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 s="15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 s="15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 s="15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 s="15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 s="15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 s="1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 s="15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8308</v>
      </c>
      <c r="R387" t="s">
        <v>8313</v>
      </c>
      <c r="S387" s="10">
        <f t="shared" ref="S387:S450" si="32">(((J387/60)/60/24)+DATE(1970,1,1))</f>
        <v>41934.584502314814</v>
      </c>
      <c r="T387" s="10">
        <f t="shared" ref="T387:T450" si="33">(((I387/60)/60/24)+DATE(1970,1,1))</f>
        <v>41964.626168981486</v>
      </c>
      <c r="U387" s="15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 s="15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 s="15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 s="15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 s="15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 s="15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 s="15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 s="15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 s="1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 s="15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 s="15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 s="15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 s="15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 s="15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 s="15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 s="15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 s="15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 s="15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 s="1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 s="15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 s="15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 s="15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 s="15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 s="15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 s="15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 s="15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 s="15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 s="15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 s="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 s="15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 s="15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 s="15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 s="15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 s="15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 s="15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 s="15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 s="15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 s="15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 s="1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 s="15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 s="15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 s="15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 s="15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 s="15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 s="15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 s="15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 s="15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 s="15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 s="1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 s="15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 s="15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 s="15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 s="15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 s="15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 s="15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 s="15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 s="15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 s="15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 s="1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 s="15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 s="15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 s="15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 s="15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 s="15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8308</v>
      </c>
      <c r="R451" t="s">
        <v>8314</v>
      </c>
      <c r="S451" s="10">
        <f t="shared" ref="S451:S514" si="37">(((J451/60)/60/24)+DATE(1970,1,1))</f>
        <v>41534.568113425928</v>
      </c>
      <c r="T451" s="10">
        <f t="shared" ref="T451:T514" si="38">(((I451/60)/60/24)+DATE(1970,1,1))</f>
        <v>41564.568113425928</v>
      </c>
      <c r="U451" s="15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 s="15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 s="15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 s="15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 s="1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 s="15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 s="15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 s="15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 s="15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 s="15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 s="15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 s="15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 s="15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 s="15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 s="1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 s="15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 s="15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 s="15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 s="15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 s="15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 s="15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 s="15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 s="15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 s="15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 s="1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 s="15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 s="15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 s="15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 s="15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 s="15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 s="15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 s="15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 s="15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 s="15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 s="1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 s="15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 s="15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 s="15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 s="15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 s="15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 s="15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 s="15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 s="15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 s="15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 s="1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 s="15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 s="15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 s="15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 s="15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 s="15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 s="15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 s="15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 s="15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 s="15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 s="1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 s="15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 s="15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 s="15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 s="15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 s="15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 s="15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 s="15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 s="15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2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 s="15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8308</v>
      </c>
      <c r="R515" t="s">
        <v>8314</v>
      </c>
      <c r="S515" s="10">
        <f t="shared" ref="S515:S578" si="42">(((J515/60)/60/24)+DATE(1970,1,1))</f>
        <v>42552.653993055559</v>
      </c>
      <c r="T515" s="10">
        <f t="shared" ref="T515:T578" si="43">(((I515/60)/60/24)+DATE(1970,1,1))</f>
        <v>42597.291666666672</v>
      </c>
      <c r="U515" s="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 s="15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 s="15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 s="15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 s="15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 s="15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 s="15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 s="15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 s="15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 s="15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 s="1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 s="15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 s="15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 s="15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 s="15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 s="15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 s="15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 s="15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 s="15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 s="15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 s="1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 s="15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 s="15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 s="15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 s="15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 s="15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 s="15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 s="15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 s="15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 s="15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 s="1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 s="15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 s="15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 s="15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 s="15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 s="15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 s="15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 s="15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 s="15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 s="15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 s="1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 s="15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 s="15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 s="15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 s="15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 s="15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 s="15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 s="15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 s="15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 s="15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 s="1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 s="15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 s="15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 s="15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 s="15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 s="15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 s="15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 s="15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 s="15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 s="15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 s="1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 s="15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 s="15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2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 s="15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8317</v>
      </c>
      <c r="R579" t="s">
        <v>8318</v>
      </c>
      <c r="S579" s="10">
        <f t="shared" ref="S579:S642" si="47">(((J579/60)/60/24)+DATE(1970,1,1))</f>
        <v>42450.589143518519</v>
      </c>
      <c r="T579" s="10">
        <f t="shared" ref="T579:T642" si="48">(((I579/60)/60/24)+DATE(1970,1,1))</f>
        <v>42510.589143518519</v>
      </c>
      <c r="U579" s="15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 s="15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 s="15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 s="15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 s="15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 s="15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 s="1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 s="15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 s="15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 s="15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 s="15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 s="15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 s="15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 s="15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 s="15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 s="15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 s="1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 s="15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 s="15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 s="15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 s="15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 s="15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 s="15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 s="15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 s="15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 s="15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 s="1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 s="15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 s="15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 s="15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 s="15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 s="15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 s="15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 s="15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 s="15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 s="15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 s="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 s="15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 s="15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 s="15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 s="15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 s="15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 s="15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 s="15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 s="15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 s="15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 s="1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 s="15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 s="15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 s="15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 s="15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 s="15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 s="15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 s="15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 s="15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 s="15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 s="1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 s="15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 s="15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 s="15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 s="15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 s="15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 s="15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 s="15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8317</v>
      </c>
      <c r="R643" t="s">
        <v>8319</v>
      </c>
      <c r="S643" s="10">
        <f t="shared" ref="S643:S706" si="52">(((J643/60)/60/24)+DATE(1970,1,1))</f>
        <v>42199.57</v>
      </c>
      <c r="T643" s="10">
        <f t="shared" ref="T643:T706" si="53">(((I643/60)/60/24)+DATE(1970,1,1))</f>
        <v>42229.57</v>
      </c>
      <c r="U643" s="15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 s="15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 s="1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 s="15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 s="15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 s="15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 s="15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 s="15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 s="15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 s="15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 s="15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 s="15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 s="1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 s="15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 s="15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 s="15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 s="15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 s="15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 s="15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 s="15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 s="15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 s="15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 s="1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 s="15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 s="15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 s="15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 s="15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 s="15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 s="15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 s="15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 s="15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 s="15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 s="1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 s="15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 s="15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 s="15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 s="15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 s="15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 s="15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 s="15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 s="15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 s="15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 s="1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 s="15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 s="15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 s="15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 s="15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 s="15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 s="15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 s="15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 s="15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 s="15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 s="1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 s="15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 s="15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 s="15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 s="15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 s="15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 s="15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 s="15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 s="15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 s="15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 s="1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 s="15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8317</v>
      </c>
      <c r="R707" t="s">
        <v>8319</v>
      </c>
      <c r="S707" s="10">
        <f t="shared" ref="S707:S770" si="57">(((J707/60)/60/24)+DATE(1970,1,1))</f>
        <v>42726.491643518515</v>
      </c>
      <c r="T707" s="10">
        <f t="shared" ref="T707:T770" si="58">(((I707/60)/60/24)+DATE(1970,1,1))</f>
        <v>42756.491643518515</v>
      </c>
      <c r="U707" s="15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 s="15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 s="15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 s="15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 s="15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 s="15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 s="15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 s="15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 s="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 s="15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 s="15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 s="15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 s="15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 s="15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 s="15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 s="15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 s="15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 s="15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 s="1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 s="15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 s="15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 s="15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 s="15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 s="15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 s="15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 s="15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 s="15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 s="15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 s="1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 s="15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 s="15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 s="15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 s="15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 s="15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 s="15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 s="15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 s="15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 s="15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 s="1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 s="15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 s="15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 s="15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 s="15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 s="15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 s="15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 s="15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 s="15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 s="15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 s="1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 s="15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 s="15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 s="15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 s="15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 s="15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 s="15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 s="15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 s="15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 s="15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 s="1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 s="15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 s="15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 s="15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 s="15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2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 s="15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8320</v>
      </c>
      <c r="R771" t="s">
        <v>8322</v>
      </c>
      <c r="S771" s="10">
        <f t="shared" ref="S771:S834" si="62">(((J771/60)/60/24)+DATE(1970,1,1))</f>
        <v>41604.996458333335</v>
      </c>
      <c r="T771" s="10">
        <f t="shared" ref="T771:T834" si="63">(((I771/60)/60/24)+DATE(1970,1,1))</f>
        <v>41634.996458333335</v>
      </c>
      <c r="U771" s="15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 s="15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 s="15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 s="15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 s="1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 s="15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 s="15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 s="15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 s="15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 s="15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 s="15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 s="15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 s="15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 s="15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 s="1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 s="15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 s="15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 s="15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 s="15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 s="15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 s="15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 s="15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 s="15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 s="15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 s="1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 s="15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 s="15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 s="15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 s="15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 s="15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 s="15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 s="15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 s="15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 s="15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 s="1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 s="15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 s="15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 s="15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 s="15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 s="15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 s="15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 s="15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 s="15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 s="15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 s="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 s="15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 s="15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 s="15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 s="15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 s="15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 s="15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 s="15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 s="15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 s="15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 s="1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 s="15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 s="15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 s="15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 s="15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 s="15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 s="15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 s="15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 s="15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 s="15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8323</v>
      </c>
      <c r="R835" t="s">
        <v>8324</v>
      </c>
      <c r="S835" s="10">
        <f t="shared" ref="S835:S898" si="67">(((J835/60)/60/24)+DATE(1970,1,1))</f>
        <v>41718.878182870372</v>
      </c>
      <c r="T835" s="10">
        <f t="shared" ref="T835:T898" si="68">(((I835/60)/60/24)+DATE(1970,1,1))</f>
        <v>41748.878182870372</v>
      </c>
      <c r="U835" s="1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 s="15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 s="15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 s="15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 s="15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 s="15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 s="15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 s="15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 s="15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 s="15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 s="1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 s="15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 s="15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 s="15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 s="15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 s="15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 s="15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 s="15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 s="15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 s="15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 s="1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 s="15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 s="15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 s="15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 s="15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 s="15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 s="15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 s="15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 s="15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 s="15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 s="1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 s="15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 s="15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 s="15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 s="15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 s="15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 s="15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 s="15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 s="15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 s="15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 s="1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 s="15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 s="15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 s="15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 s="15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 s="15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 s="15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 s="15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 s="15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 s="15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 s="1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 s="15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 s="15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 s="15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 s="15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 s="15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 s="15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 s="15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 s="15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 s="15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 s="1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 s="15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 s="15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 s="15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8323</v>
      </c>
      <c r="R899" t="s">
        <v>8327</v>
      </c>
      <c r="S899" s="10">
        <f t="shared" ref="S899:S962" si="72">(((J899/60)/60/24)+DATE(1970,1,1))</f>
        <v>41211.688750000001</v>
      </c>
      <c r="T899" s="10">
        <f t="shared" ref="T899:T962" si="73">(((I899/60)/60/24)+DATE(1970,1,1))</f>
        <v>41241.730416666665</v>
      </c>
      <c r="U899" s="15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 s="15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 s="15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 s="15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 s="15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 s="15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 s="1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 s="15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 s="15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 s="15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 s="15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 s="15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 s="15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 s="15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 s="15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 s="15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 s="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 s="15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 s="15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 s="15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 s="15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 s="15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 s="15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 s="15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 s="15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 s="15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 s="1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 s="15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 s="15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 s="15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 s="15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 s="15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 s="15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 s="15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 s="15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 s="15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 s="1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 s="15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 s="15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 s="15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 s="15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 s="15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 s="15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 s="15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 s="15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 s="15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 s="1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 s="15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 s="15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 s="15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 s="15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 s="15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 s="15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 s="15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 s="15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 s="15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 s="1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 s="15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 s="15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 s="15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 s="15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 s="15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 s="15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 s="15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8317</v>
      </c>
      <c r="R963" t="s">
        <v>8319</v>
      </c>
      <c r="S963" s="10">
        <f t="shared" ref="S963:S1026" si="77">(((J963/60)/60/24)+DATE(1970,1,1))</f>
        <v>42740.693692129629</v>
      </c>
      <c r="T963" s="10">
        <f t="shared" ref="T963:T1026" si="78">(((I963/60)/60/24)+DATE(1970,1,1))</f>
        <v>42786.791666666672</v>
      </c>
      <c r="U963" s="15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 s="15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 s="1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 s="15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 s="15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 s="15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 s="15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 s="15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 s="15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 s="15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 s="15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 s="15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 s="1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 s="15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 s="15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 s="15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 s="15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 s="15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 s="15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 s="15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 s="15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 s="15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 s="1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 s="15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 s="15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 s="15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 s="15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 s="15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 s="15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 s="15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 s="15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 s="15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 s="1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 s="15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 s="15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 s="15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 s="15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 s="15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 s="15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 s="15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 s="15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 s="15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 s="1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 s="15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 s="15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 s="15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 s="15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 s="15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 s="15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 s="15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 s="15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 s="15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 s="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 s="15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 s="15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 s="15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 s="15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 s="15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 s="15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 s="15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 s="15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 s="15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 s="1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 s="15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8323</v>
      </c>
      <c r="R1027" t="s">
        <v>8328</v>
      </c>
      <c r="S1027" s="10">
        <f t="shared" ref="S1027:S1090" si="82">(((J1027/60)/60/24)+DATE(1970,1,1))</f>
        <v>42049.833761574075</v>
      </c>
      <c r="T1027" s="10">
        <f t="shared" ref="T1027:T1090" si="83">(((I1027/60)/60/24)+DATE(1970,1,1))</f>
        <v>42079.792094907403</v>
      </c>
      <c r="U1027" s="15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 s="15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 s="15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 s="15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 s="15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 s="15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 s="15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 s="15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 s="1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 s="15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 s="15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 s="15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 s="15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 s="15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 s="15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 s="15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 s="15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 s="15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 s="1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 s="15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 s="15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 s="15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 s="15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 s="15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 s="15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 s="15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 s="15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 s="15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 s="1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 s="15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 s="15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 s="15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 s="15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 s="15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 s="15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 s="15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 s="15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 s="15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 s="1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 s="15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 s="15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 s="15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 s="15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 s="15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 s="15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 s="15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 s="15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 s="15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 s="1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 s="15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 s="15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 s="15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 s="15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 s="15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 s="15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 s="15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 s="15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 s="15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 s="1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 s="15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 s="15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 s="15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 s="15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 s="15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8331</v>
      </c>
      <c r="R1091" t="s">
        <v>8332</v>
      </c>
      <c r="S1091" s="10">
        <f t="shared" ref="S1091:S1154" si="87">(((J1091/60)/60/24)+DATE(1970,1,1))</f>
        <v>42151.189525462964</v>
      </c>
      <c r="T1091" s="10">
        <f t="shared" ref="T1091:T1154" si="88">(((I1091/60)/60/24)+DATE(1970,1,1))</f>
        <v>42181.189525462964</v>
      </c>
      <c r="U1091" s="15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 s="15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 s="15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 s="15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 s="1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 s="15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 s="15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 s="15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 s="15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 s="15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 s="15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 s="15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 s="15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 s="15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 s="1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 s="15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 s="15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 s="15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 s="15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 s="15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 s="15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 s="15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 s="15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 s="15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 s="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 s="15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 s="15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 s="15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 s="15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 s="15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 s="15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 s="15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 s="15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 s="15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 s="1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 s="15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 s="15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 s="15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 s="15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 s="15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 s="15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 s="15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 s="15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 s="15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 s="1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 s="15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 s="15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 s="15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 s="15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 s="15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 s="15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 s="15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 s="15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 s="15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 s="1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 s="15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 s="15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 s="15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 s="15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 s="15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 s="15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 s="15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 s="15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 s="15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8334</v>
      </c>
      <c r="R1155" t="s">
        <v>8335</v>
      </c>
      <c r="S1155" s="10">
        <f t="shared" ref="S1155:S1218" si="92">(((J1155/60)/60/24)+DATE(1970,1,1))</f>
        <v>42143.714178240742</v>
      </c>
      <c r="T1155" s="10">
        <f t="shared" ref="T1155:T1218" si="93">(((I1155/60)/60/24)+DATE(1970,1,1))</f>
        <v>42173.714178240742</v>
      </c>
      <c r="U1155" s="1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 s="15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 s="15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 s="15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 s="15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 s="15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 s="15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 s="15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 s="15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 s="15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 s="1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 s="15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 s="15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 s="15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 s="15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 s="15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 s="15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 s="15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 s="15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 s="15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 s="1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 s="15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 s="15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 s="15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 s="15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 s="15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 s="15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 s="15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 s="15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 s="15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 s="1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 s="15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 s="15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 s="15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 s="15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 s="15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 s="15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 s="15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 s="15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 s="15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 s="1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 s="15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 s="15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 s="15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 s="15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 s="15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 s="15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 s="15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 s="15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 s="15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 s="1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 s="15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 s="15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 s="15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 s="15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 s="15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 s="15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 s="15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 s="15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 s="15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 s="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 s="15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 s="15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 s="15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8336</v>
      </c>
      <c r="R1219" t="s">
        <v>8337</v>
      </c>
      <c r="S1219" s="10">
        <f t="shared" ref="S1219:S1282" si="97">(((J1219/60)/60/24)+DATE(1970,1,1))</f>
        <v>42535.809490740736</v>
      </c>
      <c r="T1219" s="10">
        <f t="shared" ref="T1219:T1282" si="98">(((I1219/60)/60/24)+DATE(1970,1,1))</f>
        <v>42565.809490740736</v>
      </c>
      <c r="U1219" s="15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 s="15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 s="15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 s="15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 s="15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 s="15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 s="1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 s="15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 s="15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 s="15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 s="15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 s="15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 s="15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 s="15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 s="15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 s="15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 s="1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 s="15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 s="15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 s="15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 s="15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 s="15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 s="15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 s="15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 s="15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 s="15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 s="1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 s="15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 s="15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 s="15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 s="15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 s="15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 s="15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 s="15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 s="15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 s="15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 s="1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 s="15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 s="15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 s="15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 s="15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 s="15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 s="15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 s="15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 s="15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 s="15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 s="1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 s="15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 s="15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 s="15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 s="15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 s="15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 s="15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 s="15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 s="15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 s="15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 s="1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 s="15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 s="15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 s="15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 s="15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 s="15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 s="15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 s="15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8323</v>
      </c>
      <c r="R1283" t="s">
        <v>8324</v>
      </c>
      <c r="S1283" s="10">
        <f t="shared" ref="S1283:S1346" si="102">(((J1283/60)/60/24)+DATE(1970,1,1))</f>
        <v>41463.743472222224</v>
      </c>
      <c r="T1283" s="10">
        <f t="shared" ref="T1283:T1346" si="103">(((I1283/60)/60/24)+DATE(1970,1,1))</f>
        <v>41483.743472222224</v>
      </c>
      <c r="U1283" s="15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 s="15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 s="1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 s="15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 s="15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 s="15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 s="15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 s="15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 s="15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 s="15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 s="15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 s="15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 s="1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 s="15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 s="15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 s="15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 s="15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 s="15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 s="15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 s="15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 s="15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 s="15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 s="1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 s="15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 s="15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 s="15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 s="15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 s="15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 s="15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 s="15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 s="15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 s="15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 s="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 s="15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 s="15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 s="15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 s="15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 s="15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 s="15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 s="15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 s="15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 s="15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 s="1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 s="15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 s="15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 s="15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 s="15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 s="15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 s="15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 s="15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 s="15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 s="15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 s="1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 s="15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 s="15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 s="15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 s="15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 s="15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 s="15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 s="15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 s="15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 s="15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 s="1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 s="15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8320</v>
      </c>
      <c r="R1347" t="s">
        <v>8321</v>
      </c>
      <c r="S1347" s="10">
        <f t="shared" ref="S1347:S1410" si="107">(((J1347/60)/60/24)+DATE(1970,1,1))</f>
        <v>41799.814340277779</v>
      </c>
      <c r="T1347" s="10">
        <f t="shared" ref="T1347:T1410" si="108">(((I1347/60)/60/24)+DATE(1970,1,1))</f>
        <v>41834.814340277779</v>
      </c>
      <c r="U1347" s="15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 s="15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 s="15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 s="15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 s="15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 s="15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 s="15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 s="15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 s="1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 s="15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 s="15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 s="15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 s="15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 s="15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 s="15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 s="15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 s="15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 s="15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 s="1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 s="15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 s="15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 s="15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 s="15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 s="15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 s="15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 s="15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 s="15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 s="15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 s="1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 s="15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 s="15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 s="15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 s="15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 s="15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 s="15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 s="15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 s="15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 s="15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 s="1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 s="15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 s="15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 s="15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 s="15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 s="15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 s="15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 s="15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 s="15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 s="15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 s="1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 s="15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 s="15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 s="15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 s="15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 s="15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 s="15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 s="15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 s="15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 s="15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 s="1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 s="15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 s="15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 s="15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 s="15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 s="15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8320</v>
      </c>
      <c r="R1411" t="s">
        <v>8339</v>
      </c>
      <c r="S1411" s="10">
        <f t="shared" ref="S1411:S1474" si="112">(((J1411/60)/60/24)+DATE(1970,1,1))</f>
        <v>41945.133506944447</v>
      </c>
      <c r="T1411" s="10">
        <f t="shared" ref="T1411:T1474" si="113">(((I1411/60)/60/24)+DATE(1970,1,1))</f>
        <v>42005.175173611111</v>
      </c>
      <c r="U1411" s="15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 s="15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 s="15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 s="15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 s="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 s="15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 s="15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 s="15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 s="15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 s="15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 s="15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 s="15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 s="15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 s="15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 s="1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 s="15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 s="15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 s="15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 s="15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 s="15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 s="15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 s="15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 s="15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 s="15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 s="1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 s="15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 s="15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 s="15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 s="15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 s="15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 s="15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 s="15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 s="15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 s="15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 s="1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 s="15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 s="15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 s="15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 s="15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 s="15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 s="15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 s="15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 s="15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 s="15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 s="1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 s="15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 s="15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 s="15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 s="15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 s="15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 s="15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 s="15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 s="15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 s="15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 s="1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 s="15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 s="15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 s="15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 s="15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 s="15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 s="15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 s="15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 s="15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 s="15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8320</v>
      </c>
      <c r="R1475" t="s">
        <v>8340</v>
      </c>
      <c r="S1475" s="10">
        <f t="shared" ref="S1475:S1538" si="117">(((J1475/60)/60/24)+DATE(1970,1,1))</f>
        <v>40939.979618055557</v>
      </c>
      <c r="T1475" s="10">
        <f t="shared" ref="T1475:T1538" si="118">(((I1475/60)/60/24)+DATE(1970,1,1))</f>
        <v>40969.979618055557</v>
      </c>
      <c r="U1475" s="1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 s="15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 s="15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 s="15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 s="15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 s="15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 s="15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 s="15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 s="15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 s="15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 s="1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 s="15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 s="15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 s="15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 s="15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 s="15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 s="15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 s="15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 s="15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 s="15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 s="1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 s="15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 s="15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 s="15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 s="15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 s="15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 s="15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 s="15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 s="15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 s="15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 s="1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 s="15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 s="15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 s="15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 s="15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 s="15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 s="15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 s="15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 s="15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 s="15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 s="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 s="15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 s="15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 s="15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 s="15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 s="15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 s="15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 s="15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 s="15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 s="15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 s="1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 s="15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 s="15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 s="15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 s="15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 s="15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 s="15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 s="15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 s="15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 s="15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 s="1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 s="15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 s="15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 s="15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8336</v>
      </c>
      <c r="R1539" t="s">
        <v>8337</v>
      </c>
      <c r="S1539" s="10">
        <f t="shared" ref="S1539:S1602" si="122">(((J1539/60)/60/24)+DATE(1970,1,1))</f>
        <v>42552.315127314811</v>
      </c>
      <c r="T1539" s="10">
        <f t="shared" ref="T1539:T1602" si="123">(((I1539/60)/60/24)+DATE(1970,1,1))</f>
        <v>42588.75</v>
      </c>
      <c r="U1539" s="15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 s="15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 s="15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 s="15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 s="15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 s="15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 s="1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 s="15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 s="15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 s="15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 s="15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 s="15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 s="15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 s="15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 s="15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 s="15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 s="1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 s="15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 s="15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 s="15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 s="15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 s="15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 s="15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 s="15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 s="15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 s="15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 s="1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 s="15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 s="15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 s="15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 s="15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 s="15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 s="15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 s="15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 s="15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 s="15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 s="1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 s="15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 s="15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 s="15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 s="15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 s="15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 s="15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 s="15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 s="15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 s="15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 s="1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 s="15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 s="15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 s="15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 s="15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 s="15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 s="15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 s="15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 s="15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 s="15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 s="1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 s="15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 s="15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 s="15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 s="15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 s="15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 s="15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 s="15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8323</v>
      </c>
      <c r="R1603" t="s">
        <v>8324</v>
      </c>
      <c r="S1603" s="10">
        <f t="shared" ref="S1603:S1666" si="127">(((J1603/60)/60/24)+DATE(1970,1,1))</f>
        <v>40638.092974537038</v>
      </c>
      <c r="T1603" s="10">
        <f t="shared" ref="T1603:T1666" si="128">(((I1603/60)/60/24)+DATE(1970,1,1))</f>
        <v>40668.092974537038</v>
      </c>
      <c r="U1603" s="15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 s="15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 s="1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 s="15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 s="15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 s="15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 s="15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 s="15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 s="15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 s="15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 s="15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 s="15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 s="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 s="15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 s="15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 s="15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 s="15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 s="15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 s="15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 s="15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 s="15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 s="15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 s="1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 s="15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 s="15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 s="15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 s="15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 s="15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 s="15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 s="15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 s="15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 s="15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 s="1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 s="15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 s="15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 s="15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 s="15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 s="15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 s="15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 s="15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 s="15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 s="15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 s="1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 s="15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 s="15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 s="15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 s="15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 s="15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 s="15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 s="15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 s="15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 s="15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 s="1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 s="15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 s="15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 s="15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 s="15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 s="15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 s="15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 s="15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 s="15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 s="15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 s="1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 s="15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8323</v>
      </c>
      <c r="R1667" t="s">
        <v>8344</v>
      </c>
      <c r="S1667" s="10">
        <f t="shared" ref="S1667:S1730" si="132">(((J1667/60)/60/24)+DATE(1970,1,1))</f>
        <v>40564.649456018517</v>
      </c>
      <c r="T1667" s="10">
        <f t="shared" ref="T1667:T1730" si="133">(((I1667/60)/60/24)+DATE(1970,1,1))</f>
        <v>40596.125</v>
      </c>
      <c r="U1667" s="15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 s="15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 s="15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 s="15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 s="15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 s="15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 s="15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 s="15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 s="1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 s="15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 s="15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 s="15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 s="15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 s="15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 s="15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 s="15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 s="15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 s="15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 s="1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 s="15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 s="15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 s="15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 s="15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 s="15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 s="15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 s="15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 s="15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 s="15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 s="1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 s="15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 s="15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 s="15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 s="15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 s="15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 s="15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 s="15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 s="15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 s="15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 s="1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 s="15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 s="15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 s="15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 s="15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 s="15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 s="15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 s="15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 s="15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 s="15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 s="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 s="15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 s="15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 s="15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 s="15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 s="15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 s="15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 s="15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 s="15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 s="15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 s="1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 s="15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 s="15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 s="15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 s="15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 s="15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8323</v>
      </c>
      <c r="R1731" t="s">
        <v>8345</v>
      </c>
      <c r="S1731" s="10">
        <f t="shared" ref="S1731:S1794" si="137">(((J1731/60)/60/24)+DATE(1970,1,1))</f>
        <v>42471.052152777775</v>
      </c>
      <c r="T1731" s="10">
        <f t="shared" ref="T1731:T1794" si="138">(((I1731/60)/60/24)+DATE(1970,1,1))</f>
        <v>42531.052152777775</v>
      </c>
      <c r="U1731" s="15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 s="15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 s="15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 s="15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 s="1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 s="15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 s="15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 s="15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 s="15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 s="15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 s="15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 s="15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 s="15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 s="15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 s="1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 s="15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 s="15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 s="15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 s="15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 s="15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 s="15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 s="15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 s="15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 s="15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 s="1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 s="15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 s="15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 s="15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 s="15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 s="15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 s="15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 s="15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 s="15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 s="15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 s="1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 s="15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 s="15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 s="15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 s="15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 s="15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 s="15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 s="15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 s="15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 s="15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 s="1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 s="15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 s="15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 s="15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 s="15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 s="15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 s="15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 s="15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 s="15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 s="15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 s="1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 s="15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 s="15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 s="15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 s="15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 s="15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 s="15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 s="15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 s="15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 s="15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8336</v>
      </c>
      <c r="R1795" t="s">
        <v>8337</v>
      </c>
      <c r="S1795" s="10">
        <f t="shared" ref="S1795:S1858" si="142">(((J1795/60)/60/24)+DATE(1970,1,1))</f>
        <v>41940.89166666667</v>
      </c>
      <c r="T1795" s="10">
        <f t="shared" ref="T1795:T1858" si="143">(((I1795/60)/60/24)+DATE(1970,1,1))</f>
        <v>41970.933333333334</v>
      </c>
      <c r="U1795" s="1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 s="15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 s="15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 s="15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 s="15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 s="15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 s="15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 s="15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 s="15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 s="15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 s="1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 s="15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 s="15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 s="15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 s="15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 s="15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 s="15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 s="15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 s="15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 s="15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 s="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 s="15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 s="15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 s="15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 s="15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 s="15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 s="15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 s="15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 s="15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 s="15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 s="1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 s="15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 s="15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 s="15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 s="15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 s="15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 s="15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 s="15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 s="15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 s="15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 s="1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 s="15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 s="15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 s="15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 s="15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 s="15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 s="15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 s="15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 s="15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 s="15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 s="1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 s="15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 s="15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 s="15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 s="15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 s="15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 s="15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 s="15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 s="15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 s="15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 s="1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 s="15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 s="15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 s="15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8323</v>
      </c>
      <c r="R1859" t="s">
        <v>8324</v>
      </c>
      <c r="S1859" s="10">
        <f t="shared" ref="S1859:S1922" si="147">(((J1859/60)/60/24)+DATE(1970,1,1))</f>
        <v>41864.76866898148</v>
      </c>
      <c r="T1859" s="10">
        <f t="shared" ref="T1859:T1922" si="148">(((I1859/60)/60/24)+DATE(1970,1,1))</f>
        <v>41894.76866898148</v>
      </c>
      <c r="U1859" s="15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 s="15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 s="15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 s="15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 s="15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 s="15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 s="1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 s="15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 s="15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 s="15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 s="15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 s="15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 s="15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 s="15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 s="15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 s="15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 s="1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 s="15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 s="15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 s="15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 s="15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 s="15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 s="15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 s="15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 s="15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 s="15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 s="1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 s="15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 s="15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 s="15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 s="15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 s="15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 s="15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 s="15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 s="15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 s="15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 s="1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 s="15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 s="15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 s="15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 s="15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 s="15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 s="15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 s="15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 s="15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 s="15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 s="1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 s="15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 s="15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 s="15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 s="15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 s="15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 s="15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 s="15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 s="15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 s="15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 s="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 s="15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 s="15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 s="15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 s="15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 s="15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 s="15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 s="15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8323</v>
      </c>
      <c r="R1923" t="s">
        <v>8327</v>
      </c>
      <c r="S1923" s="10">
        <f t="shared" ref="S1923:S1986" si="152">(((J1923/60)/60/24)+DATE(1970,1,1))</f>
        <v>41074.221562500003</v>
      </c>
      <c r="T1923" s="10">
        <f t="shared" ref="T1923:T1986" si="153">(((I1923/60)/60/24)+DATE(1970,1,1))</f>
        <v>41104.221562500003</v>
      </c>
      <c r="U1923" s="15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 s="15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 s="1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 s="15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 s="15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 s="15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 s="15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 s="15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 s="15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 s="15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 s="15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 s="15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 s="1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 s="15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 s="15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 s="15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 s="15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 s="15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 s="15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 s="15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 s="15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 s="15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 s="1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 s="15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 s="15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 s="15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 s="15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 s="15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 s="15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 s="15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 s="15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 s="15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 s="1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 s="15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 s="15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 s="15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 s="15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 s="15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 s="15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 s="15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 s="15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 s="15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 s="1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 s="15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 s="15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 s="15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 s="15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 s="15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 s="15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 s="15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 s="15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 s="15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 s="1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 s="15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 s="15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 s="15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 s="15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 s="15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 s="15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 s="15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 s="15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 s="15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 s="1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 s="15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8336</v>
      </c>
      <c r="R1987" t="s">
        <v>8348</v>
      </c>
      <c r="S1987" s="10">
        <f t="shared" ref="S1987:S2050" si="157">(((J1987/60)/60/24)+DATE(1970,1,1))</f>
        <v>42555.698738425926</v>
      </c>
      <c r="T1987" s="10">
        <f t="shared" ref="T1987:T2050" si="158">(((I1987/60)/60/24)+DATE(1970,1,1))</f>
        <v>42584.958333333328</v>
      </c>
      <c r="U1987" s="15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 s="15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 s="15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 s="15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 s="15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 s="15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 s="15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 s="15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 s="1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 s="15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 s="15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 s="15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 s="15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 s="15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 s="15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 s="15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 s="15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 s="15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 s="1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 s="15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 s="15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 s="15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 s="15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 s="15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 s="15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 s="15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 s="15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 s="15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 s="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 s="15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 s="15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 s="15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 s="15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 s="15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 s="15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 s="15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 s="15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 s="15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 s="1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 s="15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 s="15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 s="15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 s="15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 s="15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 s="15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 s="15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 s="15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 s="15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 s="1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 s="15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 s="15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 s="15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 s="15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 s="15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 s="15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 s="15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 s="15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 s="15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 s="1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 s="15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 s="15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 s="15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 s="15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 s="15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8317</v>
      </c>
      <c r="R2051" t="s">
        <v>8347</v>
      </c>
      <c r="S2051" s="10">
        <f t="shared" ref="S2051:S2114" si="162">(((J2051/60)/60/24)+DATE(1970,1,1))</f>
        <v>41575.527349537035</v>
      </c>
      <c r="T2051" s="10">
        <f t="shared" ref="T2051:T2114" si="163">(((I2051/60)/60/24)+DATE(1970,1,1))</f>
        <v>41610.957638888889</v>
      </c>
      <c r="U2051" s="15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 s="15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 s="15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 s="15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 s="1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 s="15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 s="15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 s="15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 s="15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 s="15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 s="15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 s="15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 s="15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 s="15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 s="1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 s="15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 s="15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 s="15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 s="15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 s="15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 s="15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 s="15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 s="15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 s="15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 s="1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 s="15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 s="15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 s="15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 s="15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 s="15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 s="15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 s="15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 s="15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 s="15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 s="1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 s="15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 s="15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 s="15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 s="15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 s="15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 s="15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 s="15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 s="15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 s="15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 s="1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 s="15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 s="15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 s="15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 s="15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 s="15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 s="15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 s="15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 s="15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 s="15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 s="1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 s="15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 s="15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 s="15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 s="15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 s="15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 s="15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 s="15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 s="15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 s="15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8323</v>
      </c>
      <c r="R2115" t="s">
        <v>8327</v>
      </c>
      <c r="S2115" s="10">
        <f t="shared" ref="S2115:S2178" si="167">(((J2115/60)/60/24)+DATE(1970,1,1))</f>
        <v>41870.86546296296</v>
      </c>
      <c r="T2115" s="10">
        <f t="shared" ref="T2115:T2178" si="168">(((I2115/60)/60/24)+DATE(1970,1,1))</f>
        <v>41905.86546296296</v>
      </c>
      <c r="U2115" s="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 s="15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 s="15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 s="15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 s="15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 s="15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 s="15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 s="15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 s="15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 s="15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 s="1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 s="15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 s="15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 s="15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 s="15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 s="15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 s="15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 s="15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 s="15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 s="15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 s="1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 s="15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 s="15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 s="15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 s="15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 s="15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 s="15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 s="15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 s="15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 s="15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 s="1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 s="15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 s="15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 s="15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 s="15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 s="15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 s="15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 s="15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 s="15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 s="15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 s="1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 s="15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 s="15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 s="15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 s="15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 s="15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 s="15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 s="15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 s="15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 s="15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 s="1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 s="15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 s="15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 s="15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 s="15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 s="15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 s="15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 s="15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 s="15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 s="15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 s="1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 s="15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 s="15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 s="15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8323</v>
      </c>
      <c r="R2179" t="s">
        <v>8324</v>
      </c>
      <c r="S2179" s="10">
        <f t="shared" ref="S2179:S2242" si="172">(((J2179/60)/60/24)+DATE(1970,1,1))</f>
        <v>42502.250775462962</v>
      </c>
      <c r="T2179" s="10">
        <f t="shared" ref="T2179:T2242" si="173">(((I2179/60)/60/24)+DATE(1970,1,1))</f>
        <v>42527.250775462962</v>
      </c>
      <c r="U2179" s="15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 s="15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 s="15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 s="15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 s="15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 s="15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 s="1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 s="15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 s="15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 s="15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 s="15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 s="15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 s="15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 s="15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 s="15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 s="15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 s="1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 s="15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 s="15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 s="15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 s="15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 s="15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 s="15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 s="15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 s="15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 s="15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 s="1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 s="15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 s="15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 s="15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 s="15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 s="15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 s="15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 s="15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 s="15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 s="15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 s="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 s="15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 s="15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 s="15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 s="15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 s="15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 s="15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 s="15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 s="15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 s="15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 s="1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 s="15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 s="15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 s="15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 s="15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 s="15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 s="15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 s="15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 s="15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 s="15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 s="1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 s="15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 s="15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 s="15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 s="15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 s="15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 s="15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 s="15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8331</v>
      </c>
      <c r="R2243" t="s">
        <v>8349</v>
      </c>
      <c r="S2243" s="10">
        <f t="shared" ref="S2243:S2306" si="177">(((J2243/60)/60/24)+DATE(1970,1,1))</f>
        <v>42766.827546296292</v>
      </c>
      <c r="T2243" s="10">
        <f t="shared" ref="T2243:T2306" si="178">(((I2243/60)/60/24)+DATE(1970,1,1))</f>
        <v>42796.827546296292</v>
      </c>
      <c r="U2243" s="15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 s="15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 s="1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 s="15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 s="15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 s="15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 s="15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 s="15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 s="15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 s="15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 s="15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 s="15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 s="1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 s="15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 s="15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 s="15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 s="15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 s="15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 s="15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 s="15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 s="15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 s="15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 s="1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 s="15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 s="15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 s="15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 s="15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 s="15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 s="15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 s="15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 s="15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 s="15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 s="1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 s="15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 s="15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 s="15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 s="15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 s="15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 s="15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 s="15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 s="15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 s="15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 s="1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 s="15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 s="15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 s="15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 s="15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 s="15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 s="15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 s="15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 s="15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 s="15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 s="1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 s="15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 s="15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 s="15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 s="15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 s="15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 s="15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 s="15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 s="15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 s="15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 s="1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 s="15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8323</v>
      </c>
      <c r="R2307" t="s">
        <v>8327</v>
      </c>
      <c r="S2307" s="10">
        <f t="shared" ref="S2307:S2370" si="182">(((J2307/60)/60/24)+DATE(1970,1,1))</f>
        <v>41834.695277777777</v>
      </c>
      <c r="T2307" s="10">
        <f t="shared" ref="T2307:T2370" si="183">(((I2307/60)/60/24)+DATE(1970,1,1))</f>
        <v>41859.75</v>
      </c>
      <c r="U2307" s="15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 s="15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 s="15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 s="15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 s="15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 s="15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 s="15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 s="15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 s="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 s="15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 s="15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 s="15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 s="15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 s="15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 s="15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 s="15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 s="15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 s="15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 s="1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 s="15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 s="15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 s="15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 s="15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 s="15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 s="15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 s="15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 s="15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 s="15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 s="1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 s="15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 s="15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 s="15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 s="15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 s="15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 s="15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 s="15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 s="15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 s="15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 s="1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 s="15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 s="15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 s="15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 s="15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 s="15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 s="15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 s="15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 s="15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 s="15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 s="1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 s="15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 s="15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 s="15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 s="15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 s="15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 s="15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 s="15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 s="15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 s="15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 s="1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 s="15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 s="15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 s="15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 s="15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 s="15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8317</v>
      </c>
      <c r="R2371" t="s">
        <v>8318</v>
      </c>
      <c r="S2371" s="10">
        <f t="shared" ref="S2371:S2434" si="187">(((J2371/60)/60/24)+DATE(1970,1,1))</f>
        <v>42380.812627314815</v>
      </c>
      <c r="T2371" s="10">
        <f t="shared" ref="T2371:T2434" si="188">(((I2371/60)/60/24)+DATE(1970,1,1))</f>
        <v>42410.812627314815</v>
      </c>
      <c r="U2371" s="15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 s="15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 s="15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 s="15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 s="1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 s="15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 s="15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 s="15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 s="15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 s="15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 s="15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 s="15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 s="15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 s="15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 s="1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 s="15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 s="15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 s="15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 s="15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 s="15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 s="15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 s="15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 s="15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 s="15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 s="1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 s="15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 s="15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 s="15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 s="15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 s="15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 s="15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 s="15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 s="15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 s="15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 s="1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 s="15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 s="15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 s="15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 s="15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 s="15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 s="15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 s="15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 s="15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 s="15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 s="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 s="15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 s="15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 s="15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 s="15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 s="15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 s="15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 s="15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 s="15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 s="15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 s="1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 s="15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 s="15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 s="15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 s="15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 s="15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 s="15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 s="15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 s="15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 s="15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8334</v>
      </c>
      <c r="R2435" t="s">
        <v>8335</v>
      </c>
      <c r="S2435" s="10">
        <f t="shared" ref="S2435:S2498" si="192">(((J2435/60)/60/24)+DATE(1970,1,1))</f>
        <v>42397.89980324074</v>
      </c>
      <c r="T2435" s="10">
        <f t="shared" ref="T2435:T2498" si="193">(((I2435/60)/60/24)+DATE(1970,1,1))</f>
        <v>42427.89980324074</v>
      </c>
      <c r="U2435" s="1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 s="15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 s="15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 s="15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 s="15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 s="15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 s="15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 s="15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 s="15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 s="15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 s="1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 s="15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 s="15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 s="15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 s="15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 s="15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 s="15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 s="15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 s="15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 s="15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 s="1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 s="15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 s="15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 s="15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 s="15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 s="15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 s="15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 s="15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 s="15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 s="15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 s="1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 s="15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 s="15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 s="15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 s="15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 s="15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 s="15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 s="15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 s="15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 s="15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 s="1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 s="15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 s="15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 s="15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 s="15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 s="15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 s="15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 s="15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 s="15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 s="15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 s="1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 s="15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 s="15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 s="15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 s="15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 s="15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 s="15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 s="15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 s="15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 s="15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 s="1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 s="15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 s="15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 s="15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8323</v>
      </c>
      <c r="R2499" t="s">
        <v>8327</v>
      </c>
      <c r="S2499" s="10">
        <f t="shared" ref="S2499:S2562" si="197">(((J2499/60)/60/24)+DATE(1970,1,1))</f>
        <v>40730.878912037035</v>
      </c>
      <c r="T2499" s="10">
        <f t="shared" ref="T2499:T2562" si="198">(((I2499/60)/60/24)+DATE(1970,1,1))</f>
        <v>40760.878912037035</v>
      </c>
      <c r="U2499" s="15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 s="15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 s="15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 s="15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 s="15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 s="15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 s="1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 s="15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 s="15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 s="15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 s="15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 s="15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 s="15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 s="15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 s="15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 s="15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 s="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 s="15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 s="15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 s="15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 s="15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 s="15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 s="15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 s="15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 s="15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 s="15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 s="1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 s="15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 s="15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 s="15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 s="15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 s="15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 s="15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 s="15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 s="15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 s="15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 s="1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 s="15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 s="15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 s="15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 s="15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 s="15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 s="15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 s="15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 s="15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 s="15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 s="1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 s="15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 s="15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 s="15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 s="15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 s="15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 s="15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 s="15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 s="15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 s="15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 s="1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 s="15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 s="15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 s="15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 s="15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 s="15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 s="15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 s="15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8334</v>
      </c>
      <c r="R2563" t="s">
        <v>8335</v>
      </c>
      <c r="S2563" s="10">
        <f t="shared" ref="S2563:S2626" si="202">(((J2563/60)/60/24)+DATE(1970,1,1))</f>
        <v>42260.528807870374</v>
      </c>
      <c r="T2563" s="10">
        <f t="shared" ref="T2563:T2626" si="203">(((I2563/60)/60/24)+DATE(1970,1,1))</f>
        <v>42290.528807870374</v>
      </c>
      <c r="U2563" s="15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 s="15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 s="1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 s="15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 s="15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 s="15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 s="15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 s="15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 s="15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 s="15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 s="15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 s="15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 s="1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 s="15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 s="15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 s="15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 s="15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 s="15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 s="15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 s="15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 s="15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 s="15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 s="1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 s="15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 s="15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 s="15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 s="15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 s="15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 s="15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 s="15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 s="15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 s="15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 s="1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 s="15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 s="15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 s="15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 s="15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 s="15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 s="15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 s="15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 s="15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 s="15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 s="1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 s="15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 s="15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 s="15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 s="15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 s="15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 s="15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 s="15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 s="15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 s="15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 s="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 s="15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 s="15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 s="15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 s="15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 s="15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 s="15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 s="15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 s="15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 s="15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 s="1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 s="15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8317</v>
      </c>
      <c r="R2627" t="s">
        <v>8353</v>
      </c>
      <c r="S2627" s="10">
        <f t="shared" ref="S2627:S2690" si="207">(((J2627/60)/60/24)+DATE(1970,1,1))</f>
        <v>42658.810277777782</v>
      </c>
      <c r="T2627" s="10">
        <f t="shared" ref="T2627:T2690" si="208">(((I2627/60)/60/24)+DATE(1970,1,1))</f>
        <v>42683.851944444439</v>
      </c>
      <c r="U2627" s="15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 s="15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 s="15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 s="15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 s="15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 s="15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 s="15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 s="15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 s="1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 s="15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 s="15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 s="15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 s="15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 s="15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 s="15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 s="15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 s="15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 s="15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 s="1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 s="15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 s="15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 s="15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 s="15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 s="15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 s="15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 s="15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 s="15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 s="15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 s="1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 s="15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 s="15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 s="15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 s="15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 s="15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 s="15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 s="15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 s="15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 s="15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 s="1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 s="15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 s="15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 s="15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 s="15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 s="15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 s="15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 s="15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 s="15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 s="15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 s="1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 s="15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 s="15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 s="15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 s="15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 s="15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 s="15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 s="15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 s="15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 s="15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 s="1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 s="15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 s="15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 s="15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 s="15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 s="15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8334</v>
      </c>
      <c r="R2691" t="s">
        <v>8335</v>
      </c>
      <c r="S2691" s="10">
        <f t="shared" ref="S2691:S2754" si="212">(((J2691/60)/60/24)+DATE(1970,1,1))</f>
        <v>42551.961689814809</v>
      </c>
      <c r="T2691" s="10">
        <f t="shared" ref="T2691:T2754" si="213">(((I2691/60)/60/24)+DATE(1970,1,1))</f>
        <v>42581.961689814809</v>
      </c>
      <c r="U2691" s="15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 s="15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 s="15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 s="15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 s="1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 s="15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 s="15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 s="15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 s="15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 s="15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 s="15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 s="15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 s="15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 s="15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 s="1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 s="15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 s="15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 s="15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 s="15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 s="15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 s="15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 s="15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 s="15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 s="15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 s="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 s="15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 s="15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 s="15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 s="15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 s="15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 s="15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 s="15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 s="15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 s="15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 s="1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 s="15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 s="15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 s="15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 s="15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 s="15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 s="15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 s="15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 s="15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 s="15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 s="1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 s="15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 s="15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 s="15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 s="15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 s="15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 s="15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 s="15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 s="15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 s="15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 s="1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 s="15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 s="15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 s="15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 s="15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 s="15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 s="15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 s="15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 s="15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 s="15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8320</v>
      </c>
      <c r="R2755" t="s">
        <v>8356</v>
      </c>
      <c r="S2755" s="10">
        <f t="shared" ref="S2755:S2818" si="217">(((J2755/60)/60/24)+DATE(1970,1,1))</f>
        <v>41117.900729166664</v>
      </c>
      <c r="T2755" s="10">
        <f t="shared" ref="T2755:T2818" si="218">(((I2755/60)/60/24)+DATE(1970,1,1))</f>
        <v>41147.900729166664</v>
      </c>
      <c r="U2755" s="1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 s="15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 s="15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 s="15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 s="15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 s="15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 s="15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 s="15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 s="15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 s="15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 s="1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 s="15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 s="15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 s="15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 s="15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 s="15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 s="15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 s="15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 s="15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 s="15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 s="1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 s="15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 s="15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 s="15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 s="15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 s="15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 s="15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 s="15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 s="15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 s="15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 s="1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 s="15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 s="15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 s="15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 s="15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 s="15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 s="15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 s="15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 s="15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 s="15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 s="1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 s="15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 s="15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 s="15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 s="15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 s="15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 s="15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 s="15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 s="15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 s="15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 s="1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 s="15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 s="15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 s="15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 s="15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 s="15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 s="15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 s="15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 s="15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 s="15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 s="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 s="15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 s="15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 s="15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8315</v>
      </c>
      <c r="R2819" t="s">
        <v>8316</v>
      </c>
      <c r="S2819" s="10">
        <f t="shared" ref="S2819:S2882" si="222">(((J2819/60)/60/24)+DATE(1970,1,1))</f>
        <v>42023.634976851856</v>
      </c>
      <c r="T2819" s="10">
        <f t="shared" ref="T2819:T2882" si="223">(((I2819/60)/60/24)+DATE(1970,1,1))</f>
        <v>42063.634976851856</v>
      </c>
      <c r="U2819" s="15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 s="15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 s="15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 s="15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 s="15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 s="15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 s="1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 s="15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 s="15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 s="15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 s="15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 s="15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 s="15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 s="15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 s="15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 s="15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 s="1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 s="15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 s="15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 s="15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 s="15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 s="15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 s="15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 s="15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 s="15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 s="15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 s="1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 s="15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 s="15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 s="15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 s="15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 s="15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 s="15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 s="15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 s="15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 s="15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 s="1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 s="15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 s="15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 s="15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 s="15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 s="15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 s="15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 s="15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 s="15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 s="15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 s="1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 s="15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 s="15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 s="15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 s="15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 s="15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 s="15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 s="15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 s="15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 s="15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 s="1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 s="15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 s="15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 s="15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 s="15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 s="15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 s="15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 s="15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8315</v>
      </c>
      <c r="R2883" t="s">
        <v>8316</v>
      </c>
      <c r="S2883" s="10">
        <f t="shared" ref="S2883:S2946" si="227">(((J2883/60)/60/24)+DATE(1970,1,1))</f>
        <v>41916.597638888888</v>
      </c>
      <c r="T2883" s="10">
        <f t="shared" ref="T2883:T2946" si="228">(((I2883/60)/60/24)+DATE(1970,1,1))</f>
        <v>41976.639305555553</v>
      </c>
      <c r="U2883" s="15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 s="15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 s="1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 s="15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 s="15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 s="15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 s="15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 s="15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 s="15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 s="15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 s="15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 s="15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 s="1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 s="15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 s="15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 s="15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 s="15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 s="15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 s="15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 s="15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 s="15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 s="15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 s="1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 s="15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 s="15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 s="15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 s="15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 s="15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 s="15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 s="15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 s="15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 s="15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 s="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 s="15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 s="15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 s="15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 s="15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 s="15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 s="15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 s="15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 s="15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 s="15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 s="1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 s="15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 s="15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 s="15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 s="15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 s="15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 s="15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 s="15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 s="15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 s="15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 s="1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 s="15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 s="15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 s="15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 s="15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 s="15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 s="15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 s="15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 s="15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 s="15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 s="1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 s="15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8315</v>
      </c>
      <c r="R2947" t="s">
        <v>8355</v>
      </c>
      <c r="S2947" s="10">
        <f t="shared" ref="S2947:S3010" si="232">(((J2947/60)/60/24)+DATE(1970,1,1))</f>
        <v>42118.139583333337</v>
      </c>
      <c r="T2947" s="10">
        <f t="shared" ref="T2947:T3010" si="233">(((I2947/60)/60/24)+DATE(1970,1,1))</f>
        <v>42148.139583333337</v>
      </c>
      <c r="U2947" s="15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 s="15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 s="15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 s="15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 s="15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 s="15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 s="15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 s="15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 s="1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 s="15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 s="15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 s="15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 s="15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 s="15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 s="15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 s="15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 s="15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 s="15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 s="1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 s="15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 s="15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 s="15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 s="15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 s="15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 s="15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 s="15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 s="15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 s="15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 s="1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 s="15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 s="15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 s="15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 s="15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 s="15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 s="15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 s="15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 s="15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 s="15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 s="1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 s="15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 s="15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 s="15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 s="15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 s="15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 s="15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 s="15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 s="15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 s="15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 s="1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 s="15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 s="15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 s="15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 s="15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 s="15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 s="15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 s="15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 s="15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 s="15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 s="1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 s="15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 s="15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 s="15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 s="15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 s="15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8315</v>
      </c>
      <c r="R3011" t="s">
        <v>8355</v>
      </c>
      <c r="S3011" s="10">
        <f t="shared" ref="S3011:S3074" si="237">(((J3011/60)/60/24)+DATE(1970,1,1))</f>
        <v>41939.569907407407</v>
      </c>
      <c r="T3011" s="10">
        <f t="shared" ref="T3011:T3074" si="238">(((I3011/60)/60/24)+DATE(1970,1,1))</f>
        <v>41969.611574074079</v>
      </c>
      <c r="U3011" s="15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 s="15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 s="15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 s="15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 s="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 s="15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 s="15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 s="15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 s="15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 s="15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 s="15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 s="15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 s="15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 s="15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 s="1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 s="15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 s="15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 s="15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 s="15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 s="15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 s="15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 s="15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 s="15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 s="15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 s="1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 s="15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 s="15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 s="15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 s="15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 s="15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 s="15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 s="15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 s="15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 s="15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 s="1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 s="15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 s="15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 s="15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 s="15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 s="15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 s="15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 s="15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 s="15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 s="15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 s="1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 s="15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 s="15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 s="15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 s="15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 s="15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 s="15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 s="15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 s="15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 s="15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 s="1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 s="15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 s="15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 s="15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 s="15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 s="15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 s="15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 s="15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 s="15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 s="15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8315</v>
      </c>
      <c r="R3075" t="s">
        <v>8355</v>
      </c>
      <c r="S3075" s="10">
        <f t="shared" ref="S3075:S3138" si="242">(((J3075/60)/60/24)+DATE(1970,1,1))</f>
        <v>42111.684027777781</v>
      </c>
      <c r="T3075" s="10">
        <f t="shared" ref="T3075:T3138" si="243">(((I3075/60)/60/24)+DATE(1970,1,1))</f>
        <v>42169.804861111115</v>
      </c>
      <c r="U3075" s="1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 s="15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 s="15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 s="15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 s="15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 s="15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 s="15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 s="15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 s="15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 s="15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 s="1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 s="15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 s="15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 s="15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 s="15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 s="15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 s="15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 s="15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 s="15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 s="15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 s="1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 s="15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 s="15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 s="15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 s="15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 s="15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 s="15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 s="15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 s="15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 s="15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 s="1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 s="15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 s="15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 s="15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 s="15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 s="15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 s="15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 s="15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 s="15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 s="15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 s="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 s="15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 s="15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 s="15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 s="15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 s="15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 s="15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 s="15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 s="15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 s="15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 s="1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 s="15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 s="15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 s="15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 s="15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 s="15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 s="15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 s="15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 s="15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 s="15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 s="1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 s="15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 s="15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 s="15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8315</v>
      </c>
      <c r="R3139" t="s">
        <v>8316</v>
      </c>
      <c r="S3139" s="10">
        <f t="shared" ref="S3139:S3202" si="247">(((J3139/60)/60/24)+DATE(1970,1,1))</f>
        <v>42807.885057870371</v>
      </c>
      <c r="T3139" s="10">
        <f t="shared" ref="T3139:T3202" si="248">(((I3139/60)/60/24)+DATE(1970,1,1))</f>
        <v>42858.8</v>
      </c>
      <c r="U3139" s="15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 s="15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 s="15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 s="15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 s="15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 s="15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 s="1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 s="15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 s="15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 s="15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 s="15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 s="15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 s="15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 s="15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 s="15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 s="15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 s="1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 s="15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 s="15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 s="15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 s="15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 s="15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 s="15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 s="15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 s="15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 s="15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 s="1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 s="15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 s="15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 s="15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 s="15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 s="15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 s="15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 s="15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 s="15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 s="15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 s="1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 s="15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 s="15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 s="15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 s="15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 s="15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 s="15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 s="15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 s="15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 s="15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 s="1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 s="15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 s="15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 s="15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 s="15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 s="15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 s="15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 s="15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 s="15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 s="15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 s="1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 s="15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 s="15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 s="15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 s="15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 s="15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 s="15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 s="15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8315</v>
      </c>
      <c r="R3203" t="s">
        <v>8357</v>
      </c>
      <c r="S3203" s="10">
        <f t="shared" ref="S3203:S3266" si="252">(((J3203/60)/60/24)+DATE(1970,1,1))</f>
        <v>41861.767094907409</v>
      </c>
      <c r="T3203" s="10">
        <f t="shared" ref="T3203:T3266" si="253">(((I3203/60)/60/24)+DATE(1970,1,1))</f>
        <v>41882.767094907409</v>
      </c>
      <c r="U3203" s="15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 s="15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 s="1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 s="15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 s="15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 s="15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 s="15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 s="15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 s="15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 s="15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 s="15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 s="15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 s="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 s="15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 s="15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 s="15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 s="15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 s="15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 s="15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 s="15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 s="15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 s="15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 s="1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 s="15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 s="15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 s="15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 s="15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 s="15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 s="15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 s="15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 s="15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 s="15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 s="1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 s="15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 s="15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 s="15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 s="15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 s="15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 s="15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 s="15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 s="15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 s="15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 s="1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 s="15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 s="15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 s="15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 s="15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 s="15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 s="15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 s="15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 s="15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 s="15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 s="1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 s="15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 s="15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 s="15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 s="15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 s="15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 s="15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 s="15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 s="15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 s="15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 s="1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 s="15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8315</v>
      </c>
      <c r="R3267" t="s">
        <v>8316</v>
      </c>
      <c r="S3267" s="10">
        <f t="shared" ref="S3267:S3330" si="257">(((J3267/60)/60/24)+DATE(1970,1,1))</f>
        <v>42311.711979166663</v>
      </c>
      <c r="T3267" s="10">
        <f t="shared" ref="T3267:T3330" si="258">(((I3267/60)/60/24)+DATE(1970,1,1))</f>
        <v>42341.708333333328</v>
      </c>
      <c r="U3267" s="15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 s="15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 s="15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 s="15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 s="15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 s="15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 s="15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 s="15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 s="1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 s="15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 s="15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 s="15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 s="15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 s="15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 s="15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 s="15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 s="15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 s="15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 s="1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 s="15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 s="15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 s="15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 s="15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 s="15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 s="15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 s="15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 s="15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 s="15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 s="1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 s="15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 s="15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 s="15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 s="15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 s="15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 s="15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 s="15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 s="15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 s="15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 s="1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 s="15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 s="15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 s="15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 s="15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 s="15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 s="15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 s="15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 s="15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 s="15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 s="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 s="15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 s="15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 s="15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 s="15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 s="15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 s="15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 s="15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 s="15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 s="15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 s="1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 s="15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 s="15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 s="15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 s="15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 s="15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8315</v>
      </c>
      <c r="R3331" t="s">
        <v>8316</v>
      </c>
      <c r="S3331" s="10">
        <f t="shared" ref="S3331:S3394" si="262">(((J3331/60)/60/24)+DATE(1970,1,1))</f>
        <v>41837.323009259257</v>
      </c>
      <c r="T3331" s="10">
        <f t="shared" ref="T3331:T3394" si="263">(((I3331/60)/60/24)+DATE(1970,1,1))</f>
        <v>41847.958333333336</v>
      </c>
      <c r="U3331" s="15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 s="15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 s="15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 s="15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 s="1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 s="15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 s="15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 s="15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 s="15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 s="15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 s="15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 s="15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 s="15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 s="15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 s="1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 s="15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 s="15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 s="15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 s="15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 s="15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 s="15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 s="15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 s="15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 s="15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 s="1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 s="15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 s="15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 s="15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 s="15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 s="15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 s="15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 s="15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 s="15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 s="15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 s="1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 s="15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 s="15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 s="15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 s="15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 s="15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 s="15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 s="15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 s="15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 s="15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 s="1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 s="15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 s="15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 s="15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 s="15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 s="15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 s="15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 s="15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 s="15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 s="15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 s="1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 s="15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 s="15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 s="15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 s="15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 s="15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 s="15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 s="15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 s="15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 s="15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8315</v>
      </c>
      <c r="R3395" t="s">
        <v>8316</v>
      </c>
      <c r="S3395" s="10">
        <f t="shared" ref="S3395:S3458" si="267">(((J3395/60)/60/24)+DATE(1970,1,1))</f>
        <v>41923.921643518523</v>
      </c>
      <c r="T3395" s="10">
        <f t="shared" ref="T3395:T3458" si="268">(((I3395/60)/60/24)+DATE(1970,1,1))</f>
        <v>41949.031944444447</v>
      </c>
      <c r="U3395" s="1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 s="15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 s="15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 s="15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 s="15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 s="15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 s="15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 s="15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 s="15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 s="15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 s="1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 s="15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 s="15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 s="15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 s="15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 s="15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 s="15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 s="15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 s="15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 s="15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 s="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 s="15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 s="15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 s="15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 s="15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 s="15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 s="15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 s="15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 s="15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 s="15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 s="1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 s="15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 s="15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 s="15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 s="15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 s="15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 s="15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 s="15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 s="15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 s="15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 s="1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 s="15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 s="15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 s="15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 s="15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 s="15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 s="15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 s="15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 s="15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 s="15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 s="1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 s="15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 s="15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 s="15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 s="15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 s="15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 s="15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 s="15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 s="15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 s="15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 s="1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 s="15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 s="15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 s="15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8315</v>
      </c>
      <c r="R3459" t="s">
        <v>8316</v>
      </c>
      <c r="S3459" s="10">
        <f t="shared" ref="S3459:S3522" si="272">(((J3459/60)/60/24)+DATE(1970,1,1))</f>
        <v>42016.706678240742</v>
      </c>
      <c r="T3459" s="10">
        <f t="shared" ref="T3459:T3522" si="273">(((I3459/60)/60/24)+DATE(1970,1,1))</f>
        <v>42047.249305555553</v>
      </c>
      <c r="U3459" s="15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 s="15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 s="15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 s="15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 s="15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 s="15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 s="1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 s="15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 s="15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 s="15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 s="15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 s="15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 s="15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 s="15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 s="15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 s="15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 s="1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 s="15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 s="15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 s="15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 s="15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 s="15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 s="15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 s="15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 s="15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 s="15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 s="1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 s="15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 s="15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 s="15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 s="15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 s="15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 s="15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 s="15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 s="15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 s="15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 s="1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 s="15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 s="15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 s="15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 s="15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 s="15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 s="15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 s="15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 s="15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 s="15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 s="1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 s="15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 s="15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 s="15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 s="15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 s="15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 s="15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 s="15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 s="15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 s="15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 s="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 s="15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 s="15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 s="15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 s="15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 s="15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 s="15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 s="15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8315</v>
      </c>
      <c r="R3523" t="s">
        <v>8316</v>
      </c>
      <c r="S3523" s="10">
        <f t="shared" ref="S3523:S3586" si="277">(((J3523/60)/60/24)+DATE(1970,1,1))</f>
        <v>41881.361342592594</v>
      </c>
      <c r="T3523" s="10">
        <f t="shared" ref="T3523:T3586" si="278">(((I3523/60)/60/24)+DATE(1970,1,1))</f>
        <v>41911.361342592594</v>
      </c>
      <c r="U3523" s="15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 s="15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 s="1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 s="15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 s="15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 s="15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 s="15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 s="15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 s="15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 s="15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 s="15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 s="15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 s="1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 s="15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 s="15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 s="15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 s="15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 s="15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 s="15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 s="15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 s="15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 s="15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 s="1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 s="15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 s="15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 s="15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 s="15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 s="15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 s="15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 s="15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 s="15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 s="15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 s="1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 s="15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 s="15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 s="15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 s="15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 s="15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 s="15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 s="15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 s="15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 s="15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 s="1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 s="15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 s="15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 s="15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 s="15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 s="15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 s="15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 s="15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 s="15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 s="15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 s="1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 s="15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 s="15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 s="15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 s="15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 s="15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 s="15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 s="15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 s="15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 s="15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 s="1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 s="15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8315</v>
      </c>
      <c r="R3587" t="s">
        <v>8316</v>
      </c>
      <c r="S3587" s="10">
        <f t="shared" ref="S3587:S3650" si="282">(((J3587/60)/60/24)+DATE(1970,1,1))</f>
        <v>41964.716319444444</v>
      </c>
      <c r="T3587" s="10">
        <f t="shared" ref="T3587:T3650" si="283">(((I3587/60)/60/24)+DATE(1970,1,1))</f>
        <v>41994.716319444444</v>
      </c>
      <c r="U3587" s="15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 s="15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 s="15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 s="15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 s="15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 s="15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 s="15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 s="15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 s="1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 s="15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 s="15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 s="15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 s="15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 s="15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 s="15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 s="15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 s="15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 s="15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 s="1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 s="15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 s="15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 s="15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 s="15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 s="15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 s="15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 s="15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 s="15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 s="15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 s="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 s="15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 s="15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 s="15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 s="15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 s="15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 s="15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 s="15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 s="15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 s="15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 s="1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 s="15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 s="15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 s="15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 s="15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 s="15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 s="15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 s="15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 s="15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 s="15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 s="1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 s="15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 s="15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 s="15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 s="15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 s="15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 s="15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 s="15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 s="15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 s="15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 s="1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 s="15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 s="15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 s="15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 s="15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 s="15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8315</v>
      </c>
      <c r="R3651" t="s">
        <v>8316</v>
      </c>
      <c r="S3651" s="10">
        <f t="shared" ref="S3651:S3714" si="287">(((J3651/60)/60/24)+DATE(1970,1,1))</f>
        <v>41780.712893518517</v>
      </c>
      <c r="T3651" s="10">
        <f t="shared" ref="T3651:T3714" si="288">(((I3651/60)/60/24)+DATE(1970,1,1))</f>
        <v>41806.712893518517</v>
      </c>
      <c r="U3651" s="15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 s="15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 s="15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 s="15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 s="1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 s="15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 s="15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 s="15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 s="15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 s="15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 s="15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 s="15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 s="15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 s="15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 s="1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 s="15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 s="15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 s="15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 s="15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 s="15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 s="15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 s="15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 s="15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 s="15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 s="1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 s="15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 s="15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 s="15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 s="15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 s="15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 s="15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 s="15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 s="15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 s="15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 s="1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 s="15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 s="15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 s="15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 s="15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 s="15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 s="15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 s="15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 s="15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 s="15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 s="1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 s="15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 s="15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 s="15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 s="15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 s="15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 s="15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 s="15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 s="15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 s="15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 s="1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 s="15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 s="15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 s="15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 s="15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 s="15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 s="15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 s="15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 s="15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 s="15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8315</v>
      </c>
      <c r="R3715" t="s">
        <v>8316</v>
      </c>
      <c r="S3715" s="10">
        <f t="shared" ref="S3715:S3778" si="292">(((J3715/60)/60/24)+DATE(1970,1,1))</f>
        <v>42505.738032407404</v>
      </c>
      <c r="T3715" s="10">
        <f t="shared" ref="T3715:T3778" si="293">(((I3715/60)/60/24)+DATE(1970,1,1))</f>
        <v>42525.738032407404</v>
      </c>
      <c r="U3715" s="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 s="15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 s="15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 s="15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 s="15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 s="15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 s="15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 s="15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 s="15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 s="15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 s="1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 s="15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 s="15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 s="15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 s="15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 s="15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 s="15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 s="15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 s="15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 s="15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 s="1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 s="15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 s="15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 s="15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 s="15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 s="15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 s="15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 s="15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 s="15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 s="15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 s="1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 s="15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 s="15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 s="15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 s="15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 s="15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 s="15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 s="15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 s="15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 s="15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 s="1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 s="15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 s="15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 s="15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 s="15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 s="15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 s="15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 s="15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 s="15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 s="15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 s="1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 s="15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 s="15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 s="15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 s="15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 s="15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 s="15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 s="15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 s="15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 s="15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 s="1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 s="15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 s="15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 s="15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8315</v>
      </c>
      <c r="R3779" t="s">
        <v>8357</v>
      </c>
      <c r="S3779" s="10">
        <f t="shared" ref="S3779:S3842" si="297">(((J3779/60)/60/24)+DATE(1970,1,1))</f>
        <v>41887.111354166671</v>
      </c>
      <c r="T3779" s="10">
        <f t="shared" ref="T3779:T3842" si="298">(((I3779/60)/60/24)+DATE(1970,1,1))</f>
        <v>41909.166666666664</v>
      </c>
      <c r="U3779" s="15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 s="15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 s="15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 s="15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 s="15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 s="15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 s="1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 s="15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 s="15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 s="15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 s="15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 s="15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 s="15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 s="15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 s="15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 s="15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 s="1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 s="15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 s="15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 s="15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 s="15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 s="15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 s="15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 s="15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 s="15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 s="15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 s="1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 s="15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 s="15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 s="15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 s="15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 s="15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 s="15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 s="15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 s="15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 s="15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 s="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 s="15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 s="15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 s="15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 s="15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 s="15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 s="15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 s="15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 s="15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 s="15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 s="1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 s="15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 s="15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 s="15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 s="15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 s="15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 s="15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 s="15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 s="15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 s="15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 s="1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 s="15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 s="15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 s="15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 s="15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 s="15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 s="15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 s="15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8315</v>
      </c>
      <c r="R3843" t="s">
        <v>8316</v>
      </c>
      <c r="S3843" s="10">
        <f t="shared" ref="S3843:S3906" si="302">(((J3843/60)/60/24)+DATE(1970,1,1))</f>
        <v>41780.785729166666</v>
      </c>
      <c r="T3843" s="10">
        <f t="shared" ref="T3843:T3906" si="303">(((I3843/60)/60/24)+DATE(1970,1,1))</f>
        <v>41840.785729166666</v>
      </c>
      <c r="U3843" s="15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 s="15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 s="1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 s="15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 s="15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 s="15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 s="15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 s="15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 s="15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 s="15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 s="15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 s="15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 s="1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 s="15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 s="15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 s="15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 s="15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 s="15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 s="15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 s="15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 s="15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 s="15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 s="1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 s="15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 s="15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 s="15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 s="15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 s="15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 s="15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 s="15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 s="15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 s="15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 s="1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 s="15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 s="15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 s="15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 s="15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 s="15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 s="15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 s="15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 s="15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 s="15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 s="1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 s="15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 s="15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 s="15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 s="15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 s="15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 s="15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 s="15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 s="15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 s="15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 s="1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 s="15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 s="15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 s="15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 s="15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 s="15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 s="15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 s="15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 s="15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 s="15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 s="1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 s="15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8315</v>
      </c>
      <c r="R3907" t="s">
        <v>8316</v>
      </c>
      <c r="S3907" s="10">
        <f t="shared" ref="S3907:S3970" si="307">(((J3907/60)/60/24)+DATE(1970,1,1))</f>
        <v>42124.623877314814</v>
      </c>
      <c r="T3907" s="10">
        <f t="shared" ref="T3907:T3970" si="308">(((I3907/60)/60/24)+DATE(1970,1,1))</f>
        <v>42166.958333333328</v>
      </c>
      <c r="U3907" s="15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 s="15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 s="15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 s="15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 s="15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 s="15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 s="15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 s="15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 s="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 s="15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 s="15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 s="15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 s="15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 s="15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 s="15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 s="15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 s="15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 s="15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 s="1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 s="15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 s="15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 s="15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 s="15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 s="15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 s="15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 s="15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 s="15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 s="15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 s="1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 s="15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 s="15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 s="15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 s="15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 s="15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 s="15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 s="15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 s="15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 s="15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 s="1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 s="15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 s="15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 s="15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 s="15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 s="15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 s="15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 s="15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 s="15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 s="15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 s="1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 s="15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 s="15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 s="15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 s="15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 s="15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 s="15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 s="15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 s="15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 s="15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 s="1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 s="15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 s="15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 s="15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 s="15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 s="15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8315</v>
      </c>
      <c r="R3971" t="s">
        <v>8316</v>
      </c>
      <c r="S3971" s="10">
        <f t="shared" ref="S3971:S4034" si="312">(((J3971/60)/60/24)+DATE(1970,1,1))</f>
        <v>42601.854699074072</v>
      </c>
      <c r="T3971" s="10">
        <f t="shared" ref="T3971:T4034" si="313">(((I3971/60)/60/24)+DATE(1970,1,1))</f>
        <v>42611.163194444445</v>
      </c>
      <c r="U3971" s="15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 s="15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 s="15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 s="15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 s="1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 s="15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 s="15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 s="15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 s="15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 s="15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 s="15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 s="15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 s="15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 s="15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 s="1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 s="15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 s="15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 s="15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 s="15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 s="15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 s="15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 s="15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 s="15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 s="15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 s="1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 s="15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 s="15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 s="15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 s="15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 s="15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 s="15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 s="15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 s="15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 s="15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 s="1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 s="15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 s="15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 s="15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 s="15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 s="15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 s="15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 s="15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 s="15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 s="15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 s="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 s="15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 s="15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 s="15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 s="15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 s="15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 s="15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 s="15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 s="15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 s="15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 s="1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 s="15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 s="15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 s="15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 s="15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 s="15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 s="15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 s="15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 s="15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 s="15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8315</v>
      </c>
      <c r="R4035" t="s">
        <v>8316</v>
      </c>
      <c r="S4035" s="10">
        <f t="shared" ref="S4035:S4098" si="317">(((J4035/60)/60/24)+DATE(1970,1,1))</f>
        <v>42614.268796296295</v>
      </c>
      <c r="T4035" s="10">
        <f t="shared" ref="T4035:T4098" si="318">(((I4035/60)/60/24)+DATE(1970,1,1))</f>
        <v>42645.375</v>
      </c>
      <c r="U4035" s="1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 s="15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 s="15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 s="15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 s="15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 s="15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 s="15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 s="15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 s="15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 s="15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 s="1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 s="15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 s="15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 s="15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 s="15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 s="15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 s="15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 s="15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 s="15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 s="15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 s="1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 s="15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 s="15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 s="15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 s="15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 s="15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 s="15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 s="15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 s="15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 s="15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 s="1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 s="15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 s="15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 s="15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 s="15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 s="15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 s="15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 s="15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 s="15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 s="15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 s="1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 s="15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 s="15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 s="15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 s="15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 s="15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 s="15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 s="15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 s="15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 s="15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 s="1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 s="15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 s="15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 s="15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 s="15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 s="15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 s="15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 s="15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 s="15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 s="15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 s="1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 s="15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 s="15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2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 s="15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8315</v>
      </c>
      <c r="R4099" t="s">
        <v>8316</v>
      </c>
      <c r="S4099" s="10">
        <f t="shared" ref="S4099:S4115" si="322">(((J4099/60)/60/24)+DATE(1970,1,1))</f>
        <v>42344.824502314819</v>
      </c>
      <c r="T4099" s="10">
        <f t="shared" ref="T4099:T4115" si="323">(((I4099/60)/60/24)+DATE(1970,1,1))</f>
        <v>42400.996527777781</v>
      </c>
      <c r="U4099" s="15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 s="15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 s="15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 s="15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 s="15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 s="15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 s="1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 s="15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 s="15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 s="15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 s="15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 s="15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 s="15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 s="15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 s="15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 s="15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 s="15">
        <f t="shared" si="324"/>
        <v>2015</v>
      </c>
    </row>
  </sheetData>
  <autoFilter ref="A1:X4115" xr:uid="{00000000-0001-0000-0000-000000000000}"/>
  <sortState xmlns:xlrd2="http://schemas.microsoft.com/office/spreadsheetml/2017/richdata2" ref="A2:P4115">
    <sortCondition ref="A122:A4115"/>
  </sortState>
  <conditionalFormatting sqref="F1:F1048576"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theme="5" tint="0.39997558519241921"/>
        <color theme="8" tint="0.39997558519241921"/>
      </colorScale>
    </cfRule>
    <cfRule type="colorScale" priority="2">
      <colorScale>
        <cfvo type="min"/>
        <cfvo type="max"/>
        <color theme="5" tint="0.39997558519241921"/>
        <color theme="8" tint="0.39997558519241921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Nappi</cp:lastModifiedBy>
  <dcterms:created xsi:type="dcterms:W3CDTF">2017-04-20T15:17:24Z</dcterms:created>
  <dcterms:modified xsi:type="dcterms:W3CDTF">2022-10-13T19:40:45Z</dcterms:modified>
</cp:coreProperties>
</file>