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andalsuidaho-my.sharepoint.com/personal/plum0598_vandals_uidaho_edu/Documents/My Work/U of I/Fall 2023/Econometrics/Problem Set Assignments/Problem Set#3/"/>
    </mc:Choice>
  </mc:AlternateContent>
  <xr:revisionPtr revIDLastSave="0" documentId="14_{DB839FF5-13FC-427E-9D81-A67C53C64267}" xr6:coauthVersionLast="47" xr6:coauthVersionMax="47" xr10:uidLastSave="{00000000-0000-0000-0000-000000000000}"/>
  <bookViews>
    <workbookView xWindow="14460" yWindow="1785" windowWidth="13095" windowHeight="11835" activeTab="1" xr2:uid="{E70CA4A3-952C-4A4E-A78F-74C955784236}"/>
  </bookViews>
  <sheets>
    <sheet name="LPM" sheetId="1" r:id="rId1"/>
    <sheet name="Logi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1" i="2" l="1"/>
  <c r="F22" i="2" s="1"/>
  <c r="J7" i="2"/>
  <c r="I7" i="2"/>
  <c r="H7" i="2"/>
  <c r="G7" i="2"/>
  <c r="F7" i="2"/>
  <c r="G21" i="2"/>
  <c r="G22" i="2" s="1"/>
  <c r="G35" i="2"/>
  <c r="J32" i="2"/>
  <c r="I32" i="2"/>
  <c r="I33" i="2" s="1"/>
  <c r="H32" i="2"/>
  <c r="H33" i="2" s="1"/>
  <c r="J33" i="2"/>
  <c r="G32" i="2"/>
  <c r="G33" i="2" s="1"/>
  <c r="F32" i="2"/>
  <c r="F33" i="2" s="1"/>
  <c r="F8" i="2"/>
  <c r="F9" i="2" s="1"/>
  <c r="J8" i="2"/>
  <c r="J9" i="2" s="1"/>
  <c r="J21" i="2"/>
  <c r="J22" i="2" s="1"/>
  <c r="I21" i="2"/>
  <c r="I22" i="2" s="1"/>
  <c r="H21" i="2"/>
  <c r="H22" i="2" s="1"/>
  <c r="G10" i="1"/>
  <c r="H10" i="1"/>
  <c r="F8" i="1"/>
  <c r="G8" i="1"/>
  <c r="H8" i="1"/>
  <c r="E8" i="1"/>
  <c r="F10" i="1" s="1"/>
  <c r="G24" i="2" l="1"/>
  <c r="J24" i="2"/>
  <c r="I24" i="2"/>
  <c r="H24" i="2"/>
  <c r="G8" i="2"/>
  <c r="G9" i="2" s="1"/>
  <c r="H8" i="2"/>
  <c r="H9" i="2" s="1"/>
  <c r="I8" i="2"/>
  <c r="I9" i="2" s="1"/>
  <c r="J11" i="2" s="1"/>
  <c r="I11" i="2" l="1"/>
  <c r="H11" i="2"/>
  <c r="G11" i="2"/>
</calcChain>
</file>

<file path=xl/sharedStrings.xml><?xml version="1.0" encoding="utf-8"?>
<sst xmlns="http://schemas.openxmlformats.org/spreadsheetml/2006/main" count="68" uniqueCount="28">
  <si>
    <t>Coefficient</t>
  </si>
  <si>
    <t>female</t>
  </si>
  <si>
    <t>age</t>
  </si>
  <si>
    <t>immig</t>
  </si>
  <si>
    <t>nchild</t>
  </si>
  <si>
    <t>Variable</t>
  </si>
  <si>
    <t>Value 1</t>
  </si>
  <si>
    <t>Pred Probability</t>
  </si>
  <si>
    <t>Value 2</t>
  </si>
  <si>
    <t>const</t>
  </si>
  <si>
    <t>Exp Function</t>
  </si>
  <si>
    <t>Estimated Marginal Effects</t>
  </si>
  <si>
    <t>Value 3</t>
  </si>
  <si>
    <t>Value 4</t>
  </si>
  <si>
    <t>--</t>
  </si>
  <si>
    <t>"Percentage Points"</t>
  </si>
  <si>
    <t>Means</t>
  </si>
  <si>
    <t>income</t>
  </si>
  <si>
    <t>educ</t>
  </si>
  <si>
    <t>Logit:</t>
  </si>
  <si>
    <t>LPM:</t>
  </si>
  <si>
    <t>Value 5</t>
  </si>
  <si>
    <t>Pred</t>
  </si>
  <si>
    <t>Exp</t>
  </si>
  <si>
    <t>Logit Example:</t>
  </si>
  <si>
    <t>Logit Exp Function</t>
  </si>
  <si>
    <t>LPM Pred Probability</t>
  </si>
  <si>
    <t>Logit Pred 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</si>
</sst>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2" fontId="0" fillId="2" borderId="0" xfId="0" applyNumberFormat="1" applyFill="1"/>
    <xf numFmtId="0" fontId="0" fillId="0" borderId="0" xfId="0" quotePrefix="1" applyAlignment="1">
      <alignment horizontal="center"/>
    </xf>
    <xf numFmtId="0" fontId="2" fillId="0" borderId="0" xfId="0" applyFont="1"/>
    <xf numFmtId="164" fontId="0" fillId="3" borderId="0" xfId="1" applyNumberFormat="1" applyFont="1" applyFill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FD320-C7F4-4F88-8C14-212435F39487}">
  <dimension ref="C1:H11"/>
  <sheetViews>
    <sheetView workbookViewId="0">
      <selection activeCell="B21" sqref="B21"/>
    </sheetView>
  </sheetViews>
  <sheetFormatPr defaultRowHeight="15" x14ac:dyDescent="0.25"/>
  <cols>
    <col min="3" max="3" width="10" bestFit="1" customWidth="1"/>
    <col min="4" max="4" width="15.85546875" customWidth="1"/>
    <col min="5" max="8" width="12" customWidth="1"/>
  </cols>
  <sheetData>
    <row r="1" spans="3:8" x14ac:dyDescent="0.25">
      <c r="C1" s="1" t="s">
        <v>5</v>
      </c>
      <c r="D1" s="1" t="s">
        <v>0</v>
      </c>
      <c r="E1" s="1" t="s">
        <v>6</v>
      </c>
      <c r="F1" s="1" t="s">
        <v>8</v>
      </c>
      <c r="G1" s="1" t="s">
        <v>12</v>
      </c>
      <c r="H1" s="1" t="s">
        <v>13</v>
      </c>
    </row>
    <row r="2" spans="3:8" x14ac:dyDescent="0.25">
      <c r="C2" t="s">
        <v>9</v>
      </c>
      <c r="E2" s="3" t="s">
        <v>14</v>
      </c>
      <c r="F2" s="3" t="s">
        <v>14</v>
      </c>
      <c r="G2" s="3" t="s">
        <v>14</v>
      </c>
      <c r="H2" s="3" t="s">
        <v>14</v>
      </c>
    </row>
    <row r="3" spans="3:8" x14ac:dyDescent="0.25">
      <c r="C3" t="s">
        <v>1</v>
      </c>
    </row>
    <row r="4" spans="3:8" x14ac:dyDescent="0.25">
      <c r="C4" t="s">
        <v>2</v>
      </c>
    </row>
    <row r="5" spans="3:8" x14ac:dyDescent="0.25">
      <c r="C5" t="s">
        <v>3</v>
      </c>
    </row>
    <row r="6" spans="3:8" x14ac:dyDescent="0.25">
      <c r="C6" t="s">
        <v>4</v>
      </c>
    </row>
    <row r="8" spans="3:8" x14ac:dyDescent="0.25">
      <c r="D8" s="4" t="s">
        <v>7</v>
      </c>
      <c r="E8" s="5">
        <f>$D$2+($D$3*E3)+($D$4*E4)+($D$5*E5)+($D$6*E6)</f>
        <v>0</v>
      </c>
      <c r="F8" s="5">
        <f t="shared" ref="F8:H8" si="0">$D$2+($D$3*F3)+($D$4*F4)+($D$5*F5)+($D$6*F6)</f>
        <v>0</v>
      </c>
      <c r="G8" s="5">
        <f t="shared" si="0"/>
        <v>0</v>
      </c>
      <c r="H8" s="5">
        <f t="shared" si="0"/>
        <v>0</v>
      </c>
    </row>
    <row r="10" spans="3:8" x14ac:dyDescent="0.25">
      <c r="D10" s="6" t="s">
        <v>11</v>
      </c>
      <c r="E10" s="6"/>
      <c r="F10" s="2">
        <f>100*(F8-E8)</f>
        <v>0</v>
      </c>
      <c r="G10" s="2">
        <f t="shared" ref="G10:H10" si="1">100*(G8-F8)</f>
        <v>0</v>
      </c>
      <c r="H10" s="2">
        <f t="shared" si="1"/>
        <v>0</v>
      </c>
    </row>
    <row r="11" spans="3:8" x14ac:dyDescent="0.25">
      <c r="F11" s="7" t="s">
        <v>15</v>
      </c>
      <c r="G11" s="7"/>
      <c r="H11" s="7"/>
    </row>
  </sheetData>
  <mergeCells count="2">
    <mergeCell ref="D10:E10"/>
    <mergeCell ref="F11:H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BA561-79AC-460F-8261-36BBB6318A79}">
  <dimension ref="B1:J35"/>
  <sheetViews>
    <sheetView tabSelected="1" topLeftCell="A18" workbookViewId="0">
      <selection activeCell="J24" sqref="J24"/>
    </sheetView>
  </sheetViews>
  <sheetFormatPr defaultRowHeight="15" x14ac:dyDescent="0.25"/>
  <cols>
    <col min="3" max="3" width="10" bestFit="1" customWidth="1"/>
    <col min="4" max="4" width="13.85546875" bestFit="1" customWidth="1"/>
    <col min="5" max="5" width="16.28515625" customWidth="1"/>
    <col min="6" max="6" width="9.7109375" customWidth="1"/>
  </cols>
  <sheetData>
    <row r="1" spans="2:10" x14ac:dyDescent="0.25">
      <c r="B1" t="s">
        <v>20</v>
      </c>
      <c r="C1" s="1" t="s">
        <v>5</v>
      </c>
      <c r="D1" s="1" t="s">
        <v>0</v>
      </c>
      <c r="E1" s="1" t="s">
        <v>16</v>
      </c>
      <c r="F1" s="1" t="s">
        <v>6</v>
      </c>
      <c r="G1" s="1" t="s">
        <v>8</v>
      </c>
      <c r="H1" s="1" t="s">
        <v>12</v>
      </c>
      <c r="I1" s="1" t="s">
        <v>13</v>
      </c>
      <c r="J1" s="1" t="s">
        <v>21</v>
      </c>
    </row>
    <row r="2" spans="2:10" x14ac:dyDescent="0.25">
      <c r="C2" t="s">
        <v>9</v>
      </c>
      <c r="D2">
        <v>1.0474000000000001</v>
      </c>
      <c r="F2" s="3" t="s">
        <v>14</v>
      </c>
      <c r="G2" s="3" t="s">
        <v>14</v>
      </c>
      <c r="H2" s="3" t="s">
        <v>14</v>
      </c>
      <c r="I2" s="3" t="s">
        <v>14</v>
      </c>
      <c r="J2" s="3" t="s">
        <v>14</v>
      </c>
    </row>
    <row r="3" spans="2:10" x14ac:dyDescent="0.25">
      <c r="C3" t="s">
        <v>2</v>
      </c>
      <c r="D3">
        <v>1.1617800000000001E-3</v>
      </c>
      <c r="E3">
        <v>51.734999999999999</v>
      </c>
      <c r="F3">
        <v>75</v>
      </c>
      <c r="G3">
        <v>75</v>
      </c>
      <c r="H3">
        <v>75</v>
      </c>
      <c r="I3">
        <v>75</v>
      </c>
      <c r="J3">
        <v>75</v>
      </c>
    </row>
    <row r="4" spans="2:10" x14ac:dyDescent="0.25">
      <c r="C4" t="s">
        <v>18</v>
      </c>
      <c r="D4">
        <v>-3.5638499999999997E-2</v>
      </c>
      <c r="E4">
        <v>14.875</v>
      </c>
      <c r="F4">
        <v>10</v>
      </c>
      <c r="G4">
        <v>12</v>
      </c>
      <c r="H4">
        <v>14</v>
      </c>
      <c r="I4">
        <v>16</v>
      </c>
      <c r="J4">
        <v>18</v>
      </c>
    </row>
    <row r="5" spans="2:10" x14ac:dyDescent="0.25">
      <c r="C5" t="s">
        <v>17</v>
      </c>
      <c r="D5">
        <v>2.40759E-4</v>
      </c>
      <c r="E5">
        <v>77.045000000000002</v>
      </c>
      <c r="F5">
        <v>60</v>
      </c>
      <c r="G5">
        <v>60</v>
      </c>
      <c r="H5">
        <v>60</v>
      </c>
      <c r="I5">
        <v>60</v>
      </c>
      <c r="J5">
        <v>60</v>
      </c>
    </row>
    <row r="6" spans="2:10" x14ac:dyDescent="0.25">
      <c r="C6" t="s">
        <v>1</v>
      </c>
      <c r="D6">
        <v>-7.9907500000000006E-2</v>
      </c>
      <c r="E6">
        <v>0.55230000000000001</v>
      </c>
      <c r="F6">
        <v>0</v>
      </c>
      <c r="G6">
        <v>0</v>
      </c>
      <c r="H6">
        <v>0</v>
      </c>
      <c r="I6">
        <v>0</v>
      </c>
      <c r="J6">
        <v>0</v>
      </c>
    </row>
    <row r="7" spans="2:10" x14ac:dyDescent="0.25">
      <c r="D7" t="s">
        <v>26</v>
      </c>
      <c r="F7">
        <f>D2+(D3*F3)+(D4*F4)+(D5*F5)+(D6*F6)</f>
        <v>0.79259404000000011</v>
      </c>
      <c r="G7">
        <f>D2+(D3*G3)+(D4*G4)+(D5*G5)+(D6*G6)</f>
        <v>0.72131704000000008</v>
      </c>
      <c r="H7">
        <f>D2+(D3*H3)+(D4*H4)+(D5*H5)+(D6*H6)</f>
        <v>0.65004004000000004</v>
      </c>
      <c r="I7">
        <f>D2+(D3*I3)+(D4*I4)+(D5*I5)+(D6*I6)</f>
        <v>0.57876304000000012</v>
      </c>
      <c r="J7">
        <f>D2+(D3*J3)+(D4*J4)+(D5*J5)+(D6*J6)</f>
        <v>0.50748604000000008</v>
      </c>
    </row>
    <row r="8" spans="2:10" x14ac:dyDescent="0.25">
      <c r="D8" t="s">
        <v>25</v>
      </c>
      <c r="F8">
        <f>EXP($D$2+($D$3*F3)+($D$4*F4)+($D$5*F5)+($D$6*F6))</f>
        <v>2.2091195445110823</v>
      </c>
      <c r="G8">
        <f t="shared" ref="G8:H8" si="0">EXP($D$2+($D$3*G3)+($D$4*G4)+($D$5*G5)+($D$6*G6))</f>
        <v>2.0571407639462596</v>
      </c>
      <c r="H8">
        <f t="shared" si="0"/>
        <v>1.9156175288042094</v>
      </c>
      <c r="I8">
        <f>EXP($D$2+($D$3*I3)+($D$4*I4)+($D$5*I5)+($D$6*I6))</f>
        <v>1.7838305384715085</v>
      </c>
      <c r="J8">
        <f>EXP($D$2+($D$3*J3)+($D$4*J4)+($D$5*J5)+($D$6*J6))</f>
        <v>1.6611099774023741</v>
      </c>
    </row>
    <row r="9" spans="2:10" x14ac:dyDescent="0.25">
      <c r="D9" s="4" t="s">
        <v>27</v>
      </c>
      <c r="F9" s="5">
        <f>F8/(1+F8)</f>
        <v>0.68838804970341094</v>
      </c>
      <c r="G9" s="5">
        <f>G8/(1+G8)</f>
        <v>0.67289697229735457</v>
      </c>
      <c r="H9" s="5">
        <f t="shared" ref="H9" si="1">H8/(1+H8)</f>
        <v>0.65701948553926659</v>
      </c>
      <c r="I9" s="5">
        <f>I8/(1+I8)</f>
        <v>0.64078273221722026</v>
      </c>
      <c r="J9" s="5">
        <f t="shared" ref="J9" si="2">J8/(1+J8)</f>
        <v>0.62421695890368889</v>
      </c>
    </row>
    <row r="11" spans="2:10" x14ac:dyDescent="0.25">
      <c r="D11" s="8" t="s">
        <v>11</v>
      </c>
      <c r="E11" s="8"/>
      <c r="F11" s="8"/>
      <c r="G11" s="2">
        <f>100*(G9-F9)</f>
        <v>-1.5491077406056375</v>
      </c>
      <c r="H11" s="2">
        <f>100*(H9-G9)</f>
        <v>-1.5877486758087977</v>
      </c>
      <c r="I11" s="2">
        <f>100*(I9-H9)</f>
        <v>-1.6236753322046327</v>
      </c>
      <c r="J11" s="2">
        <f>100*(J9-I9)</f>
        <v>-1.6565773313531373</v>
      </c>
    </row>
    <row r="12" spans="2:10" x14ac:dyDescent="0.25">
      <c r="G12" s="7" t="s">
        <v>15</v>
      </c>
      <c r="H12" s="7"/>
      <c r="I12" s="7"/>
    </row>
    <row r="14" spans="2:10" x14ac:dyDescent="0.25">
      <c r="B14" t="s">
        <v>19</v>
      </c>
      <c r="C14" s="1" t="s">
        <v>5</v>
      </c>
      <c r="D14" s="1" t="s">
        <v>0</v>
      </c>
      <c r="E14" s="1" t="s">
        <v>16</v>
      </c>
      <c r="F14" s="1" t="s">
        <v>6</v>
      </c>
      <c r="G14" s="1" t="s">
        <v>8</v>
      </c>
      <c r="H14" s="1" t="s">
        <v>12</v>
      </c>
      <c r="I14" s="1" t="s">
        <v>13</v>
      </c>
      <c r="J14" s="1" t="s">
        <v>21</v>
      </c>
    </row>
    <row r="15" spans="2:10" x14ac:dyDescent="0.25">
      <c r="C15" t="s">
        <v>9</v>
      </c>
      <c r="D15">
        <v>2.3504200000000002</v>
      </c>
      <c r="F15" s="3" t="s">
        <v>14</v>
      </c>
      <c r="G15" s="3" t="s">
        <v>14</v>
      </c>
      <c r="H15" s="3" t="s">
        <v>14</v>
      </c>
      <c r="I15" s="3" t="s">
        <v>14</v>
      </c>
      <c r="J15" s="3" t="s">
        <v>14</v>
      </c>
    </row>
    <row r="16" spans="2:10" x14ac:dyDescent="0.25">
      <c r="C16" t="s">
        <v>2</v>
      </c>
      <c r="D16">
        <v>4.8240000000000002E-3</v>
      </c>
      <c r="E16">
        <v>51.734999999999999</v>
      </c>
      <c r="F16">
        <v>75</v>
      </c>
      <c r="G16">
        <v>75</v>
      </c>
      <c r="H16">
        <v>75</v>
      </c>
      <c r="I16">
        <v>75</v>
      </c>
      <c r="J16">
        <v>75</v>
      </c>
    </row>
    <row r="17" spans="2:10" x14ac:dyDescent="0.25">
      <c r="C17" t="s">
        <v>18</v>
      </c>
      <c r="D17">
        <v>-0.15301100000000001</v>
      </c>
      <c r="E17">
        <v>14.875</v>
      </c>
      <c r="F17">
        <v>10</v>
      </c>
      <c r="G17">
        <v>12</v>
      </c>
      <c r="H17">
        <v>14</v>
      </c>
      <c r="I17">
        <v>16</v>
      </c>
      <c r="J17">
        <v>18</v>
      </c>
    </row>
    <row r="18" spans="2:10" x14ac:dyDescent="0.25">
      <c r="C18" t="s">
        <v>17</v>
      </c>
      <c r="D18">
        <v>1.05178E-3</v>
      </c>
      <c r="E18">
        <v>77.045000000000002</v>
      </c>
      <c r="F18">
        <v>60</v>
      </c>
      <c r="G18">
        <v>60</v>
      </c>
      <c r="H18">
        <v>60</v>
      </c>
      <c r="I18">
        <v>60</v>
      </c>
      <c r="J18">
        <v>60</v>
      </c>
    </row>
    <row r="19" spans="2:10" x14ac:dyDescent="0.25">
      <c r="C19" t="s">
        <v>1</v>
      </c>
      <c r="D19">
        <v>-0.33679900000000002</v>
      </c>
      <c r="E19">
        <v>0.55230000000000001</v>
      </c>
      <c r="F19">
        <v>0</v>
      </c>
      <c r="G19">
        <v>0</v>
      </c>
      <c r="H19">
        <v>0</v>
      </c>
      <c r="I19">
        <v>0</v>
      </c>
      <c r="J19">
        <v>0</v>
      </c>
    </row>
    <row r="21" spans="2:10" x14ac:dyDescent="0.25">
      <c r="E21" t="s">
        <v>10</v>
      </c>
      <c r="F21">
        <f>EXP(D15 + ($D$16*F16)+($D$17*F17)+($D$18*F18)+($D$19*F19))</f>
        <v>3.4736878132250784</v>
      </c>
      <c r="G21">
        <f>EXP($D$15+($D$16*G16)+($D$17*G17)+($D$18*G18)+($D$19*G19))</f>
        <v>2.5579209509467264</v>
      </c>
      <c r="H21">
        <f>EXP($D$15+($D$16*H16)+($D$17*H17)+($D$18*H18)+($D$19*H19))</f>
        <v>1.8835773227466632</v>
      </c>
      <c r="I21">
        <f>EXP($D$15+($D$16*I16)+($D$17*I17)+($D$18*I18)+($D$19*I19))</f>
        <v>1.3870106226122305</v>
      </c>
      <c r="J21">
        <f>EXP($D$15+($D$16*J16)+($D$17*J17)+($D$18*J18)+($D$19*J19))</f>
        <v>1.0213535935088944</v>
      </c>
    </row>
    <row r="22" spans="2:10" x14ac:dyDescent="0.25">
      <c r="E22" s="4" t="s">
        <v>7</v>
      </c>
      <c r="F22" s="5">
        <f>F21/(1+F21)</f>
        <v>0.77647076824542638</v>
      </c>
      <c r="G22" s="5">
        <f>G21/(1+G21)</f>
        <v>0.71893698207828083</v>
      </c>
      <c r="H22" s="5">
        <f t="shared" ref="H22:I22" si="3">H21/(1+H21)</f>
        <v>0.6532085364551693</v>
      </c>
      <c r="I22" s="5">
        <f t="shared" si="3"/>
        <v>0.58106596153072521</v>
      </c>
      <c r="J22" s="5">
        <f t="shared" ref="J22" si="4">J21/(1+J21)</f>
        <v>0.50528200349940422</v>
      </c>
    </row>
    <row r="24" spans="2:10" x14ac:dyDescent="0.25">
      <c r="D24" s="8" t="s">
        <v>11</v>
      </c>
      <c r="E24" s="8"/>
      <c r="F24" s="8"/>
      <c r="G24" s="2">
        <f>100*(G22-F22)</f>
        <v>-5.7533786167145546</v>
      </c>
      <c r="H24" s="2">
        <f>100*(H22-G22)</f>
        <v>-6.5728445623111531</v>
      </c>
      <c r="I24" s="2">
        <f>100*(I22-H22)</f>
        <v>-7.2142574924444087</v>
      </c>
      <c r="J24" s="2">
        <f>100*(J22-I22)</f>
        <v>-7.5783958031320982</v>
      </c>
    </row>
    <row r="25" spans="2:10" x14ac:dyDescent="0.25">
      <c r="G25" s="7" t="s">
        <v>15</v>
      </c>
      <c r="H25" s="7"/>
      <c r="I25" s="7"/>
    </row>
    <row r="26" spans="2:10" x14ac:dyDescent="0.25">
      <c r="B26" t="s">
        <v>24</v>
      </c>
      <c r="D26">
        <v>2.3424100000000001</v>
      </c>
    </row>
    <row r="27" spans="2:10" x14ac:dyDescent="0.25">
      <c r="D27">
        <v>5.1110699999999997E-3</v>
      </c>
      <c r="F27">
        <v>50</v>
      </c>
      <c r="G27">
        <v>50</v>
      </c>
      <c r="H27">
        <v>50</v>
      </c>
      <c r="I27">
        <v>50</v>
      </c>
      <c r="J27">
        <v>50</v>
      </c>
    </row>
    <row r="28" spans="2:10" x14ac:dyDescent="0.25">
      <c r="D28">
        <v>-0.15274499999999999</v>
      </c>
      <c r="F28">
        <v>10</v>
      </c>
      <c r="G28">
        <v>12</v>
      </c>
      <c r="H28">
        <v>14</v>
      </c>
      <c r="I28">
        <v>16</v>
      </c>
      <c r="J28">
        <v>18</v>
      </c>
    </row>
    <row r="29" spans="2:10" x14ac:dyDescent="0.25">
      <c r="D29">
        <v>-0.33780500000000002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2:10" x14ac:dyDescent="0.25">
      <c r="D30">
        <v>9.4786600000000001E-4</v>
      </c>
      <c r="F30">
        <v>80</v>
      </c>
      <c r="G30">
        <v>80</v>
      </c>
      <c r="H30">
        <v>80</v>
      </c>
      <c r="I30">
        <v>80</v>
      </c>
      <c r="J30">
        <v>80</v>
      </c>
    </row>
    <row r="32" spans="2:10" x14ac:dyDescent="0.25">
      <c r="E32" t="s">
        <v>23</v>
      </c>
      <c r="F32">
        <f>EXP(D26+(D27*F27)+(D28*F28)+(D29*F29)+(D30*F30))</f>
        <v>3.1466637985149779</v>
      </c>
      <c r="G32">
        <f>EXP(D26+(D27*G27)+(D28*G28)+(D29*G29)+(D30*G30))</f>
        <v>2.3183431707211231</v>
      </c>
      <c r="H32">
        <f>EXP(D26+(D27*H27)+(D28*H28)+(D29*H29)+(D30*H30))</f>
        <v>1.708067782699183</v>
      </c>
      <c r="I32">
        <f>EXP(D26+(D27*I27)+(D28*I28)+(D29*I29)+(D30*I30))</f>
        <v>1.2584399010209586</v>
      </c>
      <c r="J32">
        <f>EXP(D26+(D27*J27)+(D28*J28)+(D29*J29)+(D30*J30))</f>
        <v>0.92717104117439386</v>
      </c>
    </row>
    <row r="33" spans="5:10" x14ac:dyDescent="0.25">
      <c r="E33" t="s">
        <v>22</v>
      </c>
      <c r="F33">
        <f>F32/(1+F32)</f>
        <v>0.75884227692678519</v>
      </c>
      <c r="G33">
        <f>G32/(1+G32)</f>
        <v>0.69864479092357235</v>
      </c>
      <c r="H33">
        <f>H32/(1+H32)</f>
        <v>0.63073302433985579</v>
      </c>
      <c r="I33">
        <f t="shared" ref="I33:J33" si="5">I32/(1+I32)</f>
        <v>0.55721646631024535</v>
      </c>
      <c r="J33">
        <f t="shared" si="5"/>
        <v>0.48110469769688291</v>
      </c>
    </row>
    <row r="35" spans="5:10" x14ac:dyDescent="0.25">
      <c r="G35">
        <f>100*(G33-F33)</f>
        <v>-6.0197486003212841</v>
      </c>
    </row>
  </sheetData>
  <mergeCells count="4">
    <mergeCell ref="D11:F11"/>
    <mergeCell ref="G12:I12"/>
    <mergeCell ref="D24:F24"/>
    <mergeCell ref="G25:I25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LPM</vt:lpstr>
      <vt:lpstr>Logit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Plum, Andrew (plum0598@vandals.uidaho.edu)</cp:lastModifiedBy>
  <dcterms:created xsi:type="dcterms:W3CDTF">2023-03-27T02:22:14Z</dcterms:created>
  <dcterms:modified xsi:type="dcterms:W3CDTF">2023-11-06T16:00:32Z</dcterms:modified>
</cp:coreProperties>
</file>