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1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4-3 Отдел маркетинга\МАРКЕТИНГ_2018_Серёгина\РЕЗИДЕНТЫ\"/>
    </mc:Choice>
  </mc:AlternateContent>
  <xr:revisionPtr revIDLastSave="0" documentId="11_88B06EC4C310D8F9F7A5BAAE85AA2675A2A7148A" xr6:coauthVersionLast="43" xr6:coauthVersionMax="43" xr10:uidLastSave="{00000000-0000-0000-0000-000000000000}"/>
  <bookViews>
    <workbookView xWindow="480" yWindow="180" windowWidth="15195" windowHeight="11700" firstSheet="3" activeTab="6" xr2:uid="{00000000-000D-0000-FFFF-FFFF00000000}"/>
  </bookViews>
  <sheets>
    <sheet name="Ф-1(общая)" sheetId="7" r:id="rId1"/>
    <sheet name="Ф-2 (налоги)" sheetId="8" r:id="rId2"/>
    <sheet name="Ф-3 (стройка)" sheetId="11" r:id="rId3"/>
    <sheet name="Ф-4 (аренда)" sheetId="12" r:id="rId4"/>
    <sheet name="ППТ, ТВТ и ПТ" sheetId="2" r:id="rId5"/>
    <sheet name="ТВЗ" sheetId="13" r:id="rId6"/>
    <sheet name="ТВТ ИД" sheetId="14" r:id="rId7"/>
  </sheets>
  <definedNames>
    <definedName name="_xlnm._FilterDatabase" localSheetId="2" hidden="1">'Ф-3 (стройка)'!$A$6:$J$57</definedName>
    <definedName name="_xlnm.Print_Area" localSheetId="4">'ППТ, ТВТ и ПТ'!$A$1:$L$67</definedName>
    <definedName name="_xlnm.Print_Area" localSheetId="1">'Ф-2 (налоги)'!$A$1:$AA$63</definedName>
    <definedName name="_xlnm.Print_Area" localSheetId="2">'Ф-3 (стройка)'!$A$1:$J$65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7" l="1"/>
  <c r="R12" i="7"/>
  <c r="E9" i="2"/>
  <c r="Q55" i="8"/>
  <c r="P55" i="8"/>
  <c r="E55" i="8"/>
  <c r="D55" i="8"/>
  <c r="D28" i="8"/>
  <c r="D19" i="8"/>
  <c r="D10" i="8"/>
  <c r="P32" i="8"/>
  <c r="Q32" i="8"/>
  <c r="E18" i="8"/>
  <c r="D18" i="8"/>
  <c r="M23" i="7"/>
  <c r="M57" i="7"/>
  <c r="Q53" i="8"/>
  <c r="P53" i="8"/>
  <c r="E53" i="8"/>
  <c r="D53" i="8"/>
  <c r="Q52" i="8"/>
  <c r="P52" i="8"/>
  <c r="E52" i="8"/>
  <c r="D52" i="8"/>
  <c r="P21" i="8"/>
  <c r="Q21" i="8"/>
  <c r="E10" i="8"/>
  <c r="W57" i="7"/>
  <c r="Q57" i="7"/>
  <c r="S57" i="7"/>
  <c r="U57" i="7"/>
  <c r="P10" i="8"/>
  <c r="Q10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4" i="8"/>
  <c r="Q54" i="8"/>
  <c r="P56" i="8"/>
  <c r="Q56" i="8"/>
  <c r="Q11" i="8"/>
  <c r="P11" i="8"/>
  <c r="D14" i="8"/>
  <c r="E14" i="8"/>
  <c r="D15" i="8"/>
  <c r="E15" i="8"/>
  <c r="D16" i="8"/>
  <c r="E16" i="8"/>
  <c r="D17" i="8"/>
  <c r="E17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4" i="8"/>
  <c r="E54" i="8"/>
  <c r="D56" i="8"/>
  <c r="E56" i="8"/>
  <c r="D13" i="8"/>
  <c r="E13" i="8"/>
  <c r="D12" i="8"/>
  <c r="E12" i="8"/>
  <c r="E11" i="8"/>
  <c r="D11" i="8"/>
  <c r="L57" i="8"/>
  <c r="I57" i="8"/>
  <c r="J57" i="7"/>
  <c r="K57" i="7"/>
  <c r="L57" i="7"/>
  <c r="N57" i="7"/>
  <c r="O57" i="7"/>
  <c r="P57" i="7"/>
  <c r="X57" i="7"/>
  <c r="I57" i="7"/>
  <c r="G57" i="8"/>
  <c r="J57" i="8"/>
  <c r="K57" i="8"/>
  <c r="N57" i="8"/>
  <c r="O57" i="8"/>
  <c r="R57" i="8"/>
  <c r="S57" i="8"/>
  <c r="T57" i="8"/>
  <c r="U57" i="8"/>
  <c r="X57" i="8"/>
  <c r="Y57" i="8"/>
  <c r="Z57" i="8"/>
  <c r="AA57" i="8"/>
  <c r="R57" i="7"/>
  <c r="T57" i="7"/>
  <c r="V57" i="7"/>
  <c r="M57" i="8"/>
  <c r="H57" i="8"/>
  <c r="F57" i="8"/>
  <c r="D57" i="8"/>
  <c r="E57" i="8"/>
  <c r="V57" i="8"/>
  <c r="P44" i="8"/>
  <c r="P57" i="8"/>
  <c r="W57" i="8"/>
  <c r="Q44" i="8"/>
  <c r="Q57" i="8"/>
</calcChain>
</file>

<file path=xl/sharedStrings.xml><?xml version="1.0" encoding="utf-8"?>
<sst xmlns="http://schemas.openxmlformats.org/spreadsheetml/2006/main" count="2079" uniqueCount="645">
  <si>
    <t xml:space="preserve">Отчет </t>
  </si>
  <si>
    <t>Форма № 1</t>
  </si>
  <si>
    <t>о деятельности резидентов ОЭЗ ТВТ «Санкт-Петербург»</t>
  </si>
  <si>
    <t>по состоянию на</t>
  </si>
  <si>
    <t xml:space="preserve"> «30» июня 2018 года</t>
  </si>
  <si>
    <t>№ п\п</t>
  </si>
  <si>
    <t>Наименование резидента ОЭЗ</t>
  </si>
  <si>
    <t>Наименование ОЭЗ</t>
  </si>
  <si>
    <t xml:space="preserve">Участие иностранных инвесторов, в составе акционеров (участников) или прямые иностранные инвестиции (да/нет) 
</t>
  </si>
  <si>
    <t>Страна</t>
  </si>
  <si>
    <t>Количество рабочих мест, созданных на территории ОЭЗ (ед.)</t>
  </si>
  <si>
    <t>Объем заявленных инвестиций на территории ОЭЗ (в соответствии с бизнес-планом), млн. руб.</t>
  </si>
  <si>
    <t>Общий объем осуществленных инвестиций на территории ОЭЗ** (млн. руб.)</t>
  </si>
  <si>
    <r>
      <t>Объем выручки от продажи товаров, продукции, работ, услуг</t>
    </r>
    <r>
      <rPr>
        <b/>
        <sz val="11"/>
        <rFont val="Times New Roman"/>
        <family val="1"/>
        <charset val="204"/>
      </rPr>
      <t xml:space="preserve"> *** </t>
    </r>
    <r>
      <rPr>
        <sz val="11"/>
        <rFont val="Times New Roman"/>
        <family val="1"/>
        <charset val="204"/>
      </rPr>
      <t xml:space="preserve">(в денежном выражении, млн. руб.)
</t>
    </r>
  </si>
  <si>
    <t>Объем произведенной продукции (работ, услуг) на территории ОЭЗ, (в денежном выражении, млн. руб.)</t>
  </si>
  <si>
    <t>Средняя з/п сотрудников предприятия  (руб.), (без учета руководящего состава)</t>
  </si>
  <si>
    <t>В соответствии с бизнес-планом</t>
  </si>
  <si>
    <t>Фактически созданных*</t>
  </si>
  <si>
    <t>Общий объем</t>
  </si>
  <si>
    <t>в т.ч. капитальных вложений</t>
  </si>
  <si>
    <t>Всего</t>
  </si>
  <si>
    <t>за текущий год</t>
  </si>
  <si>
    <t>с начала деятельности в качестве резидента</t>
  </si>
  <si>
    <t>с начала текущего года</t>
  </si>
  <si>
    <t>всего</t>
  </si>
  <si>
    <t>ОЭЗ ТВТ в г. Санкт-Петербурге</t>
  </si>
  <si>
    <t>нет</t>
  </si>
  <si>
    <t>Россия</t>
  </si>
  <si>
    <t>-</t>
  </si>
  <si>
    <t>да</t>
  </si>
  <si>
    <t>Кипр</t>
  </si>
  <si>
    <t>Япония</t>
  </si>
  <si>
    <t>Германия</t>
  </si>
  <si>
    <t>Китай</t>
  </si>
  <si>
    <t>Швейцария</t>
  </si>
  <si>
    <t>1 163,42</t>
  </si>
  <si>
    <t>ИТОГО:</t>
  </si>
  <si>
    <t>* - фактическое кол-во рабочих мест на конец периода</t>
  </si>
  <si>
    <t>** - значение показателя приводится в соответствии с документально подтвержденными расходами согласно правилам ведения бухгалтерского учета, при расхождении указываемых данных с данными, предоставленными в предыдущем отчете пояснить причины расхождения (затраты компании в соответствии с финансовой отчетностью (МСФО) не включенные в отчетность (РСБУ) указываются справочно)</t>
  </si>
  <si>
    <t xml:space="preserve">*** - объем выручки от продажи товаров, продукции, работ, услуг за вычетом налога на добавленную стоимость, акцизов (в соответствии с отчетом о финансовых результатах бухгалтерской отчетности резидентов, применяющих общую систему налогообложения) и (или) сумма доходов (в соответствии с налоговой декларацией по налогу, уплачиваемому в связи с применением упрощенной системы налогообложения, резидентов, применяющих упрощенную систему налогообложения), полученных резидентами в результате реализации соглашений об осуществлении деятельности в особой экономической зоне
</t>
  </si>
  <si>
    <t>Данные предоставляются от деятельности резидента, осуществляемой только на территории ОЭЗ (в соответствии с соглашением об осуществлении деятельности).</t>
  </si>
  <si>
    <t># резидент отчетность не предоставил</t>
  </si>
  <si>
    <t>## резидент на стадии расторжения</t>
  </si>
  <si>
    <t>### корректировка предыдущих периодов</t>
  </si>
  <si>
    <t>Форма 2</t>
  </si>
  <si>
    <t>об объемах налогов и таможенных платежей  резидентов ОЭЗ ТВТ «Санкт-Петербург»</t>
  </si>
  <si>
    <t>Объем отчислений, уплаченных резидентами в бюджеты всех уровней бюджетной системы РФ и внебюджетные фонды (млн. руб.)</t>
  </si>
  <si>
    <t>Объем  полученных налоговых льгот и льгот по уплате страховых взносов (млн.руб.) </t>
  </si>
  <si>
    <t>Суммы таможенных платежей, уплаченных резидентами ОЭЗ, (млн.руб.)</t>
  </si>
  <si>
    <t>Объем льгот 
по уплате таможенных платежей, 
(млн. руб.)</t>
  </si>
  <si>
    <t>в том числе</t>
  </si>
  <si>
    <t>федеральный бюджет*</t>
  </si>
  <si>
    <t>региональный бюджет</t>
  </si>
  <si>
    <t>местный бюджет</t>
  </si>
  <si>
    <t>внебюджетные фонды</t>
  </si>
  <si>
    <t>НДС**</t>
  </si>
  <si>
    <t>Всего, из них:</t>
  </si>
  <si>
    <t>в части, зачисляемой в федеральный бюджет</t>
  </si>
  <si>
    <t>в части, зачисляемой в бюджет субъекта и местный бюджет</t>
  </si>
  <si>
    <t>в части, зачисляемой во внебюджетные фонды</t>
  </si>
  <si>
    <t>с начала деятельности в качестве резидента ОЭЗ</t>
  </si>
  <si>
    <t>* без НДС</t>
  </si>
  <si>
    <t>** - уплаченный и не возмещенный</t>
  </si>
  <si>
    <r>
      <t xml:space="preserve">Данные предоставляются от деятельности резидента, осуществляемой </t>
    </r>
    <r>
      <rPr>
        <b/>
        <sz val="10"/>
        <rFont val="Times New Roman"/>
        <family val="1"/>
        <charset val="204"/>
      </rPr>
      <t>только на территории ОЭЗ</t>
    </r>
    <r>
      <rPr>
        <sz val="10"/>
        <rFont val="Times New Roman"/>
        <family val="1"/>
        <charset val="204"/>
      </rPr>
      <t xml:space="preserve"> (в соответствии с соглашением об осуществлении деятельности).</t>
    </r>
  </si>
  <si>
    <t>Форма № 3</t>
  </si>
  <si>
    <t>Отчет</t>
  </si>
  <si>
    <t>об объектах строительства резидентов ОЭЗ ТВТ «Санкт-Петербург»</t>
  </si>
  <si>
    <t>Площадь требуемого з/у в соответствии с заявкой (га)</t>
  </si>
  <si>
    <t>Площадь з/у, выданного резиденту (га), факт</t>
  </si>
  <si>
    <t>Наименование объекта кап.строительства в соответствии с бизнес-планом</t>
  </si>
  <si>
    <t>Мощность объекта кап. строительства (кв.м.) </t>
  </si>
  <si>
    <t>Сроки строительства в соответствии с бизнес-планом</t>
  </si>
  <si>
    <t>Текущая стадия строительства объекта* </t>
  </si>
  <si>
    <t>В аренду (га)</t>
  </si>
  <si>
    <t>В собственность  (га) </t>
  </si>
  <si>
    <t>Комплекс зданий и сооружений</t>
  </si>
  <si>
    <t>4 кв. 2015</t>
  </si>
  <si>
    <t>операционная деятельность, строительство</t>
  </si>
  <si>
    <t>операционная деятельность</t>
  </si>
  <si>
    <t>белок моноклональных антител</t>
  </si>
  <si>
    <t>50 кг/год</t>
  </si>
  <si>
    <t>4 кв.2019</t>
  </si>
  <si>
    <t>Разрешение на ввод в эксплуатацию №78-1814в-2013 от 17.12.2013; операционная деятельность, строительство 2 очереди</t>
  </si>
  <si>
    <t>Строительство вивария в Нойдорфе</t>
  </si>
  <si>
    <t xml:space="preserve">(исследовательская лаборатория) </t>
  </si>
  <si>
    <t>Строительство корп.№2 ТЛФ и химсубстанций в Нойдорфе</t>
  </si>
  <si>
    <t>100 млн. штук ТЛФ  в год; 5т. химических субстанций в год</t>
  </si>
  <si>
    <t>Здание научно-технического центра</t>
  </si>
  <si>
    <t>3 кв. 2013</t>
  </si>
  <si>
    <t>Разрешение на ввод в эксплуатацию № 78-1014в-2014 от 26.12.2014, операционная деятельность</t>
  </si>
  <si>
    <t xml:space="preserve">Научно-производственный комплекс </t>
  </si>
  <si>
    <t>4 кв. 2012</t>
  </si>
  <si>
    <t>строительство</t>
  </si>
  <si>
    <t xml:space="preserve">Научно-технический центр </t>
  </si>
  <si>
    <t>Научно-производственный комплекс</t>
  </si>
  <si>
    <t>2 кв. 2016</t>
  </si>
  <si>
    <t>Административно-производственное здание</t>
  </si>
  <si>
    <t>1 кв. 2019</t>
  </si>
  <si>
    <t>Производственный комплекс</t>
  </si>
  <si>
    <t>4 кв. 2018</t>
  </si>
  <si>
    <t>4 кв. 2016</t>
  </si>
  <si>
    <t>проектирование</t>
  </si>
  <si>
    <t>Комплекс зданий</t>
  </si>
  <si>
    <t>4 кв. 2020</t>
  </si>
  <si>
    <t>на стадии расторжения</t>
  </si>
  <si>
    <t xml:space="preserve">Здание научно-исследовательского и офисно-производственного назначения </t>
  </si>
  <si>
    <t>1 кв. 2011</t>
  </si>
  <si>
    <t>Разрешение на ввод в эксплуатацию № 78-15-23-2016 от 19.04.2016, операционная деятельность</t>
  </si>
  <si>
    <t>Инновационно-производственный комплекс</t>
  </si>
  <si>
    <t>1 кв. 2015</t>
  </si>
  <si>
    <t>Разрешение на ввод в эксплуатацию № 78-2415в-2014 от 01.08.2014, операционная деятельность, строительство 2 очереди</t>
  </si>
  <si>
    <t xml:space="preserve">Комплекс зданий </t>
  </si>
  <si>
    <t>операционная деятельность, проектирование 2 очереди</t>
  </si>
  <si>
    <t>Офисно-лабораторный корпус и складской корпус</t>
  </si>
  <si>
    <t xml:space="preserve">Научно-промышленный комплекс </t>
  </si>
  <si>
    <t>Разрешение на ввод в эксплуатацию № 78-15-35-2016 от 18.05.2016, операционная деятельность</t>
  </si>
  <si>
    <t>Административно-офисное помещение</t>
  </si>
  <si>
    <t>3 кв. 2020</t>
  </si>
  <si>
    <t xml:space="preserve">Завод по производству лекарственных препаратов </t>
  </si>
  <si>
    <t>2 кв. 2015</t>
  </si>
  <si>
    <t>Разрешение на ввод в эксплуатацию № 78-15-26.1-2015 от 04.06.2015, операционная деятельность</t>
  </si>
  <si>
    <t>1 кв. 2014</t>
  </si>
  <si>
    <t>2 кв. 2017</t>
  </si>
  <si>
    <t>Офисно-производственное здание со складскими помещениями</t>
  </si>
  <si>
    <t xml:space="preserve">Разрешение на ввод в эксплуатацию № 78-15-51-2016 от 30.08.2016. </t>
  </si>
  <si>
    <t>Разрешение на ввод в эксплуатацию №78-15-73/2017 от 29 ноября 2017 года, операционная деятельность</t>
  </si>
  <si>
    <t>3 кв. 2015</t>
  </si>
  <si>
    <t>4 кв. 2017</t>
  </si>
  <si>
    <t>не ведет деятельность</t>
  </si>
  <si>
    <t>1 кв. 2017</t>
  </si>
  <si>
    <t>Испытательно-производственный комплекс</t>
  </si>
  <si>
    <t>2 кв. 2019</t>
  </si>
  <si>
    <t>3 кв. 2016</t>
  </si>
  <si>
    <t>Инновационное предприятие</t>
  </si>
  <si>
    <t>1 кв. 2020</t>
  </si>
  <si>
    <t>Предприятие</t>
  </si>
  <si>
    <t>4 кв. 2022</t>
  </si>
  <si>
    <t>Фармацевтический комплекс</t>
  </si>
  <si>
    <t>4 кв. 2019</t>
  </si>
  <si>
    <t>* указывается вид работ проводимых относительно объекта кап. строительства (от землеустроительных работ  до сдачи объекта в эксплуатацию)/ при завершении строительства объекта указывается разрешение на ввод в эксплуатацию (№, дата)</t>
  </si>
  <si>
    <t>Данные предоставляются о строительстве резидента на территории ОЭЗ (в соответствии с соглашением об осуществлении деятельности).</t>
  </si>
  <si>
    <t>Форма № 4</t>
  </si>
  <si>
    <t>резидентов ОЭЗ ТВТ «Санкт-Петербург», арендующих площади*</t>
  </si>
  <si>
    <t>Площадь требуемого офисного помещения в соответствии с заявкой (кв.м.)</t>
  </si>
  <si>
    <t>Площадь арендуемого офисного помещения (кв.м.), факт</t>
  </si>
  <si>
    <t>Стадия реализации проекта**</t>
  </si>
  <si>
    <t>операционная деятельность, строительство 2 очереди</t>
  </si>
  <si>
    <t>внутренняя отделка</t>
  </si>
  <si>
    <t xml:space="preserve">* - указываются все арендуемые площади на территории ОЭЗ, даже если компания строит собственный объект </t>
  </si>
  <si>
    <t xml:space="preserve">** - указывается стадии реализации проекта в соответствии с соглашением (операционная деятельность/сложности в реализации проекта - раскрыть 
подробнее)  </t>
  </si>
  <si>
    <t>Данные предоставляются об аренде помещений резидентом на территории ОЭЗ (в соответствии с соглашением об осуществлении деятельности).</t>
  </si>
  <si>
    <t>Форма № 5</t>
  </si>
  <si>
    <t>Дополнительные показатели функционирования резидентов ОЭЗ ТВТ «Санкт-Петербург»</t>
  </si>
  <si>
    <t>Объем экспортируемой продукции, произведенной на территории ОЭЗ (млн. руб.)</t>
  </si>
  <si>
    <t>Страны, в которые экспортируется продукция</t>
  </si>
  <si>
    <t>Код ТН ВЭД*</t>
  </si>
  <si>
    <t>Относится ли производство к высокотехнологичным секторам экономики** (да/нет)</t>
  </si>
  <si>
    <t>Наименование технологических инноваций*** (при наличии)</t>
  </si>
  <si>
    <t xml:space="preserve">Количество созданных высокопроизводительных рабочих мест**** (ед., при наличии)
</t>
  </si>
  <si>
    <t>Беларусь</t>
  </si>
  <si>
    <t>процессные</t>
  </si>
  <si>
    <t>Центральная Америка, Боливия, Шри-Ланка, Индия, Вьетнам, Марокко, Белоруссия</t>
  </si>
  <si>
    <t>Казахстан, Киргизия</t>
  </si>
  <si>
    <t xml:space="preserve">Способ управления мощностью реактивных гидравлических  турбин" , Способ и устройство повышения точности управления углом установки лопастей поворотно-лопастной турбины                 </t>
  </si>
  <si>
    <t>Разработка и производство наноструктурированных мембранных материалов</t>
  </si>
  <si>
    <t>Казахстан, Республика Беларусь, Узбекистан, Таджикистан, Кыргызстан, Азербайджан, Кот-д'Ивуар, Нигерия, Монголия, Мавритания</t>
  </si>
  <si>
    <t>3002109900, 3822000000, 3002109509, 8421210009</t>
  </si>
  <si>
    <t>Казахстан</t>
  </si>
  <si>
    <t>3305100000, 3306100000, 3304990000, 2106909809, 3305900009, 3401300000, 3306900000</t>
  </si>
  <si>
    <t>Да</t>
  </si>
  <si>
    <t>Метопролол таблетки с пролонгированным высвобождением, покрытые пленочной оболочкой, 50 мг, 100 мг</t>
  </si>
  <si>
    <t>Казахстан
Беларусь</t>
  </si>
  <si>
    <t>9018509000
9027901000
9011109000
9011800000</t>
  </si>
  <si>
    <t>* - для резидентов, которые экспортируют продукцию</t>
  </si>
  <si>
    <t>** к сектору высокотехнологичных отраслей относят виды экономической деятельности, характеризующиеся высоким уровнем технологического развития. В эту группировку традиционно включаются производственные виды экономической деятельности. К числу наукоемких видов экономической деятельности обычно относят виды экономической деятельности, производящие услуги. В качестве критерия отнесения к числу высокотехнологичных и наукоемких отраслей применяют степень прямого и косвенного использования результатов НИОКР в том или ином виде экономической деятельности (Приказ Росстата от 28.02.2013 г. № 81 )</t>
  </si>
  <si>
    <t>*** технологические инновации представляют собой конечный результат инновационной деятельности, получивший воплощение в виде нового либо усовершенствованного продукта или услуги, внедренных на рынке, нового либо усовершенствованного процесса или способа производства (передачи) услуг, используемых в практической деятельности. Технологическими инновациями могут быть как те продукты, процессы, услуги и методы, которые организация разрабатывает впервые, так и те, которые перенимаются ею у других организаций (Приказ Росстата от 6.09.2012  г. № 481)</t>
  </si>
  <si>
    <t>****к высокопроизводительным рабочим местам относятся все занятые рабочие места предприятий (организаций), в которых добавленная стоимость в расчете на одно рабочее место превышает установленный критерий (Приказ Росстата от 21.02.2013 N 70)</t>
  </si>
  <si>
    <t>Форма № 6</t>
  </si>
  <si>
    <t xml:space="preserve">Дополнительные показатели функционирования резидентов </t>
  </si>
  <si>
    <t>ОЭЗ ТВТ «Санкт-Петербург»</t>
  </si>
  <si>
    <t>по состоянию на «30» июня 2018 года</t>
  </si>
  <si>
    <t>Сумма нематериальных активов* (млн. руб.)</t>
  </si>
  <si>
    <t xml:space="preserve">Количество сотрудников, имеющих ученые степени доктора и кандидата наук 
в общей численности сотрудников предприятия (ед.)**
</t>
  </si>
  <si>
    <t>158, 763</t>
  </si>
  <si>
    <t xml:space="preserve">* сумма строк Ф1(Баланс) Бухгалтерской отчетности  1110 Нематериальные активы, 1120 Результаты исследований и разработок, 1130 Нематериальные поисковые активы.  
</t>
  </si>
  <si>
    <t>** сотрудники компании-резидента находящиеся в штате</t>
  </si>
  <si>
    <r>
      <t>Данные предоставляются от деятельности резидента, осуществляемой только на территории ОЭЗ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(в соответствии с соглашением об 
осуществлении деятельности).</t>
    </r>
  </si>
  <si>
    <t>Форма № 7</t>
  </si>
  <si>
    <t>Результаты интеллектуальной деятельности (далее - ИД)*</t>
  </si>
  <si>
    <t>резидентов ОЭЗ ТВТ «Санкт-Петербург»</t>
  </si>
  <si>
    <t>Наименование резидента</t>
  </si>
  <si>
    <t>Наименование (вид)  результата ИД на территории ОЭЗ**</t>
  </si>
  <si>
    <t>Краткое описание результата ИД</t>
  </si>
  <si>
    <t>Дата регистрации результата ИД</t>
  </si>
  <si>
    <t>Информация о коммерциализации результатов ИД***</t>
  </si>
  <si>
    <t>Автономная система питания и термостабилизации матриц и линеек лазерных диодов импульсного твердотельного лазера с диодной накачкой</t>
  </si>
  <si>
    <t>Полезная модель может быть использована для автономного электропитания и термостабилизации импульсных твердотельных лазеров высокой мощности.</t>
  </si>
  <si>
    <t>Не раскрывается</t>
  </si>
  <si>
    <t>Программа управления лидарным двухдиапазонным комплексом метеорологического обеспечения аэронавигации</t>
  </si>
  <si>
    <t>Программа предназначена для решения комплекса задач по сбору, обработке и визуализации данных мониторинга ветровой и метеорологич. обстановки в районе аэропортов, а также определения тех. состояния оборудования комплекса и обеспечения режимов работы подсистем комплекса.</t>
  </si>
  <si>
    <t>Мобильный лидарный комплекс</t>
  </si>
  <si>
    <t>Лидар дифференциального поглощения на мобильном носителе</t>
  </si>
  <si>
    <t>Изобретение может быть использовано для дистанционного зондирования различных примесей, находящихся в атмосфере, в частности природного газа, паров органических жидкостей.</t>
  </si>
  <si>
    <t>Многоволновый лидарный комплекс</t>
  </si>
  <si>
    <t>Лазерная система с многопетлевым резонатором</t>
  </si>
  <si>
    <t>Изобретение может быть использовано для получения одномодового импульсно-периодического режима генерации с высокой пространственной яркостью излучения, обладающего большой длиной когерентности и малой расходимостью.</t>
  </si>
  <si>
    <t>Двухдиапазонное лидарное устройство всепогодного метеорологического обеспечения аэронавигации</t>
  </si>
  <si>
    <t>Полезная модель может быть использована для всепогодного метеорологического обеспечения аэронавигации в составе аэродромного оборудования.</t>
  </si>
  <si>
    <t>Профилометр лидарный ветровой импульсный</t>
  </si>
  <si>
    <t>Способ увеличения информативности и производительности лазерного радара</t>
  </si>
  <si>
    <t>Изобретение представляет интерес для лазерной локации наземных объектов, поверхности Земли с подвижного носителя, лазерной геодезии.</t>
  </si>
  <si>
    <t>Программа сбора и визуализации показаний «прибора измерения нижней границы облачности</t>
  </si>
  <si>
    <t xml:space="preserve">Программа предназначена для сбора и визуализации показаний «прибора измерения нижней границы облачности». </t>
  </si>
  <si>
    <t>Метеорологический прибор «Облакомер»</t>
  </si>
  <si>
    <t>Программа управления устройствами прибора измерения нижней границы облачности</t>
  </si>
  <si>
    <t>Модуль управления устройствами для прибора измерения нижней границы облачности реализует функции взаимосвязи, управления и координации модулей управления лазером, программируемой логической интегральной схемы, термосистемы.</t>
  </si>
  <si>
    <t>Программа управления прибором измерения нижней границы облачности</t>
  </si>
  <si>
    <t>Программа предназначена для управления функционированием прибора измерения нижней границы облачности.</t>
  </si>
  <si>
    <t>Программное обеспечение «Ментор»</t>
  </si>
  <si>
    <t>Программа выполняет следующие основные функции: опрос в форме теста авторизованных пользователей для оценки качества образования; генерация электронных журналов преподавателя; контроль процедуры тестирования; дифференциация вопросов теста по уровням сложности; сбор, хранение и редактирование баз данных пользовательских карт и вопросов теста; работа в нескольких режимах (Преподаватель, Студент, Администратор).</t>
  </si>
  <si>
    <t xml:space="preserve">БГТУ «Военмех»
Факультет И
«Информационные и управляющие системы»
Кафедра И1
«Лазерная техника»
</t>
  </si>
  <si>
    <t>Программа определения границ облачности по сигналу обратно рассеянного излучения из атмосферы</t>
  </si>
  <si>
    <t>Программа предназначена для обработки и анализа данных, регистрируемых аппаратурой измерителя нижней границы облачности.</t>
  </si>
  <si>
    <t>Облакомер</t>
  </si>
  <si>
    <t>Патентуется внешний вид изделия</t>
  </si>
  <si>
    <t>Программное обеспечение математической обработки данных ветрового импульсного лидара</t>
  </si>
  <si>
    <t>Программа предназначена для извлечения значений параметров ветра из спектра отраженного сигнала ветрового импульсного лидара.</t>
  </si>
  <si>
    <t xml:space="preserve">Лазерный сканер
вихревых следов, Лидарный двухдиапазонный комплекс
Метеорологического обеспечения аэронавигации, Комплекс программно-аппаратный
Датчика скорости ветра, ПЛВИ-2000, Допплеровская лазерная система инфракрасного диапазона с опорно-поворотным устройством для позиционирования направления измерения
</t>
  </si>
  <si>
    <t>Способ определения интенсивности осадков в реальном времени в авиационных системах улучшенного видения</t>
  </si>
  <si>
    <t>Изобретение может быть использовано в составе бортовых авиационных систем улучшенного и синтезированного видения.</t>
  </si>
  <si>
    <t>"Теллус"</t>
  </si>
  <si>
    <t>Товарный знак</t>
  </si>
  <si>
    <t>"Signum"</t>
  </si>
  <si>
    <t>Ком.исп.ожидается при коммерциализации итогового продукта</t>
  </si>
  <si>
    <t>"АcrusTel"</t>
  </si>
  <si>
    <t>"Sanktum"</t>
  </si>
  <si>
    <t>"Nubis"</t>
  </si>
  <si>
    <t>ВММ</t>
  </si>
  <si>
    <t>ПО маршрутизатора</t>
  </si>
  <si>
    <t>Используется в целях получения коммерческой выгоды</t>
  </si>
  <si>
    <t>IP ATC</t>
  </si>
  <si>
    <t>программный модуль</t>
  </si>
  <si>
    <t>ССПО</t>
  </si>
  <si>
    <t>сборочная система</t>
  </si>
  <si>
    <t>ПММАР</t>
  </si>
  <si>
    <t>Патент на изобретение № 2522897, "Твердая кишечнорастворимая лекарственная форма С-пептида проинсулина для перорального применения (варианты) и способ её получения (варианты)"</t>
  </si>
  <si>
    <t>Создана новая лекарственная форма С-пептида проинсулина. Разработан состав и способы получения твердой лекарственной формы С-пептида проинсулина, приемлемой для перорального применения, тем самым расширен аресенал препаратов для лечения диабета.</t>
  </si>
  <si>
    <t>Доклинические исследования</t>
  </si>
  <si>
    <t>Секрет производства (ноу-хау): Технология производства рекомбинантной Карбоксипептидазы В</t>
  </si>
  <si>
    <t>Секрет производства включает штамм-продуцент, состав операций производственного процесса, состав и структуру сырья и материалов, необходимых для производства, методы контроля качества</t>
  </si>
  <si>
    <t>Приказ от 18.11.2016г. №13/ОД</t>
  </si>
  <si>
    <t>Продажа образца для подтверждения качества продукта</t>
  </si>
  <si>
    <t>Патент на изобретение              RU2 640 931 С1</t>
  </si>
  <si>
    <t>Изобретение описывает ректальные
суппозитории для лечения заболеваний
предстательной железы</t>
  </si>
  <si>
    <t xml:space="preserve">Альгерон 
(МНН: цепэгинтерферон альфа-2b)
</t>
  </si>
  <si>
    <t>Является препаратом пегилированного интерферона альфа-2b для лечения хронического гепатита С. Выпускается в виде раствора для подкожного введения в преднаполненных шприцах и флаконах.</t>
  </si>
  <si>
    <t>Анастрозол</t>
  </si>
  <si>
    <t>Является высокоселективным ингибитором ароматазы, который используется для лечения рака молочной железы, включая адъювантную терапию раннего гормоноположительного рака в постменопузе, терапию 1-й линии местно-распространенного и метастатического рака в постменопаузе и терапию 2-й линии распространенного рака молочной железы.  Выпускается в виде таблеток, покрытых пленочной оболочкой.</t>
  </si>
  <si>
    <t>Иматиниб</t>
  </si>
  <si>
    <t>Представляет собой селективный ингибитор фермента Bcr-Abl-тирозинкиназы и используется для лечения ряда онкологических заболеваний: положительных по филадельфийской хромосоме (Ph+) хронического миелолейкоза у детей и взрослых, острого лимфобластного лейкоза у взрослых, миелодиспластических и миелопролиферативных заболеваний у взрослых, гиперэозинофильного синдрома и/или хронического эозинофильного лейкоза у взрослых, стромальных опухолей желудочно-кишечного тракта, позитивных по с-Kit (CD117), у взрослых и неоперабельной рецидивирующей и/или метастатической выбухающей дерматофибросаркомы у взрослых. Таблетки, покрытые оболочкой</t>
  </si>
  <si>
    <t>Бикалутамид</t>
  </si>
  <si>
    <t>Используются для лечения рака предстательной железы. Таблетки, покрытые пленочной оболочкой.</t>
  </si>
  <si>
    <t>Доцетаксел</t>
  </si>
  <si>
    <t>Противоопухолевый препарат растительного происхождения, алкалоид</t>
  </si>
  <si>
    <t xml:space="preserve">Ритуксимаб </t>
  </si>
  <si>
    <t>Противоопухолевое средство - антитела моноклональные</t>
  </si>
  <si>
    <t>Цитувин</t>
  </si>
  <si>
    <t>Противоопухолевое средство</t>
  </si>
  <si>
    <t>Трастузумаб</t>
  </si>
  <si>
    <t>Препарат моноклонального антитела для лечения рака молочной железы.
Концентрат для приготовления раствора для инфузий во флаконах</t>
  </si>
  <si>
    <t>Бевацизумаб</t>
  </si>
  <si>
    <t>Препарат моноклонального антитела для лечения колоректального рака, рака молочной железы, рака легкого.
Концентрат для приготовления раствора для инфузий во флаконах</t>
  </si>
  <si>
    <t>Зилакомб</t>
  </si>
  <si>
    <t>Комбинированный лекарственный препарат для лечения ВИЧ-инфекции в составе антиретровирусной терапии.
Выпускается в таблетках, покрытых пленочной оболочкой.</t>
  </si>
  <si>
    <t>Экстимия</t>
  </si>
  <si>
    <t>Препарат для снижения продолжительности нейтропении, частоты возникновения фебрильной нейтропении.
Выпускается в шприцах с раствором для подкожного введения.</t>
  </si>
  <si>
    <t>Тенофовир</t>
  </si>
  <si>
    <t>Лекарственный препарат для лечения ВИЧ-инфекции в составе антиретровирусной терапии и гепатита B.
Выпускается в таблетках, покрытых пленочной оболочкой.</t>
  </si>
  <si>
    <t>Пеметрексед</t>
  </si>
  <si>
    <t>Противоопухолевое средство, применяемое при терапии местнораспространенного или метастатического неплоскоклеточного немелкоклеточного рака легкого и злокачественной мезателиомы плевры. Лиофилизат для приготовления раствора для инфузий</t>
  </si>
  <si>
    <t>Темозоломид</t>
  </si>
  <si>
    <t>Цитостатический противоопухолевый химиотерапевтический лекарственный препарат алкилирующего типа действия, применяемый в терапии злокачественной глиомы и меланомы</t>
  </si>
  <si>
    <t>Эмтрицитабин</t>
  </si>
  <si>
    <t xml:space="preserve">Лекарственный препарат из группы нуклеозидных ингибиторов обратной транскриптазы ВИЧ, используемый в составе антиретровирусной терапии </t>
  </si>
  <si>
    <t>Программное обеспечение регулятора частоты и активной мощности гидротурбины, свидетельство № 2009611092</t>
  </si>
  <si>
    <t>Программное обеспечение регулятора частоты и активной мощности гидротурбины</t>
  </si>
  <si>
    <t>Используется в текущих проектах</t>
  </si>
  <si>
    <t>Программное обеспечение архивации данных ТП Fins Logger RSP, свидетельство № 2014619014</t>
  </si>
  <si>
    <t>Программное обеспечение архивации данных</t>
  </si>
  <si>
    <t>Программное обеспечение "Среда разработки пользовательского интерфейса RSP", свидетельство № 2014618026</t>
  </si>
  <si>
    <t>Программное обеспечение "Среда разработки пользовательского интерфейса RSP</t>
  </si>
  <si>
    <t>ПО "Программа маршрутизации и преобразования промышленных протоколов Fins Router"   Св-во № 2014660468</t>
  </si>
  <si>
    <t>Программное Обеспечение "Программа маршрутизации и преобразования промышленных протоколов Fins Router"   Св-во № 2014660468
Заявка № 2014615647</t>
  </si>
  <si>
    <t>ПО "Программа отображения архивных данных "Trends" Св-во № 2014660618</t>
  </si>
  <si>
    <t>ПрЭВМ "Программа отображения архивных данных "Trends" Св-во № 2014660618
Заявка № 2014618501</t>
  </si>
  <si>
    <t>ПО "Программа диагностики сетевого оборудования "NetDiag" Св-во № 2014660619</t>
  </si>
  <si>
    <t>ПрЭВМ "Программа диагностики сетевого оборудования "NetDiag" Св-во № 2014660619
Заявка № 2014618502</t>
  </si>
  <si>
    <t>ПО "Сервер доступа к базам данных в формате RAW "RawServer" Св-во № 2014660620</t>
  </si>
  <si>
    <t>ПрЭВМ "Сервер доступа к базам данных в формате RAW "RawServer" Св-во № 2014660620
Заявка № 2014618503</t>
  </si>
  <si>
    <t>ПО "Встроенное программное обеспечение контроллеров стационарной системы вибрационного контроля и диагностики "Енисей ВК" Св-во № 2016661396</t>
  </si>
  <si>
    <t xml:space="preserve">ПрЭВМ "Встроенное программное обеспечение контроллеров стационарной системы вибрационного контроля и диагностики "Енисей ВК" Св-во № 2016661396                                              Заявка 2016616533                           </t>
  </si>
  <si>
    <t>ПО "Конфигуратор Vibrocontrol для программного обеспечения  стационарной системы вибрационного контроля и диагностики "Енисей ВК" Св-во № 2016661397</t>
  </si>
  <si>
    <t xml:space="preserve">ПрЭВМ "ПО "Конфигуратор Vibrocontrol для программного обеспечения  стационарной системы вибрационного контроля и диагностики "Енисей ВК" Св-во № 2016661397                                            Заявка 2016616545                           </t>
  </si>
  <si>
    <t xml:space="preserve">Патент на изобретение </t>
  </si>
  <si>
    <t>Способ и устройство повышения точности управления углом установки лопастей поворотно-лопастной турбины             Патент № 2608793</t>
  </si>
  <si>
    <t>Способ управления сервомотором рабочего колеса поворотно-лопастной турбины                                                   Патент № 2614232</t>
  </si>
  <si>
    <t>Зарегистрировано в Реестре изобретений 23.03.2017г.           Приоритет 31.03.2014г.    Срок действия исключительного права - 31.03.2034г.</t>
  </si>
  <si>
    <t xml:space="preserve"> "Способ управления мощностью реактивных гидравлических турбин Патент  № 2366603</t>
  </si>
  <si>
    <t>Зарегистрировано в Реестре изобретений 24.11.2017г.           Приоритет 16.02.2017г.    Срок действия исключительного права - 16.02.2037г.</t>
  </si>
  <si>
    <t>Свидетельство на товарный знак № 527386</t>
  </si>
  <si>
    <t>Товарный знак ООО "Инмед"</t>
  </si>
  <si>
    <t>21.11.2014</t>
  </si>
  <si>
    <t>Свидетельство на товарный знак № 523231</t>
  </si>
  <si>
    <t>25.09.2014</t>
  </si>
  <si>
    <t>Патент</t>
  </si>
  <si>
    <t>На полезную модель "Гемостатическое медицинское изделие"</t>
  </si>
  <si>
    <t>На изобретение "Способ получения нановолокон из алифатических сополиамидов электроформованием, состав прядильного раствора для этого способа, и способ моделирования нановолокон, полученных этим способом"</t>
  </si>
  <si>
    <t>Свидетельство на товарный знак</t>
  </si>
  <si>
    <t>Товарный знак "Гемофлекс"</t>
  </si>
  <si>
    <t>Товарный знак "Нанофайберс"</t>
  </si>
  <si>
    <t>Патент на изобретение "Способ изготовления материала для тканеинженерных конструкций и формовочный раствор для его осуществления"</t>
  </si>
  <si>
    <t>Дистанционный датчик метана</t>
  </si>
  <si>
    <t>полезная модель предназаначена для обнаружения утечки газов</t>
  </si>
  <si>
    <t>31.06.2016</t>
  </si>
  <si>
    <t>Патент на изобретение № 2409750</t>
  </si>
  <si>
    <t>Устройство вращения ротора газотурбинного двигателя при визуальном контроле его рабочих лопаток</t>
  </si>
  <si>
    <t>Патент на полезную модель  № 134716</t>
  </si>
  <si>
    <t>Бесщеточная система возбуждения синхронной машины</t>
  </si>
  <si>
    <t>Применение при реконструкции бесщеточных систем возбуждения ДГУ на БалАЭС</t>
  </si>
  <si>
    <t>ЛП-000093</t>
  </si>
  <si>
    <t>Нормативная документация</t>
  </si>
  <si>
    <t>Лизиноприл таблетки 5 мг, 10 мг и 20 мг</t>
  </si>
  <si>
    <t>ЛП-000169</t>
  </si>
  <si>
    <t>Дилапрел капсулы 2,5 мг и 5 мг</t>
  </si>
  <si>
    <t>ЛС-001589</t>
  </si>
  <si>
    <t>Хондроитин капсулы 250 мг</t>
  </si>
  <si>
    <t>ЛП-000224</t>
  </si>
  <si>
    <t>Алерана® спрей для наружного применения 2 % и 5 %</t>
  </si>
  <si>
    <t>ЛП-000237</t>
  </si>
  <si>
    <t>Девирс® крем для наружного применения 7,5%</t>
  </si>
  <si>
    <t>ЛП-000248</t>
  </si>
  <si>
    <t>Орниона® крем вагинальный 0,1%</t>
  </si>
  <si>
    <t>Товарный знак РФ №430691</t>
  </si>
  <si>
    <t>Словесный товарный знак МОКСАРЕЛ</t>
  </si>
  <si>
    <t>Вывод на рынок новых продуктов</t>
  </si>
  <si>
    <t xml:space="preserve">ЛП-000381 </t>
  </si>
  <si>
    <t>Цетиризин таблетки, покрытые пленочной оболочкой 10 мг</t>
  </si>
  <si>
    <t>Патент на изобретение РФ №2412706</t>
  </si>
  <si>
    <t>Изобретение "ЛЕКАРСТВЕННАЯ ФОРМА ТРИМЕТАЗИДИНА ДИГИДРОХЛОРИДА С МОДИФИЦИРОВАННЫМ ВЫСВОБОЖДЕНИЕМ"</t>
  </si>
  <si>
    <t>Товарный знак РФ №431099</t>
  </si>
  <si>
    <t>Словесный товарный знак ЭКЗИЛАМ</t>
  </si>
  <si>
    <t>ЛС-001299</t>
  </si>
  <si>
    <t xml:space="preserve">Клей БФ-6 раствор для наружного применения </t>
  </si>
  <si>
    <t>ЛС-001968</t>
  </si>
  <si>
    <t>Кетопрофен гель для наружного применения 2,5%</t>
  </si>
  <si>
    <t>Патент на изобретение РФ №2428414</t>
  </si>
  <si>
    <t>Изобретение "СПОСОБ ПОЛУЧЕНИЯ АМИДОВ КРЕАТИНА"</t>
  </si>
  <si>
    <t>ЛС-001967</t>
  </si>
  <si>
    <t>Ибупрофен гель для наружного применения 5%</t>
  </si>
  <si>
    <t>ЛП-000593</t>
  </si>
  <si>
    <t>Бетагистин таблетки 24 мг</t>
  </si>
  <si>
    <t xml:space="preserve">ЛП-000665 </t>
  </si>
  <si>
    <t>Алфузозин таблетки пролонгированного действия 5 мг, 10 мг</t>
  </si>
  <si>
    <t>ЛП-000661</t>
  </si>
  <si>
    <t>Ацикловир крем для местного и наружного применения 5%</t>
  </si>
  <si>
    <t xml:space="preserve">ЛП-000653 </t>
  </si>
  <si>
    <t>Тербинафин таблетки 250 мг</t>
  </si>
  <si>
    <t>ЛП-000892</t>
  </si>
  <si>
    <t>Дилапрел капсулы 10 мг</t>
  </si>
  <si>
    <t>ЛП-000980</t>
  </si>
  <si>
    <t xml:space="preserve">Эльжина® таблетки вагинальные 500.0 мг +95.6 мг +4.0 мг +117.0 мг   </t>
  </si>
  <si>
    <t>ЛП-001168</t>
  </si>
  <si>
    <t>Бисопролол таблетки 2,5 мг, 5 мг и 10 мг</t>
  </si>
  <si>
    <t>Товарный знак Казахстана №37021</t>
  </si>
  <si>
    <t>Словесный товарный знак ALERANA</t>
  </si>
  <si>
    <t>Товарный знак Казахстана №37020</t>
  </si>
  <si>
    <t>Словесный товарный знак АЛЕРАНА</t>
  </si>
  <si>
    <t>Товарный знак Казахстана №37022</t>
  </si>
  <si>
    <t>Словесный товарный знак АСЕПТА</t>
  </si>
  <si>
    <t>Товарный знак Казахстана №37023</t>
  </si>
  <si>
    <t>Словесный товарный знак Ла-Кри</t>
  </si>
  <si>
    <t>ЛП-001401</t>
  </si>
  <si>
    <t>Кетопрофен гель для наружного применения 5%</t>
  </si>
  <si>
    <t>ЛС-002482</t>
  </si>
  <si>
    <t>Пироксикам гель для наружного применения 0,5% и 1%</t>
  </si>
  <si>
    <t>ЛП-001646</t>
  </si>
  <si>
    <t>Алендронат таблетки 10 и 70 мг</t>
  </si>
  <si>
    <t>Товарный знак РФ №487679</t>
  </si>
  <si>
    <t>Комбинированнный товарный знак "Ребенок с 0 месяцев"</t>
  </si>
  <si>
    <t>Патент на изобретение РФ №2454233</t>
  </si>
  <si>
    <t>Изобретение "ФАРМАЦЕВТИЧЕСКАЯ КОМПОЗИЦИЯ ДЛЯ МЕСТНОГО ПРИМЕНЕНИЯ В ГИНЕКОЛОГИИ"</t>
  </si>
  <si>
    <t>Товарный знак РФ №468702</t>
  </si>
  <si>
    <t>Словесный товарный знак КСАРТЕН</t>
  </si>
  <si>
    <t>Товарный знак РФ №468701</t>
  </si>
  <si>
    <t>Словесный товарный знак ТЕНЗОКАНД</t>
  </si>
  <si>
    <t>Товарный знак Казахстана №38897</t>
  </si>
  <si>
    <t>Комбинированнный товарный знак "ВЕРТЕКС"</t>
  </si>
  <si>
    <t>Патент на изобретение РФ №2469029</t>
  </si>
  <si>
    <t>Изобретение "ВЕЩЕСТВО, ОБЛАДАЮЩЕЕ СОЧЕТАННОЙ АНТИАГРЕГАНТНОЙ, АНТИКОАГУЛЯНТНОЙ И ВАЗОДИЛАТОРНОЙ АКТИВНОСТЬЮ, N,N'-ЗАМЕЩЕННЫЕ ПИПЕРАЗИНЫ И СПОСОБ ИХ ПОЛУЧЕНИЯ (ВАРИАНТЫ)"</t>
  </si>
  <si>
    <t>Товарный знак РФ №476704</t>
  </si>
  <si>
    <t>Комбинированнный товарный знак "Микроскоп"</t>
  </si>
  <si>
    <t>Товарный знак РФ №487577</t>
  </si>
  <si>
    <t>Словесный товарный знак ЭКЗИЛАК</t>
  </si>
  <si>
    <t>Товарный знак РФ №487581</t>
  </si>
  <si>
    <t>Словесный товарный знак СПИРИФЕН</t>
  </si>
  <si>
    <t>Товарный знак РФ №487678</t>
  </si>
  <si>
    <t>Комбинированный товарный знак "Формула День, Формула Ночь"</t>
  </si>
  <si>
    <t>Товарный знак РФ №487588</t>
  </si>
  <si>
    <t>Изобразительное обозначение "Ресницы"</t>
  </si>
  <si>
    <t>Товарный знак РФ №487681</t>
  </si>
  <si>
    <t>Словесный товарный знак АСЕПТА. ЗАЙМЕТСЯ ДЕСНАМИ ВПЛОТНУЮ!</t>
  </si>
  <si>
    <t>Товарный знак РФ №487680</t>
  </si>
  <si>
    <t>Словесный товарный знак ЛА-КРИ. ОТ ЗУДА, РАЗДРАЖЕНИЯ, ПЛОХОГО НАСТРОЕНИЯ!</t>
  </si>
  <si>
    <t>Товарный знак РФ №487682</t>
  </si>
  <si>
    <t>Изобразительный товарный знак "Зуб"</t>
  </si>
  <si>
    <t>ЛП-002183</t>
  </si>
  <si>
    <t>Гинкго Билоба капсулы 40 мг, 80 мг</t>
  </si>
  <si>
    <t>ЛП-002219</t>
  </si>
  <si>
    <t>Глимепирид таблетки 1 мг, 2 мг, 3 мг, 4 мг, 6 мг</t>
  </si>
  <si>
    <t>ЛП-002228</t>
  </si>
  <si>
    <t>Ортофен® гель для наружного применения 5%</t>
  </si>
  <si>
    <t>Товарный знак РФ №496326</t>
  </si>
  <si>
    <t>Словесный товарный знак ГИНОКОМФОРТ</t>
  </si>
  <si>
    <t>Товарный знак РФ №496327</t>
  </si>
  <si>
    <t>Товарный знак РФ №502617</t>
  </si>
  <si>
    <t>Словесный товарный знак ГИНОКОМФОРТ. ДЕЛИКАТНОЕ РЕШЕНИЕ ИНТИМНЫХ ПРОБЛЕМ.</t>
  </si>
  <si>
    <t>Свидетельство на товарный знак № 505854 НОТРОМБЕЛ</t>
  </si>
  <si>
    <t>Будет использоваться в качестве наименования на препарат</t>
  </si>
  <si>
    <t>Регистрационное удостоверение ЛП-002443</t>
  </si>
  <si>
    <t xml:space="preserve">Лозартан таблетки, покрытые пленочной оболочкой, 12.5 мг, 25 мг, 50 мг, 100 мг, препарат планируется к выпуску с августа 2014 г </t>
  </si>
  <si>
    <t xml:space="preserve">Регистрационное удостоверение  ЛП-002449 </t>
  </si>
  <si>
    <t xml:space="preserve">Кларитромицин СР таблетки пролонгированного действия, покрытые пленочной оболочкой, 500 мг, препарат планируется к выпуску с сентября 2014 г </t>
  </si>
  <si>
    <t>Свидетельство на товарный знак № 513036 АСЕПТА</t>
  </si>
  <si>
    <t>Используется в качестве наименования на препарат</t>
  </si>
  <si>
    <t xml:space="preserve">Свидетельство на товарный знак № 513311 ДУОКОЛД /DUOCOLD </t>
  </si>
  <si>
    <t xml:space="preserve">Свидетельство на товарный знак № 513310 ПРЕССНОРМА / PRESSNORMA </t>
  </si>
  <si>
    <t>Свидетельство на товарный знак № 513307 АЛЕРАНА</t>
  </si>
  <si>
    <t xml:space="preserve">Регистрационное удостоверение  ЛП-002473 </t>
  </si>
  <si>
    <t xml:space="preserve">Дезлоратадин таблетки, покрытые пленочной оболочкой, 5 мг , препарат планируется к выпуску с августа 2014 г </t>
  </si>
  <si>
    <t xml:space="preserve">Регистрационное удостоверение  ЛП-002476 </t>
  </si>
  <si>
    <t>Моксифлоксацин таблетки, покрытые пленочной оболочкой, 400 мг , выпуск препарата рассматривается</t>
  </si>
  <si>
    <t xml:space="preserve">Регистрационное удостоверение  ЛП-002514 </t>
  </si>
  <si>
    <t xml:space="preserve">Аторвастатин таблетки, покрытые пленочной оболочкой, 10 мг, 20 мг, 40 мг, 80 мг, препарат планируется к выпуску с сентября 2014 г </t>
  </si>
  <si>
    <t>Регистрационное удостоверение  ЛП-002521</t>
  </si>
  <si>
    <t xml:space="preserve">Эладон® таблетки пролонгированного действия, покрытые пленочной оболочкой, 80 мг (МНН: Фенспирид) , препарат выпускается с августа 2014 г </t>
  </si>
  <si>
    <t>Регистрационное удостоверение  ЛП-002550</t>
  </si>
  <si>
    <t>Моксарел® таблетки, покрытые пленочной оболочкой, 0.2 мг, 0.3 мг, 0.4 мг (МНН: Моксонидин), препарат выпускается с октября 2014 г</t>
  </si>
  <si>
    <t xml:space="preserve">Регистрационное удостоверение  ЛП-002563 </t>
  </si>
  <si>
    <t>Норфлоксацин таблетки, покрытые пленочной оболочкой, 400 мг (МНН: Норфлоксацин), препарат выпускается с октября 2014 г</t>
  </si>
  <si>
    <t xml:space="preserve">Регистрационное удостоверение  ЛП-002580 </t>
  </si>
  <si>
    <t xml:space="preserve">Азитромицин таблетки, покрытые пленочной оболочкой, 125 мг и 500 мг (МНН: Азитромицин), препарат выпускается с сентября 2014 г </t>
  </si>
  <si>
    <t xml:space="preserve">Регистрационное удостоверение ЛП-002593 </t>
  </si>
  <si>
    <t>Силденафил ВЕРТЕКС таблетки, покрытые пленочной оболочкой, 25 мг, 50 мг и 100 мг (МНН: Силденафил), препарат выпускается с октября 2014 г</t>
  </si>
  <si>
    <t xml:space="preserve">Регистрационное удостоверение ЛП-002635  </t>
  </si>
  <si>
    <t>Суматриптан таблетки, покрытые пленочной оболочкой, 50 мг и 100 мг (МНН: Суматриптан), препарат планируется к выпсуску с ноября 2014 г</t>
  </si>
  <si>
    <t>Регистрационное удостоверение  ЛП-002688</t>
  </si>
  <si>
    <t>Кветиапин таблетки, покрытые пленочной оболочкой, 25 мг, 100 мг, 200 мг, 300 мг (МНН: Кветиапин), препарат планируется к выпуску в январе 2015 г</t>
  </si>
  <si>
    <t>Регистрационное удостоверение  ЛП-002706</t>
  </si>
  <si>
    <t>Рисперидон таблетки, покрытые пленочной оболочкой, 0,25 мг, 1мг, 2 мг, 3 мг, 4мг (МНН: Рисперидон) , препарат планируется к выпуску в феврале 2015 г</t>
  </si>
  <si>
    <t>Регистрационное удостоверение  ЛП-002709</t>
  </si>
  <si>
    <t>Кларитромицин таблетки, покрытые пленочной оболочкой, 500мг (МНН: Кларитромицин), препарат планируется к выпуску в январе 2015 г</t>
  </si>
  <si>
    <t>свидетельство на товарный знак
 № 526863</t>
  </si>
  <si>
    <t>получено свидетельство РФ 
на товарный знак ЛА-КРИ (расширен перечень товаров и услуг)</t>
  </si>
  <si>
    <t>свидетельство на товарный знак 
№ 530742</t>
  </si>
  <si>
    <t>получено свидетельство РФ 
на товарный знак ЛИДОКАВИР</t>
  </si>
  <si>
    <t>свидетельство на товарный знак 
№ 530743</t>
  </si>
  <si>
    <t xml:space="preserve">получено свидетельство РФ 
на товарный знак ЦИНКАЗОН </t>
  </si>
  <si>
    <t>ЛП-002820</t>
  </si>
  <si>
    <t>Тамсулозин капсулы с пролонгированным высвобождением, 0,4 мг, выпуск в апреле 2015</t>
  </si>
  <si>
    <t>ЛП-002862</t>
  </si>
  <si>
    <t>Монтелукаст таблетки жевательные 5 мг, выпуск в мае 2015</t>
  </si>
  <si>
    <t>ЛП-002902</t>
  </si>
  <si>
    <t>Небиволол таблетки 5 мг, выпуск в сентябре 2015</t>
  </si>
  <si>
    <t>ЛП-002907</t>
  </si>
  <si>
    <t>Торасемид ВЕРТЕКС таблетки 5 мг, 10 мг, выпуск планируется в фервале 2016</t>
  </si>
  <si>
    <t>ЛП-002974</t>
  </si>
  <si>
    <t>Аленталь таблетки, покрытые пленочной оболочкой, 100 мг, выпуск в сентябре 2015</t>
  </si>
  <si>
    <t>Свидетельство РФ на товарный знак №548003</t>
  </si>
  <si>
    <t xml:space="preserve">товарный знак изображение белки </t>
  </si>
  <si>
    <t>используется на этикетке влажных салфеток АСЕПТА -беби.</t>
  </si>
  <si>
    <t>Свидетельство РФ на товарный знак №548004</t>
  </si>
  <si>
    <t>товарный знак ЦЕЗАРИУМ</t>
  </si>
  <si>
    <t>предполагается как название для разрабатываемого проекта</t>
  </si>
  <si>
    <t>Свидетельство РФ на товарный знак №552270</t>
  </si>
  <si>
    <t xml:space="preserve">товарный знак МЕМОРАН </t>
  </si>
  <si>
    <t>ЛП-003249</t>
  </si>
  <si>
    <t>Монтелукаст таблетки, покрытые пленочной оболочкой, 10 мг, выпуск в марте 2015</t>
  </si>
  <si>
    <t>ЛП-003402</t>
  </si>
  <si>
    <t>Нозефрин спрей назальный дозированный 50 мкг/доза</t>
  </si>
  <si>
    <t>ЛП-003419</t>
  </si>
  <si>
    <t>Мемантин таблетки, покрытые пленочной оболочкой, 10 мг, 20 мг</t>
  </si>
  <si>
    <t>ЛП-003434</t>
  </si>
  <si>
    <t>Ксартен® таблетки 8 мг, 16 мг, 32 мг</t>
  </si>
  <si>
    <t>товарный знак №570678</t>
  </si>
  <si>
    <t>ГИНОКОМФОРТ КЛИМАФЕМИН</t>
  </si>
  <si>
    <t>товарный знак №570679</t>
  </si>
  <si>
    <t>LE SANTI/ЛЕ САНТИ</t>
  </si>
  <si>
    <t>товарный знак №570898</t>
  </si>
  <si>
    <t>изобразительный товарный знак (для бренда АСЕПТА)</t>
  </si>
  <si>
    <t>товарный знак используется на упаковке зубной пасты линии "АСЕПТА" (в продаже)</t>
  </si>
  <si>
    <t>товарный знак №570899</t>
  </si>
  <si>
    <t>ЛП-003649</t>
  </si>
  <si>
    <t>ДИЛАПРЕЛ® ПЛЮС капсулы 0.625 мг + 2.5 мг, 1.25 мг + 5 мг</t>
  </si>
  <si>
    <t>ЛП-003654</t>
  </si>
  <si>
    <t>Экзостат (Нафтифин) крем для наружного применения, 1%</t>
  </si>
  <si>
    <t>ЛП-003666</t>
  </si>
  <si>
    <t>Экзостат (Нафтифин) раствор для наружного применения, 1%</t>
  </si>
  <si>
    <t>ЛП-003766</t>
  </si>
  <si>
    <t>Тетрадерм® крем для наружного применения</t>
  </si>
  <si>
    <t>ЛП-003879</t>
  </si>
  <si>
    <t>Лерканорм (Лерканидипин) таблетки, покрытые пленочной оболочкой</t>
  </si>
  <si>
    <t>патент на изобретение №2601896</t>
  </si>
  <si>
    <t>Комбинированный препарат для лечения грибковых заболеваний ногтей</t>
  </si>
  <si>
    <t>продукт находится в разработке</t>
  </si>
  <si>
    <t>товарный знак №592327</t>
  </si>
  <si>
    <t>Лерканорм</t>
  </si>
  <si>
    <t xml:space="preserve">выпускается с 2017 года </t>
  </si>
  <si>
    <t>товарный знак №597691</t>
  </si>
  <si>
    <t>ЭКЗОСТАТ</t>
  </si>
  <si>
    <t xml:space="preserve">Товарный знак №604888 ФРУКТОВЫЙ ДРАЙВ </t>
  </si>
  <si>
    <t>Словесный товарный знак</t>
  </si>
  <si>
    <t>Товарный знак используется на упаковке зубных паст.</t>
  </si>
  <si>
    <t>ЛП-004147</t>
  </si>
  <si>
    <t>Эладон® сироп 2 мг/мл</t>
  </si>
  <si>
    <t xml:space="preserve">Патент №2611383 на изобретение РФ </t>
  </si>
  <si>
    <t>Патент защищает комбинированный лекарственный препарат для лечения гриппа и ОРВИ</t>
  </si>
  <si>
    <t>Препарат находится в стадии регистрации</t>
  </si>
  <si>
    <t>ЛП-004152</t>
  </si>
  <si>
    <t>Мометазон мазь для наружного применения 0,1%</t>
  </si>
  <si>
    <t>ЛП-004158</t>
  </si>
  <si>
    <t>Розувастатин таблетки, покрытые пленочной оболочкой, 5 мг, 10 мг, 20 мг, 40 мг</t>
  </si>
  <si>
    <t>ЛП-004278</t>
  </si>
  <si>
    <t>Диосмин таблетки, покрытые пленочной оболочкой, 600 мг</t>
  </si>
  <si>
    <t>патент на изобретение РФ № 2618471</t>
  </si>
  <si>
    <t xml:space="preserve">Пероральная фармацевтическая композиция диуретика и ингибитора АПФ в микронизированной форме, лекарственное средство и его применение </t>
  </si>
  <si>
    <t>препарат готовится к выпуску на рынок</t>
  </si>
  <si>
    <t>патент на изобретение РФ № 2620163</t>
  </si>
  <si>
    <t xml:space="preserve">СРЕДСТВО ДЛЯ ЛЕЧЕНИЯ ИШЕМИИ, СПОСОБ ЕГО ПОЛУЧЕНИЯ И СПОСОБ ЛЕЧЕНИЯ ИШЕМИИ (ВАРИАНТЫ) </t>
  </si>
  <si>
    <t>ЛП-004413</t>
  </si>
  <si>
    <t>Силденафил таблетки, покрытые пленочной оболочкой, 20 мг</t>
  </si>
  <si>
    <t>ЛП-00440</t>
  </si>
  <si>
    <t>Фринозол спрей (Фенилэфрин + Цетиризин)</t>
  </si>
  <si>
    <t>Троксерутин гель для наружного применения 2%</t>
  </si>
  <si>
    <t>Товарный знак Европейского Союза  № 016602385</t>
  </si>
  <si>
    <t>Товарный знак GINOKOMFORT</t>
  </si>
  <si>
    <t>Товарный знак Европейского Союза  № 016602427</t>
  </si>
  <si>
    <t>Товарный знак LE SANTI</t>
  </si>
  <si>
    <t>Товарный знак Европейского Союза  № 016602195</t>
  </si>
  <si>
    <t>Товарный знак ALERANA</t>
  </si>
  <si>
    <t>ЛП-004463</t>
  </si>
  <si>
    <t>Нифуроксазид капсулы 100 мг, 200 мг</t>
  </si>
  <si>
    <t xml:space="preserve">ЛП-004486 </t>
  </si>
  <si>
    <t>Троксерутин капсулы 300 мг</t>
  </si>
  <si>
    <t xml:space="preserve">ЛП-004496 </t>
  </si>
  <si>
    <t>Амброксол сироп 15 мг/5мл</t>
  </si>
  <si>
    <t>ЛП-004559</t>
  </si>
  <si>
    <t>Дипиридамол таблетки, покрытые пленочной оболочкой, 25 мг, 75 мг</t>
  </si>
  <si>
    <t>Патент на изобретение РФ № 2637928</t>
  </si>
  <si>
    <t>Производные арилциклоалкиламинов, нейропротектор (варианты), вещество, обладающее сочетанным нейропротекторным, анальгетическим и антидепрессивным действием, фармацевтические композиции на его основе</t>
  </si>
  <si>
    <t>ЛП-004615</t>
  </si>
  <si>
    <t>Кетопрофен таблетки, покрытые пленочной оболочкой, 100 мг</t>
  </si>
  <si>
    <t>ЛП-004883</t>
  </si>
  <si>
    <t>ЛП-004860</t>
  </si>
  <si>
    <t>Флупиртин капсулы 100 мг</t>
  </si>
  <si>
    <t>Товарный знак РФ №660679</t>
  </si>
  <si>
    <t>Словесный товарный знак КОНСИЛАР</t>
  </si>
  <si>
    <t>Биоэквивалентность</t>
  </si>
  <si>
    <t xml:space="preserve">Получено регистрационное удостоверение </t>
  </si>
  <si>
    <t>Анастразол</t>
  </si>
  <si>
    <t>Капецитабин</t>
  </si>
  <si>
    <t>Летрозол</t>
  </si>
  <si>
    <t>Получено Регистрационное удостоверение</t>
  </si>
  <si>
    <t>Бортезомиб</t>
  </si>
  <si>
    <t>КИ 3 фаза</t>
  </si>
  <si>
    <t>Флударабин</t>
  </si>
  <si>
    <t>Абиратерон</t>
  </si>
  <si>
    <t>Оксалиплатин</t>
  </si>
  <si>
    <t>Патент на полезную модель  № 116368</t>
  </si>
  <si>
    <t>Элемент наполнителя для тепломассообменных колонн</t>
  </si>
  <si>
    <t>Объект внедрен в производство. Идут поставки. Платится роялти.</t>
  </si>
  <si>
    <t>Промышленный образец (Микротом)</t>
  </si>
  <si>
    <t>16.03.2014</t>
  </si>
  <si>
    <t>Промышленный образец (Микроскоп хирургический)</t>
  </si>
  <si>
    <t>Полезная модель (Панкратическая бинокулярная моторизованная система смены увеличений)</t>
  </si>
  <si>
    <t>Товарный знак МАЛОВИЗОР</t>
  </si>
  <si>
    <t>Промышленный образец (Комплекс офтальмологический лечебно-диагностический)</t>
  </si>
  <si>
    <t>Промышленный образец (Машина для мойки и дезинфекции)</t>
  </si>
  <si>
    <t>Промышленный образец (Аппарат для гистологической обработки тканей)</t>
  </si>
  <si>
    <t>Промышленный образец (Автомат для окраски мазков)</t>
  </si>
  <si>
    <t>Промышленный образец (Ванна для реагентов)</t>
  </si>
  <si>
    <t>Промышленный образец (Сканер)</t>
  </si>
  <si>
    <t>Техническая документация и ассортимент  "Смеси хлебопекарные мучные "РУСХЛЕБ"  ТУ 10.61.24-001-31063193-2016</t>
  </si>
  <si>
    <t>ТУ, ТИ, РЦ на смеси хлебопекарные</t>
  </si>
  <si>
    <t>передача на неисключительных правах в ООО "РУСХЛЕБ" с 01.04.17</t>
  </si>
  <si>
    <t>Техническая документация и ассортимент "Изделия хлебобулочные с использованием хлебопекарных смесей РУСХЛЕБ" ТУ 10.71.11-004-31063193-2016</t>
  </si>
  <si>
    <t>ТУ, ТИ, РЦ на изделия хлебобулочные из смесей</t>
  </si>
  <si>
    <t>Техническая документация и ассортимент "Премиксы витаминно-минеральные RUVIT" ТУ 10.89.19-007-31063193-2016</t>
  </si>
  <si>
    <t>ТУ, ТИ, РЦ на премиксы</t>
  </si>
  <si>
    <t>передача на неисключительных правах в ООО "РУСХЛЕБ" с 09.01.17</t>
  </si>
  <si>
    <t>Техническая документация и ассортимент "Смеси мучные кондитерские РУСКОНД" ТУ 10.61.24-002-31063193-2016</t>
  </si>
  <si>
    <t>ТУ, ТИ, РЦ на  смеси</t>
  </si>
  <si>
    <t>Техническая документация и ассортимент "Улучшители хлебопекарные "СПЕКТР" ТУ 10.89.19-006-31063193-2016</t>
  </si>
  <si>
    <t>ТУ, ТИ, РЦ на  улучшители</t>
  </si>
  <si>
    <t>Техническая документация и ассортимент "Изделия хлебобулочные пшеничные с использованием хлебопекарных смесей РУСХЛЕБ"ТУ 10.71.11-005-31063193-2016</t>
  </si>
  <si>
    <t>ТУ, ТИ, РЦ на изделия хлебобулочные из смесей с использованием пшеничной муки</t>
  </si>
  <si>
    <t>Техническая документация и ассортимент "Зерновые смеси РУСДЕКОР" ТУ 10.61.33-008-31063193-2017</t>
  </si>
  <si>
    <t>ТУ, ТИ, РЦ на зерновые смеси</t>
  </si>
  <si>
    <t>Техническая документация и ассортимент "Хрустящие, обжаренные злаковые и крупяные хлопья" ТУ 10.61.33-009-31063193-2017</t>
  </si>
  <si>
    <t>ТУ, ТИ, РЦ на злаковые и крупяные хлопья</t>
  </si>
  <si>
    <t>Техническая документация и ассортимент "Комплексная пищевая добавка "РУСКОНД АРОМА" 10.89.19-010-31063193-2017</t>
  </si>
  <si>
    <t>передача на неисключительных правах в ООО "РУСХЛЕБ" с 17.04.17</t>
  </si>
  <si>
    <t>Техническая документация и ассортимент "Полуфабрикаты кондитерские. Глазури, пасты и начинки "РУСКОНД" 10.82.22-011-31063193-2017</t>
  </si>
  <si>
    <t>Техническая документация и ассортимент "Комплексная пищевая добавка "ТЕРЛИТ" 10.89.19-013-31063193-2017</t>
  </si>
  <si>
    <t>передача на неисключительных правах в ООО "РУСХЛЕБ" с 15.05.17</t>
  </si>
  <si>
    <t>Техническая документация и ассортимент Смесь функциональная "Форайтек Свит" 10.86.10-012-31063193-2017</t>
  </si>
  <si>
    <t>Техническая документация и ассортимент Продукты крахмальные сахаристые - "Сахар крахмальный" 10.62.13-016-31063193-2017</t>
  </si>
  <si>
    <t>передача на неисключительных правах в  ООО "РУСХЛЕБ" с 21.08.17</t>
  </si>
  <si>
    <t>Техническая документация и ассортимент Патока Рафинадная 10.62.13-017-31063193-2017</t>
  </si>
  <si>
    <t>Техническая документация и ассортимент Продукты на основе меда 01.49.21-015-31063193-2017</t>
  </si>
  <si>
    <t>Техническая документация и ассортимент Смеси сухие для приготовления начинок и кремов "РУСХЛЕБ" 10.61.24-020-31063193-2018</t>
  </si>
  <si>
    <t>ТУ, ТИ, РЦ</t>
  </si>
  <si>
    <t>Техническая документация и ассортимент Полуфабрикаты хлебобулочные замороженные "BAKEAT" и готовые изделия их 10.72.19-018-31063193-2018</t>
  </si>
  <si>
    <t>передача на неисключительных правах в  ООО "РУСХЛЕБ" с 02.04.18</t>
  </si>
  <si>
    <t>Техническая документация и ассортимент Комплексная пищевая добавка "РУСХЛЕБ" 10.89.19-019-31063193-2018</t>
  </si>
  <si>
    <t>Техническая документация и ассортимент Изделия хлебобулочные с использ. смеси хлебоп-й "РУСХЛЕБ" "Балтийская" 10.71.11-026-31063193-2018</t>
  </si>
  <si>
    <t>Техническая документация и ассортимент Изделия хлебобулочные с использ. смеси хлебоп-й "РУСХЛЕБ" "Овощная" 10.71.11-027-31063193-2018</t>
  </si>
  <si>
    <t>Техническая документация и ассортимент Маффины с использованием мучных кондитерских смесей "РУСКОНД" 10.72.12-023-31063193-2018</t>
  </si>
  <si>
    <t>Техническая документация и ассортимент Мука пшеничная сброженная "РУСХЛЕБ" 10.61.21-021-31063193-2018</t>
  </si>
  <si>
    <t>Техническая документация и ассортимент Мука ржаная сброженная "РУСХЛЕБ" 10.61.22-024-31063193-2018</t>
  </si>
  <si>
    <t>Техническая документация и ассортимент Полуфабрикаты мучные кондитерские замороженные "BAKEAT" и готовые изд. 10.72.12-022-31063193-2018</t>
  </si>
  <si>
    <t>передача на неисключительных правах в  ООО "РУСХЛЕБ" с 16.04.2018</t>
  </si>
  <si>
    <t>Техническая документация и ассортимент Полуфабрикаты сахаристые кондитерские "РУСХЛЕБ" 10.81.13-025-31063193-2018</t>
  </si>
  <si>
    <t>Разработка</t>
  </si>
  <si>
    <t>Разработка рабочей конструкторской документации и изготовление опытного образца изделия «Блок световой сигнализации Relay_Lighting_v1»</t>
  </si>
  <si>
    <t>Программа для ЭВМ: «Система управления группой автоматизированных
единиц осветительных элементов», № 2018610756 от , дата приоритета 29.11.2017</t>
  </si>
  <si>
    <t>Программный комплекс предназначен для решения задачи автоматического и автономного
управления сетью осветительных приборов с целью оптимизации использования электроэнергии в
этой сети.</t>
  </si>
  <si>
    <t>Продукт "Умный свет" на основе ИД находится на стадии испытаний и тестирования, пилотный проект внедряется на контрактной основе в Карелии.</t>
  </si>
  <si>
    <t>Заявка на изобретение № 2018100133 от 09.01.2018 «Способ обнаружения
диффузно-отражающих объектов в воздухе с помощью импульсного
лазерного излучения и устройство для его осуществления».</t>
  </si>
  <si>
    <t xml:space="preserve">Изобретение относится к техническим средствам обнаружения объектов на местности с использованием импульсного лазерного излучения, а также к области автоматики и вычислительной техники. </t>
  </si>
  <si>
    <t>Находится на экспертизе по существу.</t>
  </si>
  <si>
    <t xml:space="preserve">ИД активно используется в НИОКР по приборам фотоники. На основе ИД заключен контракт с разработчиками БЛА (SKYF). </t>
  </si>
  <si>
    <t>* охраняемые результаты интеллектуальной деятельности и средства индивидуализации (ст. 1225 Гражданского кодекса РФ)</t>
  </si>
  <si>
    <t xml:space="preserve">** вид результата ИД (патент, лицензия, разработка и т.д.) полученный за период работы в качестве Резидента ОЭЗ </t>
  </si>
  <si>
    <t>*** факт практического использования результатов научных исследований и разработок (вывод на рынок новых или улучшенных продуктов, услуг или процессов с целью получения коммерческого эффекта)</t>
  </si>
  <si>
    <r>
      <t xml:space="preserve">Данные предоставляются от деятельности резидента, осуществляемой </t>
    </r>
    <r>
      <rPr>
        <b/>
        <sz val="10"/>
        <rFont val="Times New Roman"/>
        <family val="1"/>
        <charset val="204"/>
      </rPr>
      <t xml:space="preserve">только на территории ОЭЗ </t>
    </r>
    <r>
      <rPr>
        <sz val="10"/>
        <rFont val="Times New Roman"/>
        <family val="1"/>
        <charset val="204"/>
      </rPr>
      <t>(в соответствии с соглашением об осуществлении деятельности).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</si>
</sst>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26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12"/>
      <color indexed="8"/>
      <name val="Times New Roman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Times New Roman"/>
      <family val="1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0" fontId="10" fillId="0" borderId="0"/>
    <xf numFmtId="0" fontId="17" fillId="0" borderId="0"/>
    <xf numFmtId="0" fontId="16" fillId="0" borderId="0"/>
    <xf numFmtId="0" fontId="14" fillId="0" borderId="0"/>
    <xf numFmtId="0" fontId="15" fillId="0" borderId="0"/>
    <xf numFmtId="0" fontId="18" fillId="0" borderId="0"/>
    <xf numFmtId="164" fontId="1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" fillId="0" borderId="0"/>
    <xf numFmtId="0" fontId="18" fillId="0" borderId="0"/>
    <xf numFmtId="0" fontId="4" fillId="0" borderId="0"/>
    <xf numFmtId="0" fontId="19" fillId="0" borderId="0"/>
    <xf numFmtId="0" fontId="4" fillId="0" borderId="0"/>
    <xf numFmtId="9" fontId="4" fillId="0" borderId="0" applyFont="0" applyFill="0" applyBorder="0" applyAlignment="0" applyProtection="0"/>
    <xf numFmtId="0" fontId="14" fillId="0" borderId="0"/>
    <xf numFmtId="0" fontId="4" fillId="0" borderId="0"/>
    <xf numFmtId="9" fontId="4" fillId="0" borderId="0" applyFont="0" applyFill="0" applyBorder="0" applyAlignment="0" applyProtection="0"/>
    <xf numFmtId="0" fontId="9" fillId="0" borderId="0"/>
    <xf numFmtId="0" fontId="3" fillId="0" borderId="0"/>
    <xf numFmtId="0" fontId="2" fillId="0" borderId="0"/>
    <xf numFmtId="0" fontId="1" fillId="0" borderId="0"/>
  </cellStyleXfs>
  <cellXfs count="196">
    <xf numFmtId="0" fontId="0" fillId="0" borderId="0" xfId="0"/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20" fillId="0" borderId="1" xfId="0" applyFont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/>
    <xf numFmtId="0" fontId="5" fillId="0" borderId="0" xfId="0" applyFont="1"/>
    <xf numFmtId="0" fontId="13" fillId="0" borderId="0" xfId="0" applyFont="1"/>
    <xf numFmtId="0" fontId="20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11" fillId="0" borderId="1" xfId="2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3" fontId="11" fillId="0" borderId="1" xfId="0" quotePrefix="1" applyNumberFormat="1" applyFont="1" applyBorder="1" applyAlignment="1">
      <alignment horizontal="center" vertical="center" wrapText="1"/>
    </xf>
    <xf numFmtId="3" fontId="11" fillId="0" borderId="6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0" fillId="2" borderId="0" xfId="0" applyFill="1"/>
    <xf numFmtId="4" fontId="7" fillId="0" borderId="1" xfId="0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left"/>
    </xf>
    <xf numFmtId="2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 wrapText="1"/>
    </xf>
    <xf numFmtId="2" fontId="11" fillId="0" borderId="1" xfId="0" quotePrefix="1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14" fontId="7" fillId="0" borderId="1" xfId="0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4" fontId="7" fillId="0" borderId="1" xfId="8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distributed" wrapText="1"/>
    </xf>
    <xf numFmtId="0" fontId="11" fillId="0" borderId="1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20" fillId="0" borderId="2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2" fillId="0" borderId="0" xfId="2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top" wrapText="1"/>
    </xf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distributed" wrapText="1"/>
    </xf>
    <xf numFmtId="0" fontId="11" fillId="0" borderId="8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distributed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1" fillId="0" borderId="14" xfId="0" applyFont="1" applyBorder="1" applyAlignment="1">
      <alignment horizontal="center" vertical="top" wrapText="1"/>
    </xf>
    <xf numFmtId="2" fontId="11" fillId="0" borderId="3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top" wrapText="1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top" wrapText="1"/>
    </xf>
    <xf numFmtId="0" fontId="11" fillId="0" borderId="1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3" xfId="0" quotePrefix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5" xfId="0" quotePrefix="1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left" vertical="center" wrapText="1"/>
    </xf>
    <xf numFmtId="0" fontId="7" fillId="0" borderId="5" xfId="0" quotePrefix="1" applyFont="1" applyBorder="1" applyAlignment="1">
      <alignment horizontal="left" vertical="center" wrapText="1"/>
    </xf>
  </cellXfs>
  <cellStyles count="22">
    <cellStyle name="Excel Built-in Normal" xfId="1" xr:uid="{00000000-0005-0000-0000-000000000000}"/>
    <cellStyle name="Обычный" xfId="0" builtinId="0"/>
    <cellStyle name="Обычный 10" xfId="10" xr:uid="{00000000-0005-0000-0000-000002000000}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3 3" xfId="9" xr:uid="{00000000-0005-0000-0000-000006000000}"/>
    <cellStyle name="Обычный 3 4" xfId="19" xr:uid="{00000000-0005-0000-0000-000007000000}"/>
    <cellStyle name="Обычный 3 5" xfId="20" xr:uid="{00000000-0005-0000-0000-000008000000}"/>
    <cellStyle name="Обычный 3 6" xfId="21" xr:uid="{00000000-0005-0000-0000-000009000000}"/>
    <cellStyle name="Обычный 3_Общая таблица_12032009" xfId="5" xr:uid="{00000000-0005-0000-0000-00000A000000}"/>
    <cellStyle name="Обычный 4" xfId="6" xr:uid="{00000000-0005-0000-0000-00000B000000}"/>
    <cellStyle name="Обычный 4 2" xfId="11" xr:uid="{00000000-0005-0000-0000-00000C000000}"/>
    <cellStyle name="Обычный 5" xfId="12" xr:uid="{00000000-0005-0000-0000-00000D000000}"/>
    <cellStyle name="Обычный 6" xfId="13" xr:uid="{00000000-0005-0000-0000-00000E000000}"/>
    <cellStyle name="Обычный 7" xfId="15" xr:uid="{00000000-0005-0000-0000-00000F000000}"/>
    <cellStyle name="Обычный 8" xfId="16" xr:uid="{00000000-0005-0000-0000-000010000000}"/>
    <cellStyle name="Обычный 9" xfId="18" xr:uid="{00000000-0005-0000-0000-000011000000}"/>
    <cellStyle name="Процентный 2" xfId="14" xr:uid="{00000000-0005-0000-0000-000012000000}"/>
    <cellStyle name="Процентный 3" xfId="17" xr:uid="{00000000-0005-0000-0000-000013000000}"/>
    <cellStyle name="Финансовый 2" xfId="7" xr:uid="{00000000-0005-0000-0000-000014000000}"/>
    <cellStyle name="Финансовый 3" xfId="8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72"/>
  <sheetViews>
    <sheetView view="pageBreakPreview" zoomScale="80" zoomScaleNormal="70" zoomScaleSheetLayoutView="80" workbookViewId="0" xr3:uid="{AEA406A1-0E4B-5B11-9CD5-51D6E497D94C}">
      <pane ySplit="10" topLeftCell="A56" activePane="bottomLeft" state="frozen"/>
      <selection pane="bottomLeft" activeCell="N36" sqref="N36"/>
    </sheetView>
  </sheetViews>
  <sheetFormatPr defaultColWidth="9.140625" defaultRowHeight="12.75"/>
  <cols>
    <col min="1" max="1" width="5.28515625" style="21" customWidth="1"/>
    <col min="2" max="2" width="5.7109375" style="23" customWidth="1"/>
    <col min="3" max="3" width="8" style="23" customWidth="1"/>
    <col min="4" max="4" width="2.85546875" style="23" customWidth="1"/>
    <col min="5" max="5" width="13.140625" customWidth="1"/>
    <col min="6" max="6" width="14.140625" customWidth="1"/>
    <col min="7" max="8" width="15.140625" customWidth="1"/>
    <col min="9" max="9" width="12.42578125" customWidth="1"/>
    <col min="10" max="10" width="11.7109375" customWidth="1"/>
    <col min="11" max="11" width="15.5703125" customWidth="1"/>
    <col min="12" max="12" width="13.42578125" customWidth="1"/>
    <col min="13" max="13" width="10.28515625" customWidth="1"/>
    <col min="14" max="14" width="10.7109375" customWidth="1"/>
    <col min="15" max="15" width="10.5703125" customWidth="1"/>
    <col min="16" max="16" width="11.7109375" customWidth="1"/>
    <col min="17" max="17" width="12.28515625" customWidth="1"/>
    <col min="18" max="18" width="10.5703125" customWidth="1"/>
    <col min="19" max="19" width="13" customWidth="1"/>
    <col min="20" max="20" width="11.140625" customWidth="1"/>
    <col min="21" max="21" width="15.5703125" customWidth="1"/>
    <col min="22" max="22" width="11.5703125" customWidth="1"/>
    <col min="23" max="23" width="15.5703125" customWidth="1"/>
    <col min="24" max="24" width="12.5703125" customWidth="1"/>
    <col min="25" max="25" width="25.5703125" customWidth="1"/>
  </cols>
  <sheetData>
    <row r="1" spans="1:25" ht="21.75" customHeight="1">
      <c r="B1" s="22"/>
      <c r="C1" s="22"/>
      <c r="D1" s="22"/>
      <c r="E1" s="16"/>
      <c r="F1" s="16"/>
      <c r="G1" s="16"/>
      <c r="H1" s="103" t="s">
        <v>0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6"/>
      <c r="W1" s="16"/>
      <c r="X1" s="16"/>
      <c r="Y1" s="86" t="s">
        <v>1</v>
      </c>
    </row>
    <row r="2" spans="1:25" ht="24" customHeight="1">
      <c r="H2" s="147" t="s">
        <v>2</v>
      </c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71"/>
    </row>
    <row r="3" spans="1:25" ht="23.25" customHeight="1">
      <c r="B3" s="24"/>
      <c r="C3" s="24"/>
      <c r="D3" s="24"/>
      <c r="E3" s="8"/>
      <c r="F3" s="8"/>
      <c r="G3" s="8"/>
      <c r="H3" s="115" t="s">
        <v>3</v>
      </c>
      <c r="I3" s="115"/>
      <c r="J3" s="115"/>
      <c r="K3" s="115"/>
      <c r="L3" s="115"/>
      <c r="M3" s="115"/>
      <c r="N3" s="115"/>
      <c r="O3" s="116" t="s">
        <v>4</v>
      </c>
      <c r="P3" s="116"/>
      <c r="Q3" s="116"/>
      <c r="R3" s="116"/>
      <c r="S3" s="116"/>
      <c r="T3" s="116"/>
      <c r="U3" s="116"/>
      <c r="V3" s="8"/>
      <c r="W3" s="8"/>
      <c r="X3" s="8"/>
    </row>
    <row r="4" spans="1:25" ht="12.75" customHeight="1">
      <c r="B4" s="24"/>
      <c r="C4" s="24"/>
      <c r="D4" s="24"/>
      <c r="E4" s="8"/>
      <c r="F4" s="8"/>
      <c r="G4" s="8"/>
      <c r="H4" s="15"/>
      <c r="I4" s="15"/>
      <c r="J4" s="15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5" ht="53.25" customHeight="1">
      <c r="A5" s="129" t="s">
        <v>5</v>
      </c>
      <c r="B5" s="105" t="s">
        <v>6</v>
      </c>
      <c r="C5" s="106"/>
      <c r="D5" s="107"/>
      <c r="E5" s="122" t="s">
        <v>7</v>
      </c>
      <c r="F5" s="111" t="s">
        <v>8</v>
      </c>
      <c r="G5" s="119"/>
      <c r="H5" s="122" t="s">
        <v>9</v>
      </c>
      <c r="I5" s="105" t="s">
        <v>10</v>
      </c>
      <c r="J5" s="106"/>
      <c r="K5" s="106"/>
      <c r="L5" s="107"/>
      <c r="M5" s="98" t="s">
        <v>11</v>
      </c>
      <c r="N5" s="98"/>
      <c r="O5" s="98"/>
      <c r="P5" s="98"/>
      <c r="Q5" s="108" t="s">
        <v>12</v>
      </c>
      <c r="R5" s="109"/>
      <c r="S5" s="109"/>
      <c r="T5" s="110"/>
      <c r="U5" s="111" t="s">
        <v>13</v>
      </c>
      <c r="V5" s="112"/>
      <c r="W5" s="111" t="s">
        <v>14</v>
      </c>
      <c r="X5" s="119"/>
      <c r="Y5" s="122" t="s">
        <v>15</v>
      </c>
    </row>
    <row r="6" spans="1:25" ht="31.15" customHeight="1">
      <c r="A6" s="130"/>
      <c r="B6" s="132"/>
      <c r="C6" s="133"/>
      <c r="D6" s="134"/>
      <c r="E6" s="138"/>
      <c r="F6" s="120"/>
      <c r="G6" s="121"/>
      <c r="H6" s="138"/>
      <c r="I6" s="100" t="s">
        <v>16</v>
      </c>
      <c r="J6" s="100"/>
      <c r="K6" s="100" t="s">
        <v>17</v>
      </c>
      <c r="L6" s="100"/>
      <c r="M6" s="101" t="s">
        <v>18</v>
      </c>
      <c r="N6" s="104"/>
      <c r="O6" s="101" t="s">
        <v>19</v>
      </c>
      <c r="P6" s="102"/>
      <c r="Q6" s="101" t="s">
        <v>20</v>
      </c>
      <c r="R6" s="104"/>
      <c r="S6" s="101" t="s">
        <v>19</v>
      </c>
      <c r="T6" s="102"/>
      <c r="U6" s="113"/>
      <c r="V6" s="114"/>
      <c r="W6" s="120"/>
      <c r="X6" s="121"/>
      <c r="Y6" s="123"/>
    </row>
    <row r="7" spans="1:25" ht="30" customHeight="1">
      <c r="A7" s="130"/>
      <c r="B7" s="132"/>
      <c r="C7" s="133"/>
      <c r="D7" s="134"/>
      <c r="E7" s="138"/>
      <c r="F7" s="120"/>
      <c r="G7" s="121"/>
      <c r="H7" s="138"/>
      <c r="I7" s="100" t="s">
        <v>20</v>
      </c>
      <c r="J7" s="100" t="s">
        <v>21</v>
      </c>
      <c r="K7" s="100" t="s">
        <v>22</v>
      </c>
      <c r="L7" s="100" t="s">
        <v>23</v>
      </c>
      <c r="M7" s="100" t="s">
        <v>24</v>
      </c>
      <c r="N7" s="100" t="s">
        <v>21</v>
      </c>
      <c r="O7" s="100" t="s">
        <v>24</v>
      </c>
      <c r="P7" s="100" t="s">
        <v>21</v>
      </c>
      <c r="Q7" s="100" t="s">
        <v>22</v>
      </c>
      <c r="R7" s="100" t="s">
        <v>23</v>
      </c>
      <c r="S7" s="100" t="s">
        <v>22</v>
      </c>
      <c r="T7" s="100" t="s">
        <v>23</v>
      </c>
      <c r="U7" s="100" t="s">
        <v>22</v>
      </c>
      <c r="V7" s="100" t="s">
        <v>23</v>
      </c>
      <c r="W7" s="100" t="s">
        <v>22</v>
      </c>
      <c r="X7" s="100" t="s">
        <v>23</v>
      </c>
      <c r="Y7" s="123"/>
    </row>
    <row r="8" spans="1:25" ht="60" customHeight="1">
      <c r="A8" s="131"/>
      <c r="B8" s="135"/>
      <c r="C8" s="136"/>
      <c r="D8" s="137"/>
      <c r="E8" s="139"/>
      <c r="F8" s="125"/>
      <c r="G8" s="126"/>
      <c r="H8" s="139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24"/>
    </row>
    <row r="9" spans="1:25" ht="15.75">
      <c r="A9" s="25">
        <v>1</v>
      </c>
      <c r="B9" s="140">
        <v>2</v>
      </c>
      <c r="C9" s="141"/>
      <c r="D9" s="142"/>
      <c r="E9" s="17">
        <v>3</v>
      </c>
      <c r="F9" s="127">
        <v>4</v>
      </c>
      <c r="G9" s="128"/>
      <c r="H9" s="80">
        <v>5</v>
      </c>
      <c r="I9" s="80">
        <v>6</v>
      </c>
      <c r="J9" s="80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</row>
    <row r="10" spans="1:25" ht="45">
      <c r="A10" s="73">
        <v>1</v>
      </c>
      <c r="B10" s="99"/>
      <c r="C10" s="99"/>
      <c r="D10" s="99"/>
      <c r="E10" s="77" t="s">
        <v>25</v>
      </c>
      <c r="F10" s="98" t="s">
        <v>26</v>
      </c>
      <c r="G10" s="98"/>
      <c r="H10" s="72" t="s">
        <v>27</v>
      </c>
      <c r="I10" s="73">
        <v>55</v>
      </c>
      <c r="J10" s="72" t="s">
        <v>28</v>
      </c>
      <c r="K10" s="72">
        <v>181</v>
      </c>
      <c r="L10" s="72">
        <v>1</v>
      </c>
      <c r="M10" s="26">
        <v>274.3</v>
      </c>
      <c r="N10" s="72" t="s">
        <v>28</v>
      </c>
      <c r="O10" s="27">
        <v>140.19999999999999</v>
      </c>
      <c r="P10" s="72" t="s">
        <v>28</v>
      </c>
      <c r="Q10" s="27">
        <v>359.12976399999997</v>
      </c>
      <c r="R10" s="27">
        <v>33.099764</v>
      </c>
      <c r="S10" s="27">
        <v>354.45168199999995</v>
      </c>
      <c r="T10" s="27">
        <v>28.691661999999997</v>
      </c>
      <c r="U10" s="27">
        <v>2739.1529999999998</v>
      </c>
      <c r="V10" s="27">
        <v>86.04</v>
      </c>
      <c r="W10" s="27">
        <v>2739.1529999999998</v>
      </c>
      <c r="X10" s="27">
        <v>86.04</v>
      </c>
      <c r="Y10" s="28">
        <v>75000</v>
      </c>
    </row>
    <row r="11" spans="1:25" ht="45">
      <c r="A11" s="73">
        <v>2</v>
      </c>
      <c r="B11" s="99"/>
      <c r="C11" s="99"/>
      <c r="D11" s="99"/>
      <c r="E11" s="77" t="s">
        <v>25</v>
      </c>
      <c r="F11" s="98" t="s">
        <v>26</v>
      </c>
      <c r="G11" s="98"/>
      <c r="H11" s="72" t="s">
        <v>27</v>
      </c>
      <c r="I11" s="73">
        <v>30</v>
      </c>
      <c r="J11" s="72" t="s">
        <v>28</v>
      </c>
      <c r="K11" s="72">
        <v>35</v>
      </c>
      <c r="L11" s="72">
        <v>14</v>
      </c>
      <c r="M11" s="26">
        <v>6.6</v>
      </c>
      <c r="N11" s="72" t="s">
        <v>28</v>
      </c>
      <c r="O11" s="27" t="s">
        <v>28</v>
      </c>
      <c r="P11" s="72" t="s">
        <v>28</v>
      </c>
      <c r="Q11" s="27">
        <v>417.66</v>
      </c>
      <c r="R11" s="27">
        <v>59.239999999999995</v>
      </c>
      <c r="S11" s="27">
        <v>236.26</v>
      </c>
      <c r="T11" s="27">
        <v>47.87</v>
      </c>
      <c r="U11" s="27">
        <v>420.83</v>
      </c>
      <c r="V11" s="27">
        <v>0.64</v>
      </c>
      <c r="W11" s="27">
        <v>420.83</v>
      </c>
      <c r="X11" s="27">
        <v>0.64</v>
      </c>
      <c r="Y11" s="28">
        <v>64543.57</v>
      </c>
    </row>
    <row r="12" spans="1:25" ht="45">
      <c r="A12" s="73">
        <v>3</v>
      </c>
      <c r="B12" s="99"/>
      <c r="C12" s="99"/>
      <c r="D12" s="99"/>
      <c r="E12" s="83" t="s">
        <v>25</v>
      </c>
      <c r="F12" s="98" t="s">
        <v>26</v>
      </c>
      <c r="G12" s="98"/>
      <c r="H12" s="72" t="s">
        <v>27</v>
      </c>
      <c r="I12" s="73">
        <v>27</v>
      </c>
      <c r="J12" s="75" t="s">
        <v>28</v>
      </c>
      <c r="K12" s="72">
        <v>75</v>
      </c>
      <c r="L12" s="72">
        <v>0</v>
      </c>
      <c r="M12" s="26">
        <v>120.751</v>
      </c>
      <c r="N12" s="75" t="s">
        <v>28</v>
      </c>
      <c r="O12" s="54">
        <v>120.35</v>
      </c>
      <c r="P12" s="75" t="s">
        <v>28</v>
      </c>
      <c r="Q12" s="27">
        <v>273.02</v>
      </c>
      <c r="R12" s="27">
        <f>-37.56</f>
        <v>-37.56</v>
      </c>
      <c r="S12" s="27">
        <v>273.02</v>
      </c>
      <c r="T12" s="27">
        <f>-37.56</f>
        <v>-37.56</v>
      </c>
      <c r="U12" s="27">
        <v>927.41</v>
      </c>
      <c r="V12" s="27">
        <v>80.760000000000005</v>
      </c>
      <c r="W12" s="27">
        <v>927.41</v>
      </c>
      <c r="X12" s="27">
        <v>80.760000000000005</v>
      </c>
      <c r="Y12" s="28">
        <v>71404.02</v>
      </c>
    </row>
    <row r="13" spans="1:25" ht="45">
      <c r="A13" s="73">
        <v>4</v>
      </c>
      <c r="B13" s="99"/>
      <c r="C13" s="99"/>
      <c r="D13" s="99"/>
      <c r="E13" s="83" t="s">
        <v>25</v>
      </c>
      <c r="F13" s="98" t="s">
        <v>29</v>
      </c>
      <c r="G13" s="98"/>
      <c r="H13" s="72" t="s">
        <v>30</v>
      </c>
      <c r="I13" s="73">
        <v>426</v>
      </c>
      <c r="J13" s="75" t="s">
        <v>28</v>
      </c>
      <c r="K13" s="72">
        <v>867</v>
      </c>
      <c r="L13" s="72">
        <v>44</v>
      </c>
      <c r="M13" s="26">
        <v>1965</v>
      </c>
      <c r="N13" s="75" t="s">
        <v>28</v>
      </c>
      <c r="O13" s="54" t="s">
        <v>28</v>
      </c>
      <c r="P13" s="75" t="s">
        <v>28</v>
      </c>
      <c r="Q13" s="27">
        <v>7754.62</v>
      </c>
      <c r="R13" s="27">
        <v>1113.48</v>
      </c>
      <c r="S13" s="27">
        <v>3094.71</v>
      </c>
      <c r="T13" s="27">
        <v>373.76</v>
      </c>
      <c r="U13" s="27">
        <v>29365.599999999999</v>
      </c>
      <c r="V13" s="27">
        <v>4607.54</v>
      </c>
      <c r="W13" s="27">
        <v>3873.63</v>
      </c>
      <c r="X13" s="27">
        <v>730.62</v>
      </c>
      <c r="Y13" s="28">
        <v>123461</v>
      </c>
    </row>
    <row r="14" spans="1:25" ht="45">
      <c r="A14" s="73">
        <v>5</v>
      </c>
      <c r="B14" s="99"/>
      <c r="C14" s="99"/>
      <c r="D14" s="99"/>
      <c r="E14" s="82" t="s">
        <v>25</v>
      </c>
      <c r="F14" s="98" t="s">
        <v>26</v>
      </c>
      <c r="G14" s="98"/>
      <c r="H14" s="72" t="s">
        <v>27</v>
      </c>
      <c r="I14" s="73">
        <v>100</v>
      </c>
      <c r="J14" s="75" t="s">
        <v>28</v>
      </c>
      <c r="K14" s="72">
        <v>187</v>
      </c>
      <c r="L14" s="72">
        <v>19</v>
      </c>
      <c r="M14" s="26">
        <v>318.55</v>
      </c>
      <c r="N14" s="75" t="s">
        <v>28</v>
      </c>
      <c r="O14" s="26">
        <v>318.55</v>
      </c>
      <c r="P14" s="75" t="s">
        <v>28</v>
      </c>
      <c r="Q14" s="27">
        <v>520.32000000000005</v>
      </c>
      <c r="R14" s="27">
        <v>1.96</v>
      </c>
      <c r="S14" s="27">
        <v>508.63</v>
      </c>
      <c r="T14" s="27">
        <v>1.96</v>
      </c>
      <c r="U14" s="27">
        <v>2830.7</v>
      </c>
      <c r="V14" s="27">
        <v>382.5</v>
      </c>
      <c r="W14" s="27">
        <v>1983.96</v>
      </c>
      <c r="X14" s="27">
        <v>277.39999999999998</v>
      </c>
      <c r="Y14" s="28">
        <v>87500</v>
      </c>
    </row>
    <row r="15" spans="1:25" ht="69.75" customHeight="1">
      <c r="A15" s="73">
        <v>6</v>
      </c>
      <c r="B15" s="99"/>
      <c r="C15" s="99"/>
      <c r="D15" s="99"/>
      <c r="E15" s="83" t="s">
        <v>25</v>
      </c>
      <c r="F15" s="98" t="s">
        <v>26</v>
      </c>
      <c r="G15" s="98"/>
      <c r="H15" s="72" t="s">
        <v>27</v>
      </c>
      <c r="I15" s="73">
        <v>211</v>
      </c>
      <c r="J15" s="75" t="s">
        <v>28</v>
      </c>
      <c r="K15" s="72">
        <v>41</v>
      </c>
      <c r="L15" s="72">
        <v>0</v>
      </c>
      <c r="M15" s="26">
        <v>277.5</v>
      </c>
      <c r="N15" s="75" t="s">
        <v>28</v>
      </c>
      <c r="O15" s="54" t="s">
        <v>28</v>
      </c>
      <c r="P15" s="75" t="s">
        <v>28</v>
      </c>
      <c r="Q15" s="27">
        <v>70.34</v>
      </c>
      <c r="R15" s="27">
        <v>0.04</v>
      </c>
      <c r="S15" s="27">
        <v>70.34</v>
      </c>
      <c r="T15" s="27">
        <v>0.04</v>
      </c>
      <c r="U15" s="27">
        <v>128</v>
      </c>
      <c r="V15" s="27">
        <v>9.1999999999999993</v>
      </c>
      <c r="W15" s="27">
        <v>128</v>
      </c>
      <c r="X15" s="27">
        <v>9.1999999999999993</v>
      </c>
      <c r="Y15" s="28">
        <v>26276</v>
      </c>
    </row>
    <row r="16" spans="1:25" ht="45">
      <c r="A16" s="73">
        <v>7</v>
      </c>
      <c r="B16" s="99"/>
      <c r="C16" s="99"/>
      <c r="D16" s="99"/>
      <c r="E16" s="82" t="s">
        <v>25</v>
      </c>
      <c r="F16" s="98" t="s">
        <v>26</v>
      </c>
      <c r="G16" s="98"/>
      <c r="H16" s="72" t="s">
        <v>27</v>
      </c>
      <c r="I16" s="73">
        <v>422</v>
      </c>
      <c r="J16" s="75" t="s">
        <v>28</v>
      </c>
      <c r="K16" s="72">
        <v>48</v>
      </c>
      <c r="L16" s="72">
        <v>11</v>
      </c>
      <c r="M16" s="29">
        <v>319</v>
      </c>
      <c r="N16" s="75" t="s">
        <v>28</v>
      </c>
      <c r="O16" s="29">
        <v>319</v>
      </c>
      <c r="P16" s="75" t="s">
        <v>28</v>
      </c>
      <c r="Q16" s="27">
        <v>39.700000000000003</v>
      </c>
      <c r="R16" s="27">
        <v>1</v>
      </c>
      <c r="S16" s="27">
        <v>39.700000000000003</v>
      </c>
      <c r="T16" s="27">
        <v>1</v>
      </c>
      <c r="U16" s="27">
        <v>0</v>
      </c>
      <c r="V16" s="27">
        <v>0</v>
      </c>
      <c r="W16" s="27">
        <v>0</v>
      </c>
      <c r="X16" s="27">
        <v>0</v>
      </c>
      <c r="Y16" s="28">
        <v>34000</v>
      </c>
    </row>
    <row r="17" spans="1:25" ht="45">
      <c r="A17" s="73">
        <v>8</v>
      </c>
      <c r="B17" s="143"/>
      <c r="C17" s="144"/>
      <c r="D17" s="145"/>
      <c r="E17" s="83" t="s">
        <v>25</v>
      </c>
      <c r="F17" s="108" t="s">
        <v>26</v>
      </c>
      <c r="G17" s="110"/>
      <c r="H17" s="72" t="s">
        <v>27</v>
      </c>
      <c r="I17" s="73">
        <v>50</v>
      </c>
      <c r="J17" s="75" t="s">
        <v>28</v>
      </c>
      <c r="K17" s="72">
        <v>10</v>
      </c>
      <c r="L17" s="72">
        <v>0</v>
      </c>
      <c r="M17" s="29">
        <v>792.87</v>
      </c>
      <c r="N17" s="75" t="s">
        <v>28</v>
      </c>
      <c r="O17" s="54">
        <v>696.46</v>
      </c>
      <c r="P17" s="75" t="s">
        <v>28</v>
      </c>
      <c r="Q17" s="27">
        <v>65.635000000000005</v>
      </c>
      <c r="R17" s="27">
        <v>0</v>
      </c>
      <c r="S17" s="27">
        <v>65.635000000000005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8">
        <v>25000</v>
      </c>
    </row>
    <row r="18" spans="1:25" ht="45">
      <c r="A18" s="73">
        <v>9</v>
      </c>
      <c r="B18" s="99"/>
      <c r="C18" s="99"/>
      <c r="D18" s="99"/>
      <c r="E18" s="82" t="s">
        <v>25</v>
      </c>
      <c r="F18" s="98" t="s">
        <v>26</v>
      </c>
      <c r="G18" s="98"/>
      <c r="H18" s="72" t="s">
        <v>27</v>
      </c>
      <c r="I18" s="73">
        <v>32</v>
      </c>
      <c r="J18" s="75">
        <v>3</v>
      </c>
      <c r="K18" s="72">
        <v>43</v>
      </c>
      <c r="L18" s="72">
        <v>1</v>
      </c>
      <c r="M18" s="29">
        <v>517</v>
      </c>
      <c r="N18" s="75" t="s">
        <v>28</v>
      </c>
      <c r="O18" s="54">
        <v>367</v>
      </c>
      <c r="P18" s="75" t="s">
        <v>28</v>
      </c>
      <c r="Q18" s="27">
        <v>642.64</v>
      </c>
      <c r="R18" s="27">
        <v>103.65</v>
      </c>
      <c r="S18" s="27">
        <v>283.47000000000003</v>
      </c>
      <c r="T18" s="27">
        <v>71.33</v>
      </c>
      <c r="U18" s="27">
        <v>151.08000000000001</v>
      </c>
      <c r="V18" s="27">
        <v>0.34</v>
      </c>
      <c r="W18" s="27">
        <v>0</v>
      </c>
      <c r="X18" s="27">
        <v>0</v>
      </c>
      <c r="Y18" s="28">
        <v>65958</v>
      </c>
    </row>
    <row r="19" spans="1:25" ht="45">
      <c r="A19" s="73">
        <v>10</v>
      </c>
      <c r="B19" s="99"/>
      <c r="C19" s="99"/>
      <c r="D19" s="99"/>
      <c r="E19" s="82" t="s">
        <v>25</v>
      </c>
      <c r="F19" s="98" t="s">
        <v>29</v>
      </c>
      <c r="G19" s="98"/>
      <c r="H19" s="72" t="s">
        <v>31</v>
      </c>
      <c r="I19" s="73">
        <v>21</v>
      </c>
      <c r="J19" s="75">
        <v>2</v>
      </c>
      <c r="K19" s="72">
        <v>2</v>
      </c>
      <c r="L19" s="72">
        <v>2</v>
      </c>
      <c r="M19" s="29">
        <v>344.14600000000002</v>
      </c>
      <c r="N19" s="75" t="s">
        <v>28</v>
      </c>
      <c r="O19" s="29">
        <v>281.846</v>
      </c>
      <c r="P19" s="75" t="s">
        <v>28</v>
      </c>
      <c r="Q19" s="27">
        <v>89.751000000000005</v>
      </c>
      <c r="R19" s="27">
        <v>74.5</v>
      </c>
      <c r="S19" s="27">
        <v>85.72</v>
      </c>
      <c r="T19" s="27">
        <v>74.5</v>
      </c>
      <c r="U19" s="27">
        <v>0.36</v>
      </c>
      <c r="V19" s="27">
        <v>0</v>
      </c>
      <c r="W19" s="27">
        <v>0.36</v>
      </c>
      <c r="X19" s="27">
        <v>0</v>
      </c>
      <c r="Y19" s="28" t="s">
        <v>28</v>
      </c>
    </row>
    <row r="20" spans="1:25" ht="45">
      <c r="A20" s="73">
        <v>11</v>
      </c>
      <c r="B20" s="99"/>
      <c r="C20" s="99"/>
      <c r="D20" s="99"/>
      <c r="E20" s="83" t="s">
        <v>25</v>
      </c>
      <c r="F20" s="98" t="s">
        <v>29</v>
      </c>
      <c r="G20" s="98"/>
      <c r="H20" s="72" t="s">
        <v>32</v>
      </c>
      <c r="I20" s="73">
        <v>95</v>
      </c>
      <c r="J20" s="75" t="s">
        <v>28</v>
      </c>
      <c r="K20" s="72">
        <v>2</v>
      </c>
      <c r="L20" s="72">
        <v>0</v>
      </c>
      <c r="M20" s="29">
        <v>498.8</v>
      </c>
      <c r="N20" s="75" t="s">
        <v>28</v>
      </c>
      <c r="O20" s="54">
        <v>398.8</v>
      </c>
      <c r="P20" s="75" t="s">
        <v>28</v>
      </c>
      <c r="Q20" s="27">
        <v>91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30" t="s">
        <v>28</v>
      </c>
    </row>
    <row r="21" spans="1:25" ht="45">
      <c r="A21" s="73">
        <v>12</v>
      </c>
      <c r="B21" s="99"/>
      <c r="C21" s="99"/>
      <c r="D21" s="99"/>
      <c r="E21" s="82" t="s">
        <v>25</v>
      </c>
      <c r="F21" s="98" t="s">
        <v>26</v>
      </c>
      <c r="G21" s="98"/>
      <c r="H21" s="72" t="s">
        <v>27</v>
      </c>
      <c r="I21" s="72">
        <v>18</v>
      </c>
      <c r="J21" s="75" t="s">
        <v>28</v>
      </c>
      <c r="K21" s="72">
        <v>12</v>
      </c>
      <c r="L21" s="72">
        <v>0</v>
      </c>
      <c r="M21" s="29">
        <v>6</v>
      </c>
      <c r="N21" s="75" t="s">
        <v>28</v>
      </c>
      <c r="O21" s="54" t="s">
        <v>28</v>
      </c>
      <c r="P21" s="75" t="s">
        <v>28</v>
      </c>
      <c r="Q21" s="27">
        <v>3.6660500000000003</v>
      </c>
      <c r="R21" s="27">
        <v>3.6660500000000003</v>
      </c>
      <c r="S21" s="27">
        <v>0</v>
      </c>
      <c r="T21" s="27">
        <v>0</v>
      </c>
      <c r="U21" s="27">
        <v>17.384563</v>
      </c>
      <c r="V21" s="27">
        <v>4.9295629999999999</v>
      </c>
      <c r="W21" s="27">
        <v>17.384563</v>
      </c>
      <c r="X21" s="27">
        <v>4.9295629999999999</v>
      </c>
      <c r="Y21" s="28">
        <v>27000</v>
      </c>
    </row>
    <row r="22" spans="1:25" ht="45">
      <c r="A22" s="73">
        <v>13</v>
      </c>
      <c r="B22" s="99"/>
      <c r="C22" s="99"/>
      <c r="D22" s="99"/>
      <c r="E22" s="82" t="s">
        <v>25</v>
      </c>
      <c r="F22" s="98" t="s">
        <v>26</v>
      </c>
      <c r="G22" s="98"/>
      <c r="H22" s="72" t="s">
        <v>27</v>
      </c>
      <c r="I22" s="73">
        <v>115</v>
      </c>
      <c r="J22" s="75" t="s">
        <v>28</v>
      </c>
      <c r="K22" s="72">
        <v>0</v>
      </c>
      <c r="L22" s="72">
        <v>0</v>
      </c>
      <c r="M22" s="26">
        <v>209.23400000000001</v>
      </c>
      <c r="N22" s="75" t="s">
        <v>28</v>
      </c>
      <c r="O22" s="54">
        <v>85.537999999999997</v>
      </c>
      <c r="P22" s="75" t="s">
        <v>28</v>
      </c>
      <c r="Q22" s="27">
        <v>59.198</v>
      </c>
      <c r="R22" s="27">
        <v>2.976</v>
      </c>
      <c r="S22" s="27">
        <v>58.268000000000001</v>
      </c>
      <c r="T22" s="27">
        <v>2.742</v>
      </c>
      <c r="U22" s="27">
        <v>0</v>
      </c>
      <c r="V22" s="27">
        <v>0</v>
      </c>
      <c r="W22" s="27">
        <v>0</v>
      </c>
      <c r="X22" s="27">
        <v>0</v>
      </c>
      <c r="Y22" s="30" t="s">
        <v>28</v>
      </c>
    </row>
    <row r="23" spans="1:25" ht="45">
      <c r="A23" s="73">
        <v>14</v>
      </c>
      <c r="B23" s="99"/>
      <c r="C23" s="99"/>
      <c r="D23" s="99"/>
      <c r="E23" s="83" t="s">
        <v>25</v>
      </c>
      <c r="F23" s="98" t="s">
        <v>26</v>
      </c>
      <c r="G23" s="98"/>
      <c r="H23" s="72" t="s">
        <v>27</v>
      </c>
      <c r="I23" s="73">
        <v>704</v>
      </c>
      <c r="J23" s="75" t="s">
        <v>28</v>
      </c>
      <c r="K23" s="72">
        <v>0</v>
      </c>
      <c r="L23" s="72">
        <v>0</v>
      </c>
      <c r="M23" s="26">
        <f>1844000000/1000000</f>
        <v>1844</v>
      </c>
      <c r="N23" s="75" t="s">
        <v>28</v>
      </c>
      <c r="O23" s="54" t="s">
        <v>28</v>
      </c>
      <c r="P23" s="75" t="s">
        <v>28</v>
      </c>
      <c r="Q23" s="27">
        <v>31.5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30" t="s">
        <v>28</v>
      </c>
    </row>
    <row r="24" spans="1:25" ht="50.25" customHeight="1">
      <c r="A24" s="73">
        <v>15</v>
      </c>
      <c r="B24" s="99"/>
      <c r="C24" s="99"/>
      <c r="D24" s="99"/>
      <c r="E24" s="82" t="s">
        <v>25</v>
      </c>
      <c r="F24" s="98" t="s">
        <v>26</v>
      </c>
      <c r="G24" s="98"/>
      <c r="H24" s="72" t="s">
        <v>27</v>
      </c>
      <c r="I24" s="73">
        <v>380</v>
      </c>
      <c r="J24" s="75" t="s">
        <v>28</v>
      </c>
      <c r="K24" s="72">
        <v>132</v>
      </c>
      <c r="L24" s="72">
        <v>3</v>
      </c>
      <c r="M24" s="26">
        <v>716.83</v>
      </c>
      <c r="N24" s="75" t="s">
        <v>28</v>
      </c>
      <c r="O24" s="54" t="s">
        <v>28</v>
      </c>
      <c r="P24" s="75" t="s">
        <v>28</v>
      </c>
      <c r="Q24" s="27">
        <v>179</v>
      </c>
      <c r="R24" s="27">
        <v>7</v>
      </c>
      <c r="S24" s="27">
        <v>153</v>
      </c>
      <c r="T24" s="27">
        <v>6</v>
      </c>
      <c r="U24" s="27">
        <v>747.54000000000008</v>
      </c>
      <c r="V24" s="27">
        <v>154.21</v>
      </c>
      <c r="W24" s="27">
        <v>312.7</v>
      </c>
      <c r="X24" s="27">
        <v>77</v>
      </c>
      <c r="Y24" s="28">
        <v>49000</v>
      </c>
    </row>
    <row r="25" spans="1:25" ht="45">
      <c r="A25" s="73">
        <v>16</v>
      </c>
      <c r="B25" s="99"/>
      <c r="C25" s="99"/>
      <c r="D25" s="99"/>
      <c r="E25" s="82" t="s">
        <v>25</v>
      </c>
      <c r="F25" s="98" t="s">
        <v>29</v>
      </c>
      <c r="G25" s="98"/>
      <c r="H25" s="72" t="s">
        <v>33</v>
      </c>
      <c r="I25" s="73">
        <v>248</v>
      </c>
      <c r="J25" s="75" t="s">
        <v>28</v>
      </c>
      <c r="K25" s="72">
        <v>5</v>
      </c>
      <c r="L25" s="72">
        <v>0</v>
      </c>
      <c r="M25" s="26">
        <v>194.2</v>
      </c>
      <c r="N25" s="75" t="s">
        <v>28</v>
      </c>
      <c r="O25" s="54" t="s">
        <v>28</v>
      </c>
      <c r="P25" s="75" t="s">
        <v>28</v>
      </c>
      <c r="Q25" s="27">
        <v>4.9390000000000001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8">
        <v>19634</v>
      </c>
    </row>
    <row r="26" spans="1:25" ht="65.25" customHeight="1">
      <c r="A26" s="73">
        <v>17</v>
      </c>
      <c r="B26" s="99"/>
      <c r="C26" s="99"/>
      <c r="D26" s="99"/>
      <c r="E26" s="82" t="s">
        <v>25</v>
      </c>
      <c r="F26" s="98" t="s">
        <v>29</v>
      </c>
      <c r="G26" s="98"/>
      <c r="H26" s="72" t="s">
        <v>30</v>
      </c>
      <c r="I26" s="73">
        <v>51</v>
      </c>
      <c r="J26" s="75" t="s">
        <v>28</v>
      </c>
      <c r="K26" s="72">
        <v>2</v>
      </c>
      <c r="L26" s="72">
        <v>0</v>
      </c>
      <c r="M26" s="26">
        <v>2663.5</v>
      </c>
      <c r="N26" s="75" t="s">
        <v>28</v>
      </c>
      <c r="O26" s="54" t="s">
        <v>28</v>
      </c>
      <c r="P26" s="75" t="s">
        <v>28</v>
      </c>
      <c r="Q26" s="27">
        <v>70</v>
      </c>
      <c r="R26" s="27">
        <v>0</v>
      </c>
      <c r="S26" s="27">
        <v>70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30">
        <v>30000</v>
      </c>
    </row>
    <row r="27" spans="1:25" ht="45">
      <c r="A27" s="73">
        <v>18</v>
      </c>
      <c r="B27" s="99"/>
      <c r="C27" s="99"/>
      <c r="D27" s="99"/>
      <c r="E27" s="82" t="s">
        <v>25</v>
      </c>
      <c r="F27" s="98" t="s">
        <v>29</v>
      </c>
      <c r="G27" s="98"/>
      <c r="H27" s="72" t="s">
        <v>30</v>
      </c>
      <c r="I27" s="73">
        <v>999</v>
      </c>
      <c r="J27" s="75" t="s">
        <v>28</v>
      </c>
      <c r="K27" s="72">
        <v>784</v>
      </c>
      <c r="L27" s="72">
        <v>91</v>
      </c>
      <c r="M27" s="26">
        <v>3616.5360000000001</v>
      </c>
      <c r="N27" s="75" t="s">
        <v>28</v>
      </c>
      <c r="O27" s="54">
        <v>3487.48</v>
      </c>
      <c r="P27" s="75" t="s">
        <v>28</v>
      </c>
      <c r="Q27" s="27">
        <v>4555.07</v>
      </c>
      <c r="R27" s="27">
        <v>679.53</v>
      </c>
      <c r="S27" s="27">
        <v>2943.94</v>
      </c>
      <c r="T27" s="27">
        <v>614.5</v>
      </c>
      <c r="U27" s="27">
        <v>10468.59</v>
      </c>
      <c r="V27" s="27">
        <v>2111.19</v>
      </c>
      <c r="W27" s="27">
        <v>5080.45</v>
      </c>
      <c r="X27" s="27">
        <v>787.34</v>
      </c>
      <c r="Y27" s="28">
        <v>64303.6</v>
      </c>
    </row>
    <row r="28" spans="1:25" ht="45">
      <c r="A28" s="73">
        <v>19</v>
      </c>
      <c r="B28" s="99"/>
      <c r="C28" s="99"/>
      <c r="D28" s="99"/>
      <c r="E28" s="82" t="s">
        <v>25</v>
      </c>
      <c r="F28" s="98" t="s">
        <v>26</v>
      </c>
      <c r="G28" s="98"/>
      <c r="H28" s="72" t="s">
        <v>27</v>
      </c>
      <c r="I28" s="73">
        <v>245</v>
      </c>
      <c r="J28" s="75">
        <v>126</v>
      </c>
      <c r="K28" s="72">
        <v>74</v>
      </c>
      <c r="L28" s="72">
        <v>22</v>
      </c>
      <c r="M28" s="26">
        <v>4489.1626420000002</v>
      </c>
      <c r="N28" s="75" t="s">
        <v>28</v>
      </c>
      <c r="O28" s="54">
        <v>4270.201642</v>
      </c>
      <c r="P28" s="75" t="s">
        <v>28</v>
      </c>
      <c r="Q28" s="27">
        <v>3231.9308745271192</v>
      </c>
      <c r="R28" s="27">
        <v>223.26504517070001</v>
      </c>
      <c r="S28" s="27">
        <v>2531.5670556720042</v>
      </c>
      <c r="T28" s="27">
        <v>17.578005869999998</v>
      </c>
      <c r="U28" s="27">
        <v>314.82832583999999</v>
      </c>
      <c r="V28" s="27">
        <v>314.82832583999999</v>
      </c>
      <c r="W28" s="27">
        <v>246.20214755000003</v>
      </c>
      <c r="X28" s="27">
        <v>207.56420121000002</v>
      </c>
      <c r="Y28" s="28">
        <v>57266.47</v>
      </c>
    </row>
    <row r="29" spans="1:25" ht="45">
      <c r="A29" s="73">
        <v>20</v>
      </c>
      <c r="B29" s="99"/>
      <c r="C29" s="99"/>
      <c r="D29" s="99"/>
      <c r="E29" s="82" t="s">
        <v>25</v>
      </c>
      <c r="F29" s="98" t="s">
        <v>26</v>
      </c>
      <c r="G29" s="98"/>
      <c r="H29" s="72" t="s">
        <v>27</v>
      </c>
      <c r="I29" s="73">
        <v>28</v>
      </c>
      <c r="J29" s="75" t="s">
        <v>28</v>
      </c>
      <c r="K29" s="72">
        <v>10</v>
      </c>
      <c r="L29" s="72">
        <v>0</v>
      </c>
      <c r="M29" s="26">
        <v>48.71</v>
      </c>
      <c r="N29" s="75" t="s">
        <v>28</v>
      </c>
      <c r="O29" s="54" t="s">
        <v>28</v>
      </c>
      <c r="P29" s="75" t="s">
        <v>28</v>
      </c>
      <c r="Q29" s="27">
        <v>14.8</v>
      </c>
      <c r="R29" s="27">
        <v>0</v>
      </c>
      <c r="S29" s="55">
        <v>0</v>
      </c>
      <c r="T29" s="55">
        <v>0</v>
      </c>
      <c r="U29" s="27">
        <v>3.8</v>
      </c>
      <c r="V29" s="27">
        <v>0</v>
      </c>
      <c r="W29" s="55">
        <v>0</v>
      </c>
      <c r="X29" s="55">
        <v>0</v>
      </c>
      <c r="Y29" s="28">
        <v>38000</v>
      </c>
    </row>
    <row r="30" spans="1:25" ht="45">
      <c r="A30" s="73">
        <v>21</v>
      </c>
      <c r="B30" s="99"/>
      <c r="C30" s="99"/>
      <c r="D30" s="99"/>
      <c r="E30" s="82" t="s">
        <v>25</v>
      </c>
      <c r="F30" s="98" t="s">
        <v>26</v>
      </c>
      <c r="G30" s="98"/>
      <c r="H30" s="72" t="s">
        <v>27</v>
      </c>
      <c r="I30" s="73">
        <v>80</v>
      </c>
      <c r="J30" s="75" t="s">
        <v>28</v>
      </c>
      <c r="K30" s="72">
        <v>123</v>
      </c>
      <c r="L30" s="72">
        <v>21</v>
      </c>
      <c r="M30" s="26">
        <v>326.27999999999997</v>
      </c>
      <c r="N30" s="75" t="s">
        <v>28</v>
      </c>
      <c r="O30" s="26">
        <v>326.27999999999997</v>
      </c>
      <c r="P30" s="75" t="s">
        <v>28</v>
      </c>
      <c r="Q30" s="27">
        <v>2015.3038001499999</v>
      </c>
      <c r="R30" s="27">
        <v>146.20494558000001</v>
      </c>
      <c r="S30" s="27">
        <v>2015.3038001499999</v>
      </c>
      <c r="T30" s="27">
        <v>146.20494558000001</v>
      </c>
      <c r="U30" s="27">
        <v>0</v>
      </c>
      <c r="V30" s="27">
        <v>0</v>
      </c>
      <c r="W30" s="27">
        <v>0</v>
      </c>
      <c r="X30" s="27">
        <v>0</v>
      </c>
      <c r="Y30" s="28">
        <v>80159</v>
      </c>
    </row>
    <row r="31" spans="1:25" ht="45">
      <c r="A31" s="73">
        <v>22</v>
      </c>
      <c r="B31" s="99"/>
      <c r="C31" s="99"/>
      <c r="D31" s="99"/>
      <c r="E31" s="82" t="s">
        <v>25</v>
      </c>
      <c r="F31" s="98" t="s">
        <v>26</v>
      </c>
      <c r="G31" s="98"/>
      <c r="H31" s="72" t="s">
        <v>27</v>
      </c>
      <c r="I31" s="73">
        <v>34</v>
      </c>
      <c r="J31" s="75" t="s">
        <v>28</v>
      </c>
      <c r="K31" s="72">
        <v>0</v>
      </c>
      <c r="L31" s="72">
        <v>0</v>
      </c>
      <c r="M31" s="26">
        <v>163.5</v>
      </c>
      <c r="N31" s="75" t="s">
        <v>28</v>
      </c>
      <c r="O31" s="54">
        <v>153.5</v>
      </c>
      <c r="P31" s="75" t="s">
        <v>28</v>
      </c>
      <c r="Q31" s="27">
        <v>64.7</v>
      </c>
      <c r="R31" s="27">
        <v>0.2</v>
      </c>
      <c r="S31" s="27">
        <v>64.7</v>
      </c>
      <c r="T31" s="27">
        <v>0.2</v>
      </c>
      <c r="U31" s="27">
        <v>0</v>
      </c>
      <c r="V31" s="27">
        <v>0</v>
      </c>
      <c r="W31" s="27">
        <v>0</v>
      </c>
      <c r="X31" s="27">
        <v>0</v>
      </c>
      <c r="Y31" s="28" t="s">
        <v>28</v>
      </c>
    </row>
    <row r="32" spans="1:25" ht="45">
      <c r="A32" s="73">
        <v>23</v>
      </c>
      <c r="B32" s="99"/>
      <c r="C32" s="99"/>
      <c r="D32" s="99"/>
      <c r="E32" s="82" t="s">
        <v>25</v>
      </c>
      <c r="F32" s="98" t="s">
        <v>29</v>
      </c>
      <c r="G32" s="98"/>
      <c r="H32" s="72" t="s">
        <v>34</v>
      </c>
      <c r="I32" s="73">
        <v>350</v>
      </c>
      <c r="J32" s="75" t="s">
        <v>28</v>
      </c>
      <c r="K32" s="72">
        <v>174</v>
      </c>
      <c r="L32" s="72">
        <v>4</v>
      </c>
      <c r="M32" s="26">
        <v>8544.223</v>
      </c>
      <c r="N32" s="75" t="s">
        <v>28</v>
      </c>
      <c r="O32" s="54" t="s">
        <v>28</v>
      </c>
      <c r="P32" s="75" t="s">
        <v>28</v>
      </c>
      <c r="Q32" s="27">
        <v>11130.1</v>
      </c>
      <c r="R32" s="27">
        <v>1025.3</v>
      </c>
      <c r="S32" s="27">
        <v>6260</v>
      </c>
      <c r="T32" s="27">
        <v>5.4</v>
      </c>
      <c r="U32" s="27">
        <v>252.2</v>
      </c>
      <c r="V32" s="27">
        <v>57.1</v>
      </c>
      <c r="W32" s="27">
        <v>244.3</v>
      </c>
      <c r="X32" s="27">
        <v>60.3</v>
      </c>
      <c r="Y32" s="28" t="s">
        <v>28</v>
      </c>
    </row>
    <row r="33" spans="1:25" ht="45">
      <c r="A33" s="73">
        <v>24</v>
      </c>
      <c r="B33" s="99"/>
      <c r="C33" s="99"/>
      <c r="D33" s="99"/>
      <c r="E33" s="82" t="s">
        <v>25</v>
      </c>
      <c r="F33" s="98" t="s">
        <v>26</v>
      </c>
      <c r="G33" s="98"/>
      <c r="H33" s="72" t="s">
        <v>27</v>
      </c>
      <c r="I33" s="73">
        <v>120</v>
      </c>
      <c r="J33" s="75" t="s">
        <v>28</v>
      </c>
      <c r="K33" s="72">
        <v>0</v>
      </c>
      <c r="L33" s="72">
        <v>0</v>
      </c>
      <c r="M33" s="29">
        <v>865</v>
      </c>
      <c r="N33" s="75" t="s">
        <v>28</v>
      </c>
      <c r="O33" s="54" t="s">
        <v>28</v>
      </c>
      <c r="P33" s="75" t="s">
        <v>28</v>
      </c>
      <c r="Q33" s="27">
        <v>135.38999999999999</v>
      </c>
      <c r="R33" s="27">
        <v>63.19</v>
      </c>
      <c r="S33" s="27">
        <v>135.38999999999999</v>
      </c>
      <c r="T33" s="27">
        <v>63.19</v>
      </c>
      <c r="U33" s="27">
        <v>0</v>
      </c>
      <c r="V33" s="27">
        <v>0</v>
      </c>
      <c r="W33" s="27">
        <v>0</v>
      </c>
      <c r="X33" s="27">
        <v>0</v>
      </c>
      <c r="Y33" s="28" t="s">
        <v>28</v>
      </c>
    </row>
    <row r="34" spans="1:25" ht="45">
      <c r="A34" s="73">
        <v>25</v>
      </c>
      <c r="B34" s="99"/>
      <c r="C34" s="99"/>
      <c r="D34" s="99"/>
      <c r="E34" s="83" t="s">
        <v>25</v>
      </c>
      <c r="F34" s="98" t="s">
        <v>26</v>
      </c>
      <c r="G34" s="98"/>
      <c r="H34" s="72" t="s">
        <v>27</v>
      </c>
      <c r="I34" s="73">
        <v>652</v>
      </c>
      <c r="J34" s="75">
        <v>575</v>
      </c>
      <c r="K34" s="72">
        <v>0</v>
      </c>
      <c r="L34" s="72">
        <v>0</v>
      </c>
      <c r="M34" s="29">
        <v>3234.68</v>
      </c>
      <c r="N34" s="75" t="s">
        <v>28</v>
      </c>
      <c r="O34" s="56">
        <v>2492.1999999999998</v>
      </c>
      <c r="P34" s="75" t="s">
        <v>28</v>
      </c>
      <c r="Q34" s="27">
        <v>2010.4</v>
      </c>
      <c r="R34" s="27">
        <v>409.8</v>
      </c>
      <c r="S34" s="27">
        <v>2010.4</v>
      </c>
      <c r="T34" s="27">
        <v>409.8</v>
      </c>
      <c r="U34" s="27">
        <v>0</v>
      </c>
      <c r="V34" s="27">
        <v>0</v>
      </c>
      <c r="W34" s="27">
        <v>0</v>
      </c>
      <c r="X34" s="27">
        <v>0</v>
      </c>
      <c r="Y34" s="28">
        <v>72830</v>
      </c>
    </row>
    <row r="35" spans="1:25" ht="45">
      <c r="A35" s="73">
        <v>26</v>
      </c>
      <c r="B35" s="99"/>
      <c r="C35" s="99"/>
      <c r="D35" s="99"/>
      <c r="E35" s="82" t="s">
        <v>25</v>
      </c>
      <c r="F35" s="98" t="s">
        <v>26</v>
      </c>
      <c r="G35" s="98"/>
      <c r="H35" s="72" t="s">
        <v>27</v>
      </c>
      <c r="I35" s="73">
        <v>181</v>
      </c>
      <c r="J35" s="75" t="s">
        <v>28</v>
      </c>
      <c r="K35" s="72">
        <v>0</v>
      </c>
      <c r="L35" s="72">
        <v>0</v>
      </c>
      <c r="M35" s="29">
        <v>116.3</v>
      </c>
      <c r="N35" s="75" t="s">
        <v>28</v>
      </c>
      <c r="O35" s="29">
        <v>116.3</v>
      </c>
      <c r="P35" s="75" t="s">
        <v>28</v>
      </c>
      <c r="Q35" s="27">
        <v>6.4009999999999998</v>
      </c>
      <c r="R35" s="27">
        <v>0.1</v>
      </c>
      <c r="S35" s="27">
        <v>4.6120000000000001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8">
        <v>60000</v>
      </c>
    </row>
    <row r="36" spans="1:25" ht="45">
      <c r="A36" s="73">
        <v>27</v>
      </c>
      <c r="B36" s="99"/>
      <c r="C36" s="99"/>
      <c r="D36" s="99"/>
      <c r="E36" s="82" t="s">
        <v>25</v>
      </c>
      <c r="F36" s="98" t="s">
        <v>26</v>
      </c>
      <c r="G36" s="98"/>
      <c r="H36" s="72" t="s">
        <v>27</v>
      </c>
      <c r="I36" s="73">
        <v>260</v>
      </c>
      <c r="J36" s="75" t="s">
        <v>28</v>
      </c>
      <c r="K36" s="72">
        <v>0</v>
      </c>
      <c r="L36" s="72">
        <v>0</v>
      </c>
      <c r="M36" s="29">
        <v>232.42099999999999</v>
      </c>
      <c r="N36" s="75" t="s">
        <v>28</v>
      </c>
      <c r="O36" s="56">
        <v>118.901</v>
      </c>
      <c r="P36" s="75" t="s">
        <v>28</v>
      </c>
      <c r="Q36" s="27">
        <v>226.54200000000003</v>
      </c>
      <c r="R36" s="27">
        <v>24.17</v>
      </c>
      <c r="S36" s="27">
        <v>216.63300000000001</v>
      </c>
      <c r="T36" s="27">
        <v>15.471</v>
      </c>
      <c r="U36" s="27">
        <v>0</v>
      </c>
      <c r="V36" s="27">
        <v>0</v>
      </c>
      <c r="W36" s="27">
        <v>0</v>
      </c>
      <c r="X36" s="27">
        <v>0</v>
      </c>
      <c r="Y36" s="28" t="s">
        <v>28</v>
      </c>
    </row>
    <row r="37" spans="1:25" ht="45">
      <c r="A37" s="73">
        <v>28</v>
      </c>
      <c r="B37" s="99"/>
      <c r="C37" s="99"/>
      <c r="D37" s="99"/>
      <c r="E37" s="82" t="s">
        <v>25</v>
      </c>
      <c r="F37" s="98" t="s">
        <v>26</v>
      </c>
      <c r="G37" s="98"/>
      <c r="H37" s="72" t="s">
        <v>27</v>
      </c>
      <c r="I37" s="73">
        <v>184</v>
      </c>
      <c r="J37" s="75" t="s">
        <v>28</v>
      </c>
      <c r="K37" s="72">
        <v>61</v>
      </c>
      <c r="L37" s="72">
        <v>1</v>
      </c>
      <c r="M37" s="29">
        <v>544.4</v>
      </c>
      <c r="N37" s="75" t="s">
        <v>28</v>
      </c>
      <c r="O37" s="56">
        <v>374.17599999999999</v>
      </c>
      <c r="P37" s="75" t="s">
        <v>28</v>
      </c>
      <c r="Q37" s="27">
        <v>473.7</v>
      </c>
      <c r="R37" s="27">
        <v>9.0500000000000007</v>
      </c>
      <c r="S37" s="27">
        <v>315.8</v>
      </c>
      <c r="T37" s="27">
        <v>6.68</v>
      </c>
      <c r="U37" s="27">
        <v>73.739999999999995</v>
      </c>
      <c r="V37" s="27">
        <v>29.8</v>
      </c>
      <c r="W37" s="27">
        <v>132.19999999999999</v>
      </c>
      <c r="X37" s="27">
        <v>73.8</v>
      </c>
      <c r="Y37" s="28">
        <v>45085</v>
      </c>
    </row>
    <row r="38" spans="1:25" ht="45">
      <c r="A38" s="73">
        <v>29</v>
      </c>
      <c r="B38" s="99"/>
      <c r="C38" s="99"/>
      <c r="D38" s="99"/>
      <c r="E38" s="82" t="s">
        <v>25</v>
      </c>
      <c r="F38" s="98" t="s">
        <v>26</v>
      </c>
      <c r="G38" s="98"/>
      <c r="H38" s="72" t="s">
        <v>27</v>
      </c>
      <c r="I38" s="73">
        <v>113</v>
      </c>
      <c r="J38" s="75" t="s">
        <v>28</v>
      </c>
      <c r="K38" s="72">
        <v>0</v>
      </c>
      <c r="L38" s="72">
        <v>0</v>
      </c>
      <c r="M38" s="29">
        <v>802.5</v>
      </c>
      <c r="N38" s="75" t="s">
        <v>28</v>
      </c>
      <c r="O38" s="75">
        <v>735.34</v>
      </c>
      <c r="P38" s="75" t="s">
        <v>28</v>
      </c>
      <c r="Q38" s="27">
        <v>55.948</v>
      </c>
      <c r="R38" s="27">
        <v>0</v>
      </c>
      <c r="S38" s="27">
        <v>55.948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8" t="s">
        <v>28</v>
      </c>
    </row>
    <row r="39" spans="1:25" ht="48.75" customHeight="1">
      <c r="A39" s="73">
        <v>30</v>
      </c>
      <c r="B39" s="99"/>
      <c r="C39" s="99"/>
      <c r="D39" s="99"/>
      <c r="E39" s="82" t="s">
        <v>25</v>
      </c>
      <c r="F39" s="98" t="s">
        <v>26</v>
      </c>
      <c r="G39" s="98"/>
      <c r="H39" s="72" t="s">
        <v>27</v>
      </c>
      <c r="I39" s="73">
        <v>120</v>
      </c>
      <c r="J39" s="75" t="s">
        <v>28</v>
      </c>
      <c r="K39" s="72">
        <v>0</v>
      </c>
      <c r="L39" s="72">
        <v>0</v>
      </c>
      <c r="M39" s="29">
        <v>500</v>
      </c>
      <c r="N39" s="75" t="s">
        <v>28</v>
      </c>
      <c r="O39" s="54">
        <v>420</v>
      </c>
      <c r="P39" s="75" t="s">
        <v>28</v>
      </c>
      <c r="Q39" s="27">
        <v>1.61971</v>
      </c>
      <c r="R39" s="27">
        <v>0.29164200000000001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8" t="s">
        <v>28</v>
      </c>
    </row>
    <row r="40" spans="1:25" ht="45">
      <c r="A40" s="73">
        <v>31</v>
      </c>
      <c r="B40" s="99"/>
      <c r="C40" s="99"/>
      <c r="D40" s="99"/>
      <c r="E40" s="82" t="s">
        <v>25</v>
      </c>
      <c r="F40" s="98" t="s">
        <v>26</v>
      </c>
      <c r="G40" s="98"/>
      <c r="H40" s="72" t="s">
        <v>27</v>
      </c>
      <c r="I40" s="73">
        <v>186</v>
      </c>
      <c r="J40" s="75" t="s">
        <v>28</v>
      </c>
      <c r="K40" s="72">
        <v>0</v>
      </c>
      <c r="L40" s="72">
        <v>0</v>
      </c>
      <c r="M40" s="29">
        <v>917.23</v>
      </c>
      <c r="N40" s="75" t="s">
        <v>28</v>
      </c>
      <c r="O40" s="54">
        <v>667.23099999999999</v>
      </c>
      <c r="P40" s="75" t="s">
        <v>28</v>
      </c>
      <c r="Q40" s="27">
        <v>26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8" t="s">
        <v>28</v>
      </c>
    </row>
    <row r="41" spans="1:25" ht="45">
      <c r="A41" s="73">
        <v>32</v>
      </c>
      <c r="B41" s="99"/>
      <c r="C41" s="99"/>
      <c r="D41" s="99"/>
      <c r="E41" s="83" t="s">
        <v>25</v>
      </c>
      <c r="F41" s="98" t="s">
        <v>26</v>
      </c>
      <c r="G41" s="98"/>
      <c r="H41" s="72" t="s">
        <v>27</v>
      </c>
      <c r="I41" s="73">
        <v>597</v>
      </c>
      <c r="J41" s="75" t="s">
        <v>28</v>
      </c>
      <c r="K41" s="72">
        <v>0</v>
      </c>
      <c r="L41" s="72">
        <v>0</v>
      </c>
      <c r="M41" s="29">
        <v>718.66700000000003</v>
      </c>
      <c r="N41" s="75" t="s">
        <v>28</v>
      </c>
      <c r="O41" s="54">
        <v>561.55999999999995</v>
      </c>
      <c r="P41" s="75" t="s">
        <v>28</v>
      </c>
      <c r="Q41" s="27">
        <v>1.4450830000000001</v>
      </c>
      <c r="R41" s="27">
        <v>0.13789899999999999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30" t="s">
        <v>28</v>
      </c>
    </row>
    <row r="42" spans="1:25" ht="45">
      <c r="A42" s="73">
        <v>33</v>
      </c>
      <c r="B42" s="99"/>
      <c r="C42" s="99"/>
      <c r="D42" s="99"/>
      <c r="E42" s="83" t="s">
        <v>25</v>
      </c>
      <c r="F42" s="98" t="s">
        <v>26</v>
      </c>
      <c r="G42" s="98"/>
      <c r="H42" s="72" t="s">
        <v>27</v>
      </c>
      <c r="I42" s="81">
        <v>221</v>
      </c>
      <c r="J42" s="75" t="s">
        <v>28</v>
      </c>
      <c r="K42" s="72">
        <v>0</v>
      </c>
      <c r="L42" s="72">
        <v>0</v>
      </c>
      <c r="M42" s="29">
        <v>417.35</v>
      </c>
      <c r="N42" s="75" t="s">
        <v>28</v>
      </c>
      <c r="O42" s="54">
        <v>367.35</v>
      </c>
      <c r="P42" s="75" t="s">
        <v>28</v>
      </c>
      <c r="Q42" s="27">
        <v>0.94599999999999995</v>
      </c>
      <c r="R42" s="27">
        <v>0.46300000000000002</v>
      </c>
      <c r="S42" s="27">
        <v>0.94599999999999995</v>
      </c>
      <c r="T42" s="27">
        <v>0.46300000000000002</v>
      </c>
      <c r="U42" s="27">
        <v>0</v>
      </c>
      <c r="V42" s="27">
        <v>0</v>
      </c>
      <c r="W42" s="27">
        <v>0</v>
      </c>
      <c r="X42" s="27">
        <v>0</v>
      </c>
      <c r="Y42" s="30" t="s">
        <v>28</v>
      </c>
    </row>
    <row r="43" spans="1:25" ht="45">
      <c r="A43" s="73">
        <v>34</v>
      </c>
      <c r="B43" s="99"/>
      <c r="C43" s="99"/>
      <c r="D43" s="99"/>
      <c r="E43" s="83" t="s">
        <v>25</v>
      </c>
      <c r="F43" s="98" t="s">
        <v>26</v>
      </c>
      <c r="G43" s="98"/>
      <c r="H43" s="72" t="s">
        <v>27</v>
      </c>
      <c r="I43" s="31">
        <v>155</v>
      </c>
      <c r="J43" s="75" t="s">
        <v>28</v>
      </c>
      <c r="K43" s="72">
        <v>0</v>
      </c>
      <c r="L43" s="72">
        <v>0</v>
      </c>
      <c r="M43" s="29">
        <v>900.9</v>
      </c>
      <c r="N43" s="75" t="s">
        <v>28</v>
      </c>
      <c r="O43" s="54">
        <v>814.94500000000005</v>
      </c>
      <c r="P43" s="75" t="s">
        <v>28</v>
      </c>
      <c r="Q43" s="27">
        <v>1.6679999999999999</v>
      </c>
      <c r="R43" s="27">
        <v>1.3660000000000001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30" t="s">
        <v>28</v>
      </c>
    </row>
    <row r="44" spans="1:25" ht="52.5" customHeight="1">
      <c r="A44" s="73">
        <v>35</v>
      </c>
      <c r="B44" s="99"/>
      <c r="C44" s="99"/>
      <c r="D44" s="99"/>
      <c r="E44" s="82" t="s">
        <v>25</v>
      </c>
      <c r="F44" s="98" t="s">
        <v>26</v>
      </c>
      <c r="G44" s="98"/>
      <c r="H44" s="72" t="s">
        <v>27</v>
      </c>
      <c r="I44" s="31">
        <v>189</v>
      </c>
      <c r="J44" s="75" t="s">
        <v>28</v>
      </c>
      <c r="K44" s="72">
        <v>28</v>
      </c>
      <c r="L44" s="72">
        <v>16</v>
      </c>
      <c r="M44" s="29">
        <v>386.6</v>
      </c>
      <c r="N44" s="75" t="s">
        <v>28</v>
      </c>
      <c r="O44" s="54">
        <v>344.62900000000002</v>
      </c>
      <c r="P44" s="75" t="s">
        <v>28</v>
      </c>
      <c r="Q44" s="27">
        <v>488.22</v>
      </c>
      <c r="R44" s="27">
        <v>161.98000000000002</v>
      </c>
      <c r="S44" s="27">
        <v>472.90999999999997</v>
      </c>
      <c r="T44" s="27">
        <v>157.02000000000001</v>
      </c>
      <c r="U44" s="27">
        <v>2.4664403300000002</v>
      </c>
      <c r="V44" s="27">
        <v>1.0864403300000001</v>
      </c>
      <c r="W44" s="27">
        <v>2.4664403300000002</v>
      </c>
      <c r="X44" s="27">
        <v>1.0864403300000001</v>
      </c>
      <c r="Y44" s="30">
        <v>60191</v>
      </c>
    </row>
    <row r="45" spans="1:25" ht="45">
      <c r="A45" s="73">
        <v>36</v>
      </c>
      <c r="B45" s="99"/>
      <c r="C45" s="99"/>
      <c r="D45" s="99"/>
      <c r="E45" s="82" t="s">
        <v>25</v>
      </c>
      <c r="F45" s="98" t="s">
        <v>26</v>
      </c>
      <c r="G45" s="98"/>
      <c r="H45" s="72" t="s">
        <v>27</v>
      </c>
      <c r="I45" s="28">
        <v>22</v>
      </c>
      <c r="J45" s="75" t="s">
        <v>28</v>
      </c>
      <c r="K45" s="72">
        <v>7</v>
      </c>
      <c r="L45" s="72">
        <v>2</v>
      </c>
      <c r="M45" s="29">
        <v>491.2</v>
      </c>
      <c r="N45" s="75" t="s">
        <v>28</v>
      </c>
      <c r="O45" s="54">
        <v>384.51400000000001</v>
      </c>
      <c r="P45" s="75" t="s">
        <v>28</v>
      </c>
      <c r="Q45" s="27">
        <v>237.87</v>
      </c>
      <c r="R45" s="27">
        <v>6.56</v>
      </c>
      <c r="S45" s="27">
        <v>32.43</v>
      </c>
      <c r="T45" s="27">
        <v>6.7</v>
      </c>
      <c r="U45" s="27">
        <v>0</v>
      </c>
      <c r="V45" s="27">
        <v>0</v>
      </c>
      <c r="W45" s="27">
        <v>0</v>
      </c>
      <c r="X45" s="27">
        <v>0</v>
      </c>
      <c r="Y45" s="28">
        <v>120000</v>
      </c>
    </row>
    <row r="46" spans="1:25" ht="45">
      <c r="A46" s="73">
        <v>37</v>
      </c>
      <c r="B46" s="99"/>
      <c r="C46" s="99"/>
      <c r="D46" s="99"/>
      <c r="E46" s="82" t="s">
        <v>25</v>
      </c>
      <c r="F46" s="98" t="s">
        <v>26</v>
      </c>
      <c r="G46" s="98"/>
      <c r="H46" s="72" t="s">
        <v>27</v>
      </c>
      <c r="I46" s="28">
        <v>105</v>
      </c>
      <c r="J46" s="75" t="s">
        <v>28</v>
      </c>
      <c r="K46" s="72">
        <v>6</v>
      </c>
      <c r="L46" s="72">
        <v>1</v>
      </c>
      <c r="M46" s="29">
        <v>1268.58</v>
      </c>
      <c r="N46" s="75">
        <v>132.69999999999999</v>
      </c>
      <c r="O46" s="75" t="s">
        <v>35</v>
      </c>
      <c r="P46" s="75">
        <v>119.1</v>
      </c>
      <c r="Q46" s="27">
        <v>56.9</v>
      </c>
      <c r="R46" s="27">
        <v>31.2</v>
      </c>
      <c r="S46" s="27">
        <v>49.6</v>
      </c>
      <c r="T46" s="27">
        <v>30</v>
      </c>
      <c r="U46" s="27">
        <v>0</v>
      </c>
      <c r="V46" s="27">
        <v>0</v>
      </c>
      <c r="W46" s="27">
        <v>0</v>
      </c>
      <c r="X46" s="27">
        <v>0</v>
      </c>
      <c r="Y46" s="28">
        <v>56562</v>
      </c>
    </row>
    <row r="47" spans="1:25" ht="45">
      <c r="A47" s="73">
        <v>38</v>
      </c>
      <c r="B47" s="99"/>
      <c r="C47" s="99"/>
      <c r="D47" s="99"/>
      <c r="E47" s="83" t="s">
        <v>25</v>
      </c>
      <c r="F47" s="98" t="s">
        <v>26</v>
      </c>
      <c r="G47" s="98"/>
      <c r="H47" s="72" t="s">
        <v>27</v>
      </c>
      <c r="I47" s="72">
        <v>150</v>
      </c>
      <c r="J47" s="75" t="s">
        <v>28</v>
      </c>
      <c r="K47" s="72">
        <v>0</v>
      </c>
      <c r="L47" s="72">
        <v>0</v>
      </c>
      <c r="M47" s="29">
        <v>359</v>
      </c>
      <c r="N47" s="75" t="s">
        <v>28</v>
      </c>
      <c r="O47" s="54">
        <v>309</v>
      </c>
      <c r="P47" s="75" t="s">
        <v>28</v>
      </c>
      <c r="Q47" s="27">
        <v>1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30" t="s">
        <v>28</v>
      </c>
    </row>
    <row r="48" spans="1:25" ht="66" customHeight="1">
      <c r="A48" s="73">
        <v>39</v>
      </c>
      <c r="B48" s="99"/>
      <c r="C48" s="99"/>
      <c r="D48" s="99"/>
      <c r="E48" s="82" t="s">
        <v>25</v>
      </c>
      <c r="F48" s="98" t="s">
        <v>26</v>
      </c>
      <c r="G48" s="98"/>
      <c r="H48" s="72" t="s">
        <v>27</v>
      </c>
      <c r="I48" s="72">
        <v>70</v>
      </c>
      <c r="J48" s="75" t="s">
        <v>28</v>
      </c>
      <c r="K48" s="72">
        <v>0</v>
      </c>
      <c r="L48" s="72">
        <v>0</v>
      </c>
      <c r="M48" s="29">
        <v>419.3</v>
      </c>
      <c r="N48" s="75" t="s">
        <v>28</v>
      </c>
      <c r="O48" s="54">
        <v>274.36</v>
      </c>
      <c r="P48" s="75" t="s">
        <v>28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30" t="s">
        <v>28</v>
      </c>
    </row>
    <row r="49" spans="1:25" ht="45">
      <c r="A49" s="73">
        <v>40</v>
      </c>
      <c r="B49" s="99"/>
      <c r="C49" s="99"/>
      <c r="D49" s="99"/>
      <c r="E49" s="82" t="s">
        <v>25</v>
      </c>
      <c r="F49" s="98" t="s">
        <v>26</v>
      </c>
      <c r="G49" s="98"/>
      <c r="H49" s="72" t="s">
        <v>27</v>
      </c>
      <c r="I49" s="28">
        <v>52</v>
      </c>
      <c r="J49" s="75" t="s">
        <v>28</v>
      </c>
      <c r="K49" s="72">
        <v>0</v>
      </c>
      <c r="L49" s="72">
        <v>0</v>
      </c>
      <c r="M49" s="29">
        <v>173.3</v>
      </c>
      <c r="N49" s="75" t="s">
        <v>28</v>
      </c>
      <c r="O49" s="54">
        <v>115.26600000000001</v>
      </c>
      <c r="P49" s="75" t="s">
        <v>28</v>
      </c>
      <c r="Q49" s="27">
        <v>1.67</v>
      </c>
      <c r="R49" s="27">
        <v>0.6</v>
      </c>
      <c r="S49" s="27">
        <v>0.7</v>
      </c>
      <c r="T49" s="27">
        <v>0.7</v>
      </c>
      <c r="U49" s="27">
        <v>0</v>
      </c>
      <c r="V49" s="27">
        <v>0</v>
      </c>
      <c r="W49" s="27">
        <v>0</v>
      </c>
      <c r="X49" s="27">
        <v>0</v>
      </c>
      <c r="Y49" s="30" t="s">
        <v>28</v>
      </c>
    </row>
    <row r="50" spans="1:25" ht="45">
      <c r="A50" s="73">
        <v>41</v>
      </c>
      <c r="B50" s="99"/>
      <c r="C50" s="99"/>
      <c r="D50" s="99"/>
      <c r="E50" s="82" t="s">
        <v>25</v>
      </c>
      <c r="F50" s="98" t="s">
        <v>26</v>
      </c>
      <c r="G50" s="98"/>
      <c r="H50" s="72" t="s">
        <v>27</v>
      </c>
      <c r="I50" s="72">
        <v>45</v>
      </c>
      <c r="J50" s="75">
        <v>4</v>
      </c>
      <c r="K50" s="72">
        <v>5</v>
      </c>
      <c r="L50" s="72">
        <v>0</v>
      </c>
      <c r="M50" s="29">
        <v>224.5</v>
      </c>
      <c r="N50" s="75">
        <v>94.43</v>
      </c>
      <c r="O50" s="54">
        <v>168.6</v>
      </c>
      <c r="P50" s="75">
        <v>91.5</v>
      </c>
      <c r="Q50" s="57">
        <v>61.85</v>
      </c>
      <c r="R50" s="57">
        <v>6.5</v>
      </c>
      <c r="S50" s="57">
        <v>61.85</v>
      </c>
      <c r="T50" s="57">
        <v>6.5</v>
      </c>
      <c r="U50" s="27">
        <v>0</v>
      </c>
      <c r="V50" s="27">
        <v>0</v>
      </c>
      <c r="W50" s="27">
        <v>0</v>
      </c>
      <c r="X50" s="27">
        <v>0</v>
      </c>
      <c r="Y50" s="28">
        <v>17000</v>
      </c>
    </row>
    <row r="51" spans="1:25" ht="47.25" customHeight="1">
      <c r="A51" s="73">
        <v>42</v>
      </c>
      <c r="B51" s="99"/>
      <c r="C51" s="99"/>
      <c r="D51" s="99"/>
      <c r="E51" s="82" t="s">
        <v>25</v>
      </c>
      <c r="F51" s="98" t="s">
        <v>26</v>
      </c>
      <c r="G51" s="98"/>
      <c r="H51" s="72" t="s">
        <v>27</v>
      </c>
      <c r="I51" s="72">
        <v>156</v>
      </c>
      <c r="J51" s="75" t="s">
        <v>28</v>
      </c>
      <c r="K51" s="72">
        <v>0</v>
      </c>
      <c r="L51" s="72">
        <v>0</v>
      </c>
      <c r="M51" s="29">
        <v>810</v>
      </c>
      <c r="N51" s="72" t="s">
        <v>28</v>
      </c>
      <c r="O51" s="54">
        <v>660</v>
      </c>
      <c r="P51" s="72" t="s">
        <v>28</v>
      </c>
      <c r="Q51" s="27">
        <v>1.8</v>
      </c>
      <c r="R51" s="27">
        <v>0.3</v>
      </c>
      <c r="S51" s="27">
        <v>1.8</v>
      </c>
      <c r="T51" s="27">
        <v>0.3</v>
      </c>
      <c r="U51" s="27">
        <v>0</v>
      </c>
      <c r="V51" s="27">
        <v>0</v>
      </c>
      <c r="W51" s="27">
        <v>0</v>
      </c>
      <c r="X51" s="27">
        <v>0</v>
      </c>
      <c r="Y51" s="30" t="s">
        <v>28</v>
      </c>
    </row>
    <row r="52" spans="1:25" ht="47.25" customHeight="1">
      <c r="A52" s="73">
        <v>43</v>
      </c>
      <c r="B52" s="99"/>
      <c r="C52" s="99"/>
      <c r="D52" s="99"/>
      <c r="E52" s="82" t="s">
        <v>25</v>
      </c>
      <c r="F52" s="98" t="s">
        <v>26</v>
      </c>
      <c r="G52" s="98"/>
      <c r="H52" s="72" t="s">
        <v>27</v>
      </c>
      <c r="I52" s="72">
        <v>16</v>
      </c>
      <c r="J52" s="75" t="s">
        <v>28</v>
      </c>
      <c r="K52" s="75">
        <v>7</v>
      </c>
      <c r="L52" s="75">
        <v>1</v>
      </c>
      <c r="M52" s="29">
        <v>26.84</v>
      </c>
      <c r="N52" s="75" t="s">
        <v>28</v>
      </c>
      <c r="O52" s="54">
        <v>4.3499999999999996</v>
      </c>
      <c r="P52" s="75" t="s">
        <v>28</v>
      </c>
      <c r="Q52" s="27">
        <v>0.9</v>
      </c>
      <c r="R52" s="27">
        <v>0.9</v>
      </c>
      <c r="S52" s="27">
        <v>0.24</v>
      </c>
      <c r="T52" s="27">
        <v>0.24</v>
      </c>
      <c r="U52" s="27">
        <v>6.9</v>
      </c>
      <c r="V52" s="27">
        <v>6.9</v>
      </c>
      <c r="W52" s="27">
        <v>7.3</v>
      </c>
      <c r="X52" s="27">
        <v>7.3</v>
      </c>
      <c r="Y52" s="30">
        <v>19500</v>
      </c>
    </row>
    <row r="53" spans="1:25" ht="47.25" customHeight="1">
      <c r="A53" s="73">
        <v>44</v>
      </c>
      <c r="B53" s="99"/>
      <c r="C53" s="99"/>
      <c r="D53" s="99"/>
      <c r="E53" s="82" t="s">
        <v>25</v>
      </c>
      <c r="F53" s="98" t="s">
        <v>26</v>
      </c>
      <c r="G53" s="98"/>
      <c r="H53" s="72" t="s">
        <v>27</v>
      </c>
      <c r="I53" s="72">
        <v>29</v>
      </c>
      <c r="J53" s="75" t="s">
        <v>28</v>
      </c>
      <c r="K53" s="72">
        <v>20</v>
      </c>
      <c r="L53" s="72">
        <v>0</v>
      </c>
      <c r="M53" s="29">
        <v>25.459</v>
      </c>
      <c r="N53" s="75" t="s">
        <v>28</v>
      </c>
      <c r="O53" s="54">
        <v>14.313000000000001</v>
      </c>
      <c r="P53" s="75" t="s">
        <v>28</v>
      </c>
      <c r="Q53" s="27">
        <v>25.459</v>
      </c>
      <c r="R53" s="27">
        <v>0</v>
      </c>
      <c r="S53" s="27">
        <v>25.459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30">
        <v>40000</v>
      </c>
    </row>
    <row r="54" spans="1:25" ht="47.25" customHeight="1">
      <c r="A54" s="73">
        <v>45</v>
      </c>
      <c r="B54" s="99"/>
      <c r="C54" s="99"/>
      <c r="D54" s="99"/>
      <c r="E54" s="82" t="s">
        <v>25</v>
      </c>
      <c r="F54" s="98" t="s">
        <v>26</v>
      </c>
      <c r="G54" s="98"/>
      <c r="H54" s="72" t="s">
        <v>27</v>
      </c>
      <c r="I54" s="72">
        <v>55</v>
      </c>
      <c r="J54" s="75" t="s">
        <v>28</v>
      </c>
      <c r="K54" s="75">
        <v>25</v>
      </c>
      <c r="L54" s="75">
        <v>25</v>
      </c>
      <c r="M54" s="27">
        <v>27</v>
      </c>
      <c r="N54" s="27">
        <v>24.542400000000001</v>
      </c>
      <c r="O54" s="27">
        <v>7.258</v>
      </c>
      <c r="P54" s="27">
        <v>7.258</v>
      </c>
      <c r="Q54" s="27">
        <v>8.83</v>
      </c>
      <c r="R54" s="27">
        <v>8.83</v>
      </c>
      <c r="S54" s="27">
        <v>0</v>
      </c>
      <c r="T54" s="27">
        <v>0</v>
      </c>
      <c r="U54" s="27">
        <v>1.5</v>
      </c>
      <c r="V54" s="27">
        <v>1.5</v>
      </c>
      <c r="W54" s="27">
        <v>1.5</v>
      </c>
      <c r="X54" s="27">
        <v>1.5</v>
      </c>
      <c r="Y54" s="30">
        <v>35487.329285714288</v>
      </c>
    </row>
    <row r="55" spans="1:25" ht="47.25" customHeight="1">
      <c r="A55" s="73">
        <v>46</v>
      </c>
      <c r="B55" s="99"/>
      <c r="C55" s="99"/>
      <c r="D55" s="99"/>
      <c r="E55" s="82" t="s">
        <v>25</v>
      </c>
      <c r="F55" s="98" t="s">
        <v>26</v>
      </c>
      <c r="G55" s="98"/>
      <c r="H55" s="72" t="s">
        <v>27</v>
      </c>
      <c r="I55" s="72">
        <v>89</v>
      </c>
      <c r="J55" s="75" t="s">
        <v>28</v>
      </c>
      <c r="K55" s="75">
        <v>0</v>
      </c>
      <c r="L55" s="75">
        <v>0</v>
      </c>
      <c r="M55" s="29">
        <v>911.9</v>
      </c>
      <c r="N55" s="75" t="s">
        <v>28</v>
      </c>
      <c r="O55" s="54">
        <v>497.1</v>
      </c>
      <c r="P55" s="75" t="s">
        <v>28</v>
      </c>
      <c r="Q55" s="27">
        <v>7.8E-2</v>
      </c>
      <c r="R55" s="27">
        <v>7.8E-2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30" t="s">
        <v>28</v>
      </c>
    </row>
    <row r="56" spans="1:25" ht="47.25" customHeight="1">
      <c r="A56" s="73">
        <v>47</v>
      </c>
      <c r="B56" s="99"/>
      <c r="C56" s="99"/>
      <c r="D56" s="99"/>
      <c r="E56" s="82" t="s">
        <v>25</v>
      </c>
      <c r="F56" s="98" t="s">
        <v>26</v>
      </c>
      <c r="G56" s="98"/>
      <c r="H56" s="72" t="s">
        <v>27</v>
      </c>
      <c r="I56" s="72">
        <v>52</v>
      </c>
      <c r="J56" s="75" t="s">
        <v>28</v>
      </c>
      <c r="K56" s="75">
        <v>0</v>
      </c>
      <c r="L56" s="75">
        <v>0</v>
      </c>
      <c r="M56" s="29">
        <v>796</v>
      </c>
      <c r="N56" s="75" t="s">
        <v>28</v>
      </c>
      <c r="O56" s="54">
        <v>724.01205000000004</v>
      </c>
      <c r="P56" s="75" t="s">
        <v>28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30" t="s">
        <v>28</v>
      </c>
    </row>
    <row r="57" spans="1:25" ht="15">
      <c r="A57" s="148" t="s">
        <v>36</v>
      </c>
      <c r="B57" s="148"/>
      <c r="C57" s="148"/>
      <c r="D57" s="148"/>
      <c r="E57" s="148"/>
      <c r="F57" s="148"/>
      <c r="G57" s="148"/>
      <c r="H57" s="148"/>
      <c r="I57" s="77">
        <f>SUM(I10:I56)</f>
        <v>8540</v>
      </c>
      <c r="J57" s="77">
        <f t="shared" ref="J57:X57" si="0">SUM(J10:J56)</f>
        <v>710</v>
      </c>
      <c r="K57" s="77">
        <f t="shared" si="0"/>
        <v>2966</v>
      </c>
      <c r="L57" s="77">
        <f t="shared" si="0"/>
        <v>279</v>
      </c>
      <c r="M57" s="32">
        <f>SUM(M10:M56)</f>
        <v>43425.819642000009</v>
      </c>
      <c r="N57" s="32">
        <f t="shared" si="0"/>
        <v>251.67239999999998</v>
      </c>
      <c r="O57" s="32">
        <f t="shared" si="0"/>
        <v>21136.610691999995</v>
      </c>
      <c r="P57" s="32">
        <f t="shared" si="0"/>
        <v>217.858</v>
      </c>
      <c r="Q57" s="32">
        <f t="shared" si="0"/>
        <v>35508.660281677126</v>
      </c>
      <c r="R57" s="32">
        <f t="shared" si="0"/>
        <v>4163.0683457507021</v>
      </c>
      <c r="S57" s="32">
        <f t="shared" si="0"/>
        <v>22493.433537822006</v>
      </c>
      <c r="T57" s="32">
        <f t="shared" si="0"/>
        <v>2051.2806134500001</v>
      </c>
      <c r="U57" s="32">
        <f t="shared" si="0"/>
        <v>48452.082329169985</v>
      </c>
      <c r="V57" s="32">
        <f t="shared" si="0"/>
        <v>7848.5643291699998</v>
      </c>
      <c r="W57" s="32">
        <f t="shared" si="0"/>
        <v>16117.846150880001</v>
      </c>
      <c r="X57" s="32">
        <f t="shared" si="0"/>
        <v>2405.4802045400011</v>
      </c>
      <c r="Y57" s="77"/>
    </row>
    <row r="58" spans="1:25" ht="15.75">
      <c r="A58" s="33"/>
      <c r="B58" s="34"/>
      <c r="C58" s="34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spans="1:25" ht="15.75">
      <c r="A59" s="33"/>
      <c r="B59" s="34"/>
      <c r="C59" s="34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spans="1:25">
      <c r="A60" s="118" t="s">
        <v>37</v>
      </c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76"/>
    </row>
    <row r="61" spans="1:25" ht="12.75" customHeight="1">
      <c r="A61" s="118" t="s">
        <v>38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</row>
    <row r="62" spans="1:25" ht="12.7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</row>
    <row r="63" spans="1:25" ht="12.75" customHeight="1">
      <c r="B63" s="94"/>
      <c r="C63" s="94"/>
      <c r="D63" s="94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r="64" spans="1:25" ht="12.75" customHeight="1">
      <c r="A64" s="118" t="s">
        <v>39</v>
      </c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</row>
    <row r="65" spans="1:25" ht="10.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</row>
    <row r="66" spans="1:25" hidden="1">
      <c r="A66" s="37"/>
      <c r="B66" s="94"/>
      <c r="C66" s="94"/>
      <c r="D66" s="94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</row>
    <row r="67" spans="1:25" ht="6" hidden="1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</row>
    <row r="68" spans="1:25">
      <c r="A68" s="117" t="s">
        <v>40</v>
      </c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79"/>
      <c r="Q68" s="8"/>
      <c r="R68" s="8"/>
      <c r="S68" s="8"/>
      <c r="T68" s="8"/>
      <c r="U68" s="8"/>
      <c r="V68" s="8"/>
      <c r="W68" s="8"/>
      <c r="X68" s="8"/>
      <c r="Y68" s="8"/>
    </row>
    <row r="70" spans="1:25">
      <c r="A70" s="146" t="s">
        <v>41</v>
      </c>
      <c r="B70" s="146"/>
      <c r="C70" s="146"/>
      <c r="D70" s="146"/>
      <c r="E70" s="146"/>
      <c r="F70" s="146"/>
      <c r="G70" s="146"/>
      <c r="H70" s="146"/>
    </row>
    <row r="71" spans="1:25">
      <c r="A71" s="146" t="s">
        <v>42</v>
      </c>
      <c r="B71" s="146"/>
      <c r="C71" s="146"/>
      <c r="D71" s="146"/>
      <c r="E71" s="146"/>
      <c r="F71" s="146"/>
      <c r="G71" s="146"/>
      <c r="H71" s="146"/>
    </row>
    <row r="72" spans="1:25">
      <c r="A72" s="146" t="s">
        <v>43</v>
      </c>
      <c r="B72" s="146"/>
      <c r="C72" s="146"/>
      <c r="D72" s="146"/>
      <c r="E72" s="146"/>
      <c r="F72" s="146"/>
      <c r="G72" s="146"/>
      <c r="H72" s="146"/>
    </row>
  </sheetData>
  <mergeCells count="142">
    <mergeCell ref="A71:H71"/>
    <mergeCell ref="A72:H72"/>
    <mergeCell ref="A70:H70"/>
    <mergeCell ref="H2:U2"/>
    <mergeCell ref="F47:G47"/>
    <mergeCell ref="F52:G52"/>
    <mergeCell ref="F53:G53"/>
    <mergeCell ref="F54:G54"/>
    <mergeCell ref="F56:G56"/>
    <mergeCell ref="A57:H57"/>
    <mergeCell ref="F40:G40"/>
    <mergeCell ref="F42:G42"/>
    <mergeCell ref="F43:G43"/>
    <mergeCell ref="F44:G44"/>
    <mergeCell ref="F45:G45"/>
    <mergeCell ref="F46:G46"/>
    <mergeCell ref="F41:G41"/>
    <mergeCell ref="F34:G34"/>
    <mergeCell ref="F35:G35"/>
    <mergeCell ref="F36:G36"/>
    <mergeCell ref="F37:G37"/>
    <mergeCell ref="F38:G38"/>
    <mergeCell ref="F39:G39"/>
    <mergeCell ref="F21:G21"/>
    <mergeCell ref="B53:D53"/>
    <mergeCell ref="B54:D54"/>
    <mergeCell ref="B56:D56"/>
    <mergeCell ref="F14:G14"/>
    <mergeCell ref="F15:G15"/>
    <mergeCell ref="F16:G16"/>
    <mergeCell ref="F17:G17"/>
    <mergeCell ref="F18:G18"/>
    <mergeCell ref="B40:D40"/>
    <mergeCell ref="B42:D42"/>
    <mergeCell ref="B43:D43"/>
    <mergeCell ref="B44:D44"/>
    <mergeCell ref="B45:D45"/>
    <mergeCell ref="B46:D46"/>
    <mergeCell ref="B34:D34"/>
    <mergeCell ref="B35:D35"/>
    <mergeCell ref="B36:D36"/>
    <mergeCell ref="B37:D37"/>
    <mergeCell ref="B38:D38"/>
    <mergeCell ref="B39:D39"/>
    <mergeCell ref="B28:D28"/>
    <mergeCell ref="B29:D29"/>
    <mergeCell ref="B55:D55"/>
    <mergeCell ref="F55:G55"/>
    <mergeCell ref="A61:Y62"/>
    <mergeCell ref="F29:G29"/>
    <mergeCell ref="F30:G30"/>
    <mergeCell ref="F31:G31"/>
    <mergeCell ref="B9:D9"/>
    <mergeCell ref="B11:D11"/>
    <mergeCell ref="B12:D12"/>
    <mergeCell ref="F11:G11"/>
    <mergeCell ref="F12:G12"/>
    <mergeCell ref="B41:D41"/>
    <mergeCell ref="B49:D49"/>
    <mergeCell ref="F49:G49"/>
    <mergeCell ref="B50:D50"/>
    <mergeCell ref="F50:G50"/>
    <mergeCell ref="F13:G13"/>
    <mergeCell ref="B13:D13"/>
    <mergeCell ref="B26:D26"/>
    <mergeCell ref="B14:D14"/>
    <mergeCell ref="B15:D15"/>
    <mergeCell ref="B16:D16"/>
    <mergeCell ref="B17:D17"/>
    <mergeCell ref="B18:D18"/>
    <mergeCell ref="B19:D19"/>
    <mergeCell ref="B20:D20"/>
    <mergeCell ref="X7:X8"/>
    <mergeCell ref="W7:W8"/>
    <mergeCell ref="A60:X60"/>
    <mergeCell ref="B10:D10"/>
    <mergeCell ref="B5:D8"/>
    <mergeCell ref="H5:H8"/>
    <mergeCell ref="F10:G10"/>
    <mergeCell ref="F20:G20"/>
    <mergeCell ref="E5:E8"/>
    <mergeCell ref="F19:G19"/>
    <mergeCell ref="B30:D30"/>
    <mergeCell ref="B31:D31"/>
    <mergeCell ref="B32:D32"/>
    <mergeCell ref="B33:D33"/>
    <mergeCell ref="B21:D21"/>
    <mergeCell ref="B22:D22"/>
    <mergeCell ref="B23:D23"/>
    <mergeCell ref="B24:D24"/>
    <mergeCell ref="B25:D25"/>
    <mergeCell ref="B27:D27"/>
    <mergeCell ref="F22:G22"/>
    <mergeCell ref="F23:G23"/>
    <mergeCell ref="F24:G24"/>
    <mergeCell ref="F25:G25"/>
    <mergeCell ref="A68:O68"/>
    <mergeCell ref="A64:Y65"/>
    <mergeCell ref="Q7:Q8"/>
    <mergeCell ref="V7:V8"/>
    <mergeCell ref="W5:X6"/>
    <mergeCell ref="M5:P5"/>
    <mergeCell ref="I7:I8"/>
    <mergeCell ref="P7:P8"/>
    <mergeCell ref="Y5:Y8"/>
    <mergeCell ref="S7:S8"/>
    <mergeCell ref="B51:D51"/>
    <mergeCell ref="F51:G51"/>
    <mergeCell ref="B48:D48"/>
    <mergeCell ref="F48:G48"/>
    <mergeCell ref="F5:G8"/>
    <mergeCell ref="U7:U8"/>
    <mergeCell ref="A67:Y67"/>
    <mergeCell ref="F9:G9"/>
    <mergeCell ref="A5:A8"/>
    <mergeCell ref="M6:N6"/>
    <mergeCell ref="O6:P6"/>
    <mergeCell ref="M7:M8"/>
    <mergeCell ref="N7:N8"/>
    <mergeCell ref="O7:O8"/>
    <mergeCell ref="H1:U1"/>
    <mergeCell ref="Q6:R6"/>
    <mergeCell ref="I5:L5"/>
    <mergeCell ref="I6:J6"/>
    <mergeCell ref="Q5:T5"/>
    <mergeCell ref="U5:V6"/>
    <mergeCell ref="H3:N3"/>
    <mergeCell ref="O3:U3"/>
    <mergeCell ref="T7:T8"/>
    <mergeCell ref="R7:R8"/>
    <mergeCell ref="K6:L6"/>
    <mergeCell ref="J7:J8"/>
    <mergeCell ref="K7:K8"/>
    <mergeCell ref="F33:G33"/>
    <mergeCell ref="F32:G32"/>
    <mergeCell ref="F26:G26"/>
    <mergeCell ref="F27:G27"/>
    <mergeCell ref="F28:G28"/>
    <mergeCell ref="B47:D47"/>
    <mergeCell ref="B52:D52"/>
    <mergeCell ref="L7:L8"/>
    <mergeCell ref="S6:T6"/>
  </mergeCells>
  <phoneticPr fontId="6" type="noConversion"/>
  <printOptions horizontalCentered="1"/>
  <pageMargins left="0.7" right="0.7" top="0.75" bottom="0.75" header="0.3" footer="0.3"/>
  <pageSetup paperSize="9"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67"/>
  <sheetViews>
    <sheetView view="pageBreakPreview" zoomScale="90" zoomScaleNormal="100" zoomScaleSheetLayoutView="90" workbookViewId="0" xr3:uid="{958C4451-9541-5A59-BF78-D2F731DF1C81}">
      <pane ySplit="9" topLeftCell="F53" activePane="bottomLeft" state="frozen"/>
      <selection pane="bottomLeft" activeCell="Z5" sqref="Z5:AA7"/>
    </sheetView>
  </sheetViews>
  <sheetFormatPr defaultColWidth="9.140625" defaultRowHeight="12.75"/>
  <cols>
    <col min="1" max="1" width="3.85546875" customWidth="1"/>
    <col min="2" max="2" width="17.5703125" customWidth="1"/>
    <col min="3" max="3" width="15.28515625" customWidth="1"/>
    <col min="4" max="4" width="13.85546875" customWidth="1"/>
    <col min="5" max="5" width="10.7109375" customWidth="1"/>
    <col min="6" max="6" width="11.7109375" customWidth="1"/>
    <col min="7" max="7" width="11.85546875" customWidth="1"/>
    <col min="8" max="8" width="11.5703125" customWidth="1"/>
    <col min="9" max="9" width="10" customWidth="1"/>
    <col min="10" max="10" width="11.42578125" customWidth="1"/>
    <col min="11" max="11" width="9.28515625" customWidth="1"/>
    <col min="12" max="12" width="11.85546875" customWidth="1"/>
    <col min="13" max="17" width="9.42578125" customWidth="1"/>
    <col min="18" max="18" width="11.7109375" customWidth="1"/>
    <col min="20" max="20" width="11.5703125" customWidth="1"/>
    <col min="21" max="21" width="9.7109375" customWidth="1"/>
    <col min="22" max="22" width="10.7109375" customWidth="1"/>
    <col min="23" max="25" width="9.7109375" customWidth="1"/>
  </cols>
  <sheetData>
    <row r="1" spans="1:27" ht="18.75" customHeight="1">
      <c r="F1" s="149" t="s">
        <v>0</v>
      </c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W1" s="150" t="s">
        <v>44</v>
      </c>
      <c r="X1" s="150"/>
      <c r="Y1" s="150"/>
      <c r="Z1" s="150"/>
      <c r="AA1" s="150"/>
    </row>
    <row r="2" spans="1:27" ht="20.25" customHeight="1">
      <c r="A2" s="38"/>
      <c r="B2" s="39"/>
      <c r="C2" s="39"/>
      <c r="D2" s="39"/>
      <c r="E2" s="158" t="s">
        <v>45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4"/>
      <c r="U2" s="14"/>
      <c r="V2" s="39"/>
      <c r="W2" s="39"/>
      <c r="X2" s="39"/>
      <c r="Y2" s="39"/>
    </row>
    <row r="3" spans="1:27" ht="18.75">
      <c r="A3" s="90"/>
      <c r="B3" s="40"/>
      <c r="C3" s="40"/>
      <c r="D3" s="40"/>
      <c r="E3" s="40"/>
      <c r="F3" s="151" t="s">
        <v>3</v>
      </c>
      <c r="G3" s="151"/>
      <c r="H3" s="151"/>
      <c r="I3" s="151"/>
      <c r="J3" s="151"/>
      <c r="K3" s="155" t="s">
        <v>4</v>
      </c>
      <c r="L3" s="155"/>
      <c r="M3" s="155"/>
      <c r="N3" s="155"/>
      <c r="O3" s="155"/>
      <c r="P3" s="155"/>
      <c r="Q3" s="155"/>
      <c r="R3" s="155"/>
      <c r="S3" s="155"/>
      <c r="T3" s="40"/>
      <c r="U3" s="40"/>
      <c r="V3" s="40"/>
      <c r="W3" s="40"/>
      <c r="X3" s="40"/>
      <c r="Y3" s="40"/>
    </row>
    <row r="4" spans="1:27" ht="13.5" customHeight="1">
      <c r="A4" s="9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27" ht="24" customHeight="1">
      <c r="A5" s="98" t="s">
        <v>5</v>
      </c>
      <c r="B5" s="122" t="s">
        <v>6</v>
      </c>
      <c r="C5" s="122" t="s">
        <v>7</v>
      </c>
      <c r="D5" s="111" t="s">
        <v>46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19"/>
      <c r="P5" s="111" t="s">
        <v>47</v>
      </c>
      <c r="Q5" s="152"/>
      <c r="R5" s="152"/>
      <c r="S5" s="152"/>
      <c r="T5" s="152"/>
      <c r="U5" s="152"/>
      <c r="V5" s="152"/>
      <c r="W5" s="119"/>
      <c r="X5" s="105" t="s">
        <v>48</v>
      </c>
      <c r="Y5" s="107"/>
      <c r="Z5" s="105" t="s">
        <v>49</v>
      </c>
      <c r="AA5" s="107"/>
    </row>
    <row r="6" spans="1:27" ht="21" customHeight="1">
      <c r="A6" s="98"/>
      <c r="B6" s="138"/>
      <c r="C6" s="138"/>
      <c r="D6" s="98" t="s">
        <v>24</v>
      </c>
      <c r="E6" s="157"/>
      <c r="F6" s="135" t="s">
        <v>50</v>
      </c>
      <c r="G6" s="136"/>
      <c r="H6" s="136"/>
      <c r="I6" s="136"/>
      <c r="J6" s="136"/>
      <c r="K6" s="136"/>
      <c r="L6" s="136"/>
      <c r="M6" s="136"/>
      <c r="N6" s="136"/>
      <c r="O6" s="137"/>
      <c r="P6" s="120"/>
      <c r="Q6" s="156"/>
      <c r="R6" s="156"/>
      <c r="S6" s="156"/>
      <c r="T6" s="156"/>
      <c r="U6" s="156"/>
      <c r="V6" s="156"/>
      <c r="W6" s="121"/>
      <c r="X6" s="132"/>
      <c r="Y6" s="134"/>
      <c r="Z6" s="132"/>
      <c r="AA6" s="134"/>
    </row>
    <row r="7" spans="1:27" ht="46.5" customHeight="1">
      <c r="A7" s="98"/>
      <c r="B7" s="138"/>
      <c r="C7" s="138"/>
      <c r="D7" s="157"/>
      <c r="E7" s="157"/>
      <c r="F7" s="100" t="s">
        <v>51</v>
      </c>
      <c r="G7" s="100"/>
      <c r="H7" s="100" t="s">
        <v>52</v>
      </c>
      <c r="I7" s="100"/>
      <c r="J7" s="100" t="s">
        <v>53</v>
      </c>
      <c r="K7" s="100"/>
      <c r="L7" s="100" t="s">
        <v>54</v>
      </c>
      <c r="M7" s="100"/>
      <c r="N7" s="101" t="s">
        <v>55</v>
      </c>
      <c r="O7" s="104"/>
      <c r="P7" s="111" t="s">
        <v>56</v>
      </c>
      <c r="Q7" s="119"/>
      <c r="R7" s="153" t="s">
        <v>57</v>
      </c>
      <c r="S7" s="154"/>
      <c r="T7" s="153" t="s">
        <v>58</v>
      </c>
      <c r="U7" s="154"/>
      <c r="V7" s="108" t="s">
        <v>59</v>
      </c>
      <c r="W7" s="110"/>
      <c r="X7" s="135"/>
      <c r="Y7" s="137"/>
      <c r="Z7" s="132"/>
      <c r="AA7" s="134"/>
    </row>
    <row r="8" spans="1:27" ht="75.75" customHeight="1">
      <c r="A8" s="98"/>
      <c r="B8" s="139"/>
      <c r="C8" s="139"/>
      <c r="D8" s="77" t="s">
        <v>60</v>
      </c>
      <c r="E8" s="77" t="s">
        <v>23</v>
      </c>
      <c r="F8" s="77" t="s">
        <v>22</v>
      </c>
      <c r="G8" s="77" t="s">
        <v>23</v>
      </c>
      <c r="H8" s="77" t="s">
        <v>22</v>
      </c>
      <c r="I8" s="77" t="s">
        <v>23</v>
      </c>
      <c r="J8" s="77" t="s">
        <v>22</v>
      </c>
      <c r="K8" s="77" t="s">
        <v>23</v>
      </c>
      <c r="L8" s="77" t="s">
        <v>22</v>
      </c>
      <c r="M8" s="77" t="s">
        <v>23</v>
      </c>
      <c r="N8" s="77" t="s">
        <v>22</v>
      </c>
      <c r="O8" s="77" t="s">
        <v>23</v>
      </c>
      <c r="P8" s="77" t="s">
        <v>22</v>
      </c>
      <c r="Q8" s="77" t="s">
        <v>23</v>
      </c>
      <c r="R8" s="77" t="s">
        <v>22</v>
      </c>
      <c r="S8" s="77" t="s">
        <v>23</v>
      </c>
      <c r="T8" s="77" t="s">
        <v>22</v>
      </c>
      <c r="U8" s="77" t="s">
        <v>23</v>
      </c>
      <c r="V8" s="77" t="s">
        <v>22</v>
      </c>
      <c r="W8" s="77" t="s">
        <v>23</v>
      </c>
      <c r="X8" s="77" t="s">
        <v>22</v>
      </c>
      <c r="Y8" s="77" t="s">
        <v>23</v>
      </c>
      <c r="Z8" s="77" t="s">
        <v>22</v>
      </c>
      <c r="AA8" s="77" t="s">
        <v>23</v>
      </c>
    </row>
    <row r="9" spans="1:27">
      <c r="A9" s="97">
        <v>1</v>
      </c>
      <c r="B9" s="97">
        <v>2</v>
      </c>
      <c r="C9" s="97">
        <v>3</v>
      </c>
      <c r="D9" s="97">
        <v>4</v>
      </c>
      <c r="E9" s="97">
        <v>5</v>
      </c>
      <c r="F9" s="97">
        <v>6</v>
      </c>
      <c r="G9" s="97">
        <v>7</v>
      </c>
      <c r="H9" s="97">
        <v>8</v>
      </c>
      <c r="I9" s="97">
        <v>9</v>
      </c>
      <c r="J9" s="97">
        <v>10</v>
      </c>
      <c r="K9" s="97">
        <v>11</v>
      </c>
      <c r="L9" s="97">
        <v>12</v>
      </c>
      <c r="M9" s="97">
        <v>13</v>
      </c>
      <c r="N9" s="97">
        <v>14</v>
      </c>
      <c r="O9" s="97">
        <v>15</v>
      </c>
      <c r="P9" s="97">
        <v>16</v>
      </c>
      <c r="Q9" s="97">
        <v>17</v>
      </c>
      <c r="R9" s="97">
        <v>18</v>
      </c>
      <c r="S9" s="97">
        <v>19</v>
      </c>
      <c r="T9" s="97">
        <v>20</v>
      </c>
      <c r="U9" s="97">
        <v>21</v>
      </c>
      <c r="V9" s="97">
        <v>22</v>
      </c>
      <c r="W9" s="97">
        <v>23</v>
      </c>
      <c r="X9" s="97">
        <v>24</v>
      </c>
      <c r="Y9" s="97">
        <v>25</v>
      </c>
      <c r="Z9" s="97">
        <v>26</v>
      </c>
      <c r="AA9" s="97">
        <v>27</v>
      </c>
    </row>
    <row r="10" spans="1:27" ht="45">
      <c r="A10" s="97">
        <v>1</v>
      </c>
      <c r="B10" s="2"/>
      <c r="C10" s="82" t="s">
        <v>25</v>
      </c>
      <c r="D10" s="41">
        <f>F10+H10+J10+L10+N10</f>
        <v>354.49508900000001</v>
      </c>
      <c r="E10" s="41">
        <f t="shared" ref="D10:E13" si="0">G10+I10+K10+M10+O10</f>
        <v>90.393089000000003</v>
      </c>
      <c r="F10" s="41">
        <v>106.63721200000001</v>
      </c>
      <c r="G10" s="41">
        <v>11.527211999999999</v>
      </c>
      <c r="H10" s="41">
        <v>127.69576100000002</v>
      </c>
      <c r="I10" s="41">
        <v>49.655760999999998</v>
      </c>
      <c r="J10" s="41">
        <v>0</v>
      </c>
      <c r="K10" s="41">
        <v>0</v>
      </c>
      <c r="L10" s="42">
        <v>69.782919000000007</v>
      </c>
      <c r="M10" s="42">
        <v>12.518919</v>
      </c>
      <c r="N10" s="42">
        <v>50.379197000000005</v>
      </c>
      <c r="O10" s="42">
        <v>16.691197000000003</v>
      </c>
      <c r="P10" s="42">
        <f>R10+T10+V10</f>
        <v>54.31</v>
      </c>
      <c r="Q10" s="42">
        <f>S10+U10+W10</f>
        <v>17.059999999999999</v>
      </c>
      <c r="R10" s="41">
        <v>17.010000000000002</v>
      </c>
      <c r="S10" s="41">
        <v>2.14</v>
      </c>
      <c r="T10" s="41">
        <v>37.299999999999997</v>
      </c>
      <c r="U10" s="41">
        <v>14.92</v>
      </c>
      <c r="V10" s="41">
        <v>0</v>
      </c>
      <c r="W10" s="41">
        <v>0</v>
      </c>
      <c r="X10" s="41">
        <v>6.6115249999999994</v>
      </c>
      <c r="Y10" s="41">
        <v>1.8015249999999998</v>
      </c>
      <c r="Z10" s="42">
        <v>4.95</v>
      </c>
      <c r="AA10" s="42">
        <v>0.78</v>
      </c>
    </row>
    <row r="11" spans="1:27" ht="45">
      <c r="A11" s="97">
        <v>2</v>
      </c>
      <c r="B11" s="2"/>
      <c r="C11" s="82" t="s">
        <v>25</v>
      </c>
      <c r="D11" s="41">
        <f t="shared" si="0"/>
        <v>104.79</v>
      </c>
      <c r="E11" s="41">
        <f t="shared" si="0"/>
        <v>11.35</v>
      </c>
      <c r="F11" s="41">
        <v>38.150000000000006</v>
      </c>
      <c r="G11" s="41">
        <v>1.95</v>
      </c>
      <c r="H11" s="41">
        <v>38.379999999999995</v>
      </c>
      <c r="I11" s="41">
        <v>1.1599999999999999</v>
      </c>
      <c r="J11" s="41">
        <v>4.75</v>
      </c>
      <c r="K11" s="41">
        <v>0</v>
      </c>
      <c r="L11" s="42">
        <v>23.11</v>
      </c>
      <c r="M11" s="42">
        <v>8.24</v>
      </c>
      <c r="N11" s="42">
        <v>0.4</v>
      </c>
      <c r="O11" s="42">
        <v>0</v>
      </c>
      <c r="P11" s="42">
        <f>R11+T11+V11</f>
        <v>40.239999999999995</v>
      </c>
      <c r="Q11" s="42">
        <f>S11+U11+W11</f>
        <v>5.0599999999999996</v>
      </c>
      <c r="R11" s="41">
        <v>5.38</v>
      </c>
      <c r="S11" s="41">
        <v>0</v>
      </c>
      <c r="T11" s="41">
        <v>11.780000000000001</v>
      </c>
      <c r="U11" s="41">
        <v>0.3</v>
      </c>
      <c r="V11" s="41">
        <v>23.08</v>
      </c>
      <c r="W11" s="41">
        <v>4.76</v>
      </c>
      <c r="X11" s="41">
        <v>0</v>
      </c>
      <c r="Y11" s="41">
        <v>0</v>
      </c>
      <c r="Z11" s="42">
        <v>0</v>
      </c>
      <c r="AA11" s="42">
        <v>0</v>
      </c>
    </row>
    <row r="12" spans="1:27" ht="45">
      <c r="A12" s="97">
        <v>3</v>
      </c>
      <c r="B12" s="2"/>
      <c r="C12" s="82" t="s">
        <v>25</v>
      </c>
      <c r="D12" s="41">
        <f t="shared" si="0"/>
        <v>129.71</v>
      </c>
      <c r="E12" s="41">
        <f t="shared" si="0"/>
        <v>12.67</v>
      </c>
      <c r="F12" s="41">
        <v>46.08</v>
      </c>
      <c r="G12" s="41">
        <v>5.33</v>
      </c>
      <c r="H12" s="41">
        <v>12.75</v>
      </c>
      <c r="I12" s="41">
        <v>0</v>
      </c>
      <c r="J12" s="41">
        <v>0</v>
      </c>
      <c r="K12" s="41">
        <v>0</v>
      </c>
      <c r="L12" s="42">
        <v>38.25</v>
      </c>
      <c r="M12" s="42">
        <v>6.49</v>
      </c>
      <c r="N12" s="42">
        <v>32.630000000000003</v>
      </c>
      <c r="O12" s="42">
        <v>0.85</v>
      </c>
      <c r="P12" s="42">
        <f t="shared" ref="P12:P56" si="1">R12+T12+V12</f>
        <v>53.18</v>
      </c>
      <c r="Q12" s="42">
        <f t="shared" ref="Q12:Q56" si="2">S12+U12+W12</f>
        <v>4.29</v>
      </c>
      <c r="R12" s="41">
        <v>1.38</v>
      </c>
      <c r="S12" s="41">
        <v>0.06</v>
      </c>
      <c r="T12" s="41">
        <v>7.51</v>
      </c>
      <c r="U12" s="41">
        <v>0.75</v>
      </c>
      <c r="V12" s="41">
        <v>44.29</v>
      </c>
      <c r="W12" s="41">
        <v>3.48</v>
      </c>
      <c r="X12" s="41">
        <v>11.63</v>
      </c>
      <c r="Y12" s="41">
        <v>0.1</v>
      </c>
      <c r="Z12" s="42">
        <v>7.63</v>
      </c>
      <c r="AA12" s="42">
        <v>0.43</v>
      </c>
    </row>
    <row r="13" spans="1:27" ht="45">
      <c r="A13" s="97">
        <v>4</v>
      </c>
      <c r="B13" s="2"/>
      <c r="C13" s="82" t="s">
        <v>25</v>
      </c>
      <c r="D13" s="41">
        <f t="shared" si="0"/>
        <v>7575.6399999999994</v>
      </c>
      <c r="E13" s="41">
        <f t="shared" si="0"/>
        <v>371.98</v>
      </c>
      <c r="F13" s="41">
        <v>1116.05</v>
      </c>
      <c r="G13" s="41">
        <v>90.51</v>
      </c>
      <c r="H13" s="41">
        <v>3357.37</v>
      </c>
      <c r="I13" s="41">
        <v>50.27</v>
      </c>
      <c r="J13" s="41">
        <v>0</v>
      </c>
      <c r="K13" s="41">
        <v>0</v>
      </c>
      <c r="L13" s="42">
        <v>590.30999999999995</v>
      </c>
      <c r="M13" s="42">
        <v>102.57</v>
      </c>
      <c r="N13" s="42">
        <v>2511.91</v>
      </c>
      <c r="O13" s="42">
        <v>128.63</v>
      </c>
      <c r="P13" s="42">
        <f t="shared" si="1"/>
        <v>2106.94</v>
      </c>
      <c r="Q13" s="42">
        <f t="shared" si="2"/>
        <v>365.7</v>
      </c>
      <c r="R13" s="41">
        <v>546.28</v>
      </c>
      <c r="S13" s="41">
        <v>138.22</v>
      </c>
      <c r="T13" s="41">
        <v>891.7</v>
      </c>
      <c r="U13" s="41">
        <v>165.68</v>
      </c>
      <c r="V13" s="41">
        <v>668.96</v>
      </c>
      <c r="W13" s="41">
        <v>61.8</v>
      </c>
      <c r="X13" s="41">
        <v>2461.58</v>
      </c>
      <c r="Y13" s="41">
        <v>431.48</v>
      </c>
      <c r="Z13" s="42">
        <v>1024.21</v>
      </c>
      <c r="AA13" s="42">
        <v>67.540000000000006</v>
      </c>
    </row>
    <row r="14" spans="1:27" ht="45">
      <c r="A14" s="97">
        <v>5</v>
      </c>
      <c r="B14" s="2"/>
      <c r="C14" s="82" t="s">
        <v>25</v>
      </c>
      <c r="D14" s="41">
        <f t="shared" ref="D14:D56" si="3">F14+H14+J14+L14+N14</f>
        <v>438.34000000000003</v>
      </c>
      <c r="E14" s="41">
        <f t="shared" ref="E14:E56" si="4">G14+I14+K14+M14+O14</f>
        <v>79.400000000000006</v>
      </c>
      <c r="F14" s="41">
        <v>105.13</v>
      </c>
      <c r="G14" s="41">
        <v>12.82</v>
      </c>
      <c r="H14" s="41">
        <v>40.21</v>
      </c>
      <c r="I14" s="41">
        <v>7.2</v>
      </c>
      <c r="J14" s="41">
        <v>0</v>
      </c>
      <c r="K14" s="41">
        <v>0</v>
      </c>
      <c r="L14" s="42">
        <v>87.31</v>
      </c>
      <c r="M14" s="42">
        <v>15.4</v>
      </c>
      <c r="N14" s="42">
        <v>205.69</v>
      </c>
      <c r="O14" s="42">
        <v>43.98</v>
      </c>
      <c r="P14" s="42">
        <f t="shared" si="1"/>
        <v>137.52000000000001</v>
      </c>
      <c r="Q14" s="42">
        <f t="shared" si="2"/>
        <v>12.75</v>
      </c>
      <c r="R14" s="41">
        <v>4.96</v>
      </c>
      <c r="S14" s="41">
        <v>0.41</v>
      </c>
      <c r="T14" s="41">
        <v>23.52</v>
      </c>
      <c r="U14" s="41">
        <v>3.84</v>
      </c>
      <c r="V14" s="41">
        <v>109.04</v>
      </c>
      <c r="W14" s="41">
        <v>8.5</v>
      </c>
      <c r="X14" s="41">
        <v>2.31</v>
      </c>
      <c r="Y14" s="41">
        <v>0</v>
      </c>
      <c r="Z14" s="42">
        <v>0</v>
      </c>
      <c r="AA14" s="42">
        <v>0</v>
      </c>
    </row>
    <row r="15" spans="1:27" ht="45">
      <c r="A15" s="97">
        <v>6</v>
      </c>
      <c r="B15" s="2"/>
      <c r="C15" s="82" t="s">
        <v>25</v>
      </c>
      <c r="D15" s="41">
        <f t="shared" si="3"/>
        <v>6.6999999999999993</v>
      </c>
      <c r="E15" s="41">
        <f t="shared" si="4"/>
        <v>0.98</v>
      </c>
      <c r="F15" s="41">
        <v>0</v>
      </c>
      <c r="G15" s="41">
        <v>0</v>
      </c>
      <c r="H15" s="41">
        <v>1</v>
      </c>
      <c r="I15" s="41">
        <v>0</v>
      </c>
      <c r="J15" s="41">
        <v>0</v>
      </c>
      <c r="K15" s="41">
        <v>0</v>
      </c>
      <c r="L15" s="42">
        <v>1.05</v>
      </c>
      <c r="M15" s="42">
        <v>0.38</v>
      </c>
      <c r="N15" s="42">
        <v>4.6499999999999995</v>
      </c>
      <c r="O15" s="42">
        <v>0.6</v>
      </c>
      <c r="P15" s="42">
        <f t="shared" si="1"/>
        <v>3.98</v>
      </c>
      <c r="Q15" s="42">
        <f t="shared" si="2"/>
        <v>0.70000000000000007</v>
      </c>
      <c r="R15" s="41">
        <v>0.1</v>
      </c>
      <c r="S15" s="41">
        <v>0</v>
      </c>
      <c r="T15" s="41">
        <v>2.98</v>
      </c>
      <c r="U15" s="41">
        <v>0.54</v>
      </c>
      <c r="V15" s="41">
        <v>0.9</v>
      </c>
      <c r="W15" s="41">
        <v>0.16</v>
      </c>
      <c r="X15" s="41">
        <v>2.4200000000000004</v>
      </c>
      <c r="Y15" s="41">
        <v>0.2</v>
      </c>
      <c r="Z15" s="41">
        <v>0</v>
      </c>
      <c r="AA15" s="41">
        <v>0</v>
      </c>
    </row>
    <row r="16" spans="1:27" ht="45">
      <c r="A16" s="97">
        <v>7</v>
      </c>
      <c r="B16" s="2"/>
      <c r="C16" s="82" t="s">
        <v>25</v>
      </c>
      <c r="D16" s="41">
        <f t="shared" si="3"/>
        <v>31.1</v>
      </c>
      <c r="E16" s="41">
        <f t="shared" si="4"/>
        <v>6.5600000000000005</v>
      </c>
      <c r="F16" s="41">
        <v>0.05</v>
      </c>
      <c r="G16" s="41">
        <v>0.05</v>
      </c>
      <c r="H16" s="41">
        <v>2.44</v>
      </c>
      <c r="I16" s="41">
        <v>0.31</v>
      </c>
      <c r="J16" s="41">
        <v>7.05</v>
      </c>
      <c r="K16" s="41">
        <v>1.0900000000000001</v>
      </c>
      <c r="L16" s="42">
        <v>7.6</v>
      </c>
      <c r="M16" s="42">
        <v>1.5</v>
      </c>
      <c r="N16" s="42">
        <v>13.96</v>
      </c>
      <c r="O16" s="42">
        <v>3.61</v>
      </c>
      <c r="P16" s="42">
        <f t="shared" si="1"/>
        <v>8.67</v>
      </c>
      <c r="Q16" s="42">
        <f t="shared" si="2"/>
        <v>0.95</v>
      </c>
      <c r="R16" s="41">
        <v>0.02</v>
      </c>
      <c r="S16" s="41">
        <v>0.02</v>
      </c>
      <c r="T16" s="41">
        <v>1.21</v>
      </c>
      <c r="U16" s="41">
        <v>0.31</v>
      </c>
      <c r="V16" s="41">
        <v>7.44</v>
      </c>
      <c r="W16" s="41">
        <v>0.62</v>
      </c>
      <c r="X16" s="41">
        <v>0</v>
      </c>
      <c r="Y16" s="41">
        <v>0</v>
      </c>
      <c r="Z16" s="42">
        <v>0</v>
      </c>
      <c r="AA16" s="42">
        <v>0</v>
      </c>
    </row>
    <row r="17" spans="1:27" ht="45">
      <c r="A17" s="97">
        <v>8</v>
      </c>
      <c r="B17" s="2"/>
      <c r="C17" s="82" t="s">
        <v>25</v>
      </c>
      <c r="D17" s="41">
        <f t="shared" si="3"/>
        <v>2.75</v>
      </c>
      <c r="E17" s="41">
        <f t="shared" si="4"/>
        <v>0.65999999999999992</v>
      </c>
      <c r="F17" s="41">
        <v>1.0900000000000001</v>
      </c>
      <c r="G17" s="41">
        <v>0.24</v>
      </c>
      <c r="H17" s="41">
        <v>0</v>
      </c>
      <c r="I17" s="41">
        <v>0</v>
      </c>
      <c r="J17" s="41">
        <v>0</v>
      </c>
      <c r="K17" s="41">
        <v>0</v>
      </c>
      <c r="L17" s="42">
        <v>1.66</v>
      </c>
      <c r="M17" s="42">
        <v>0.42</v>
      </c>
      <c r="N17" s="42">
        <v>0</v>
      </c>
      <c r="O17" s="42">
        <v>0</v>
      </c>
      <c r="P17" s="42">
        <f t="shared" si="1"/>
        <v>0</v>
      </c>
      <c r="Q17" s="42">
        <f t="shared" si="2"/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2">
        <v>0</v>
      </c>
      <c r="AA17" s="42">
        <v>0</v>
      </c>
    </row>
    <row r="18" spans="1:27" ht="45">
      <c r="A18" s="97">
        <v>9</v>
      </c>
      <c r="B18" s="2"/>
      <c r="C18" s="82" t="s">
        <v>25</v>
      </c>
      <c r="D18" s="41">
        <f>F18+H18+J18+L18+N18</f>
        <v>37.510000000000005</v>
      </c>
      <c r="E18" s="41">
        <f>G18+I18+K18+M18+O18</f>
        <v>6.3999999999999995</v>
      </c>
      <c r="F18" s="41">
        <v>15.37</v>
      </c>
      <c r="G18" s="41">
        <v>2.82</v>
      </c>
      <c r="H18" s="41">
        <v>4.66</v>
      </c>
      <c r="I18" s="41">
        <v>0</v>
      </c>
      <c r="J18" s="41">
        <v>0</v>
      </c>
      <c r="K18" s="41">
        <v>0</v>
      </c>
      <c r="L18" s="42">
        <v>14.73</v>
      </c>
      <c r="M18" s="42">
        <v>3.53</v>
      </c>
      <c r="N18" s="42">
        <v>2.75</v>
      </c>
      <c r="O18" s="42">
        <v>0.05</v>
      </c>
      <c r="P18" s="42">
        <f t="shared" si="1"/>
        <v>19.55</v>
      </c>
      <c r="Q18" s="42">
        <f t="shared" si="2"/>
        <v>2.6100000000000003</v>
      </c>
      <c r="R18" s="41">
        <v>0</v>
      </c>
      <c r="S18" s="41">
        <v>0</v>
      </c>
      <c r="T18" s="41">
        <v>4.75</v>
      </c>
      <c r="U18" s="41">
        <v>1</v>
      </c>
      <c r="V18" s="41">
        <v>14.8</v>
      </c>
      <c r="W18" s="41">
        <v>1.61</v>
      </c>
      <c r="X18" s="41">
        <v>0.66</v>
      </c>
      <c r="Y18" s="41">
        <v>0</v>
      </c>
      <c r="Z18" s="42">
        <v>36.04</v>
      </c>
      <c r="AA18" s="42">
        <v>0.19</v>
      </c>
    </row>
    <row r="19" spans="1:27" ht="45">
      <c r="A19" s="97">
        <v>10</v>
      </c>
      <c r="B19" s="2"/>
      <c r="C19" s="82" t="s">
        <v>25</v>
      </c>
      <c r="D19" s="41">
        <f>F19+H19+J19+L19+N19</f>
        <v>0.96000000000000008</v>
      </c>
      <c r="E19" s="41">
        <f t="shared" si="4"/>
        <v>0.64</v>
      </c>
      <c r="F19" s="41">
        <v>0.15000000000000002</v>
      </c>
      <c r="G19" s="41">
        <v>0.05</v>
      </c>
      <c r="H19" s="41">
        <v>0.17</v>
      </c>
      <c r="I19" s="41">
        <v>0.17</v>
      </c>
      <c r="J19" s="41">
        <v>0.11</v>
      </c>
      <c r="K19" s="41">
        <v>0</v>
      </c>
      <c r="L19" s="42">
        <v>0.53</v>
      </c>
      <c r="M19" s="42">
        <v>0.42</v>
      </c>
      <c r="N19" s="42">
        <v>0</v>
      </c>
      <c r="O19" s="42">
        <v>0</v>
      </c>
      <c r="P19" s="42">
        <f t="shared" si="1"/>
        <v>0.56035003000000005</v>
      </c>
      <c r="Q19" s="42">
        <f t="shared" si="2"/>
        <v>0.51615457500000006</v>
      </c>
      <c r="R19" s="41">
        <v>0</v>
      </c>
      <c r="S19" s="41">
        <v>0</v>
      </c>
      <c r="T19" s="41">
        <v>0.1</v>
      </c>
      <c r="U19" s="41">
        <v>0.23580454499999998</v>
      </c>
      <c r="V19" s="41">
        <v>0.46035003000000002</v>
      </c>
      <c r="W19" s="41">
        <v>0.28035003000000003</v>
      </c>
      <c r="X19" s="41">
        <v>2.2499999999999999E-2</v>
      </c>
      <c r="Y19" s="41">
        <v>2.2499999999999999E-2</v>
      </c>
      <c r="Z19" s="42">
        <v>0.53586465999999999</v>
      </c>
      <c r="AA19" s="42">
        <v>0.53586465999999999</v>
      </c>
    </row>
    <row r="20" spans="1:27" ht="45">
      <c r="A20" s="97">
        <v>11</v>
      </c>
      <c r="B20" s="2"/>
      <c r="C20" s="82" t="s">
        <v>25</v>
      </c>
      <c r="D20" s="41">
        <f t="shared" si="3"/>
        <v>0</v>
      </c>
      <c r="E20" s="41">
        <f t="shared" si="4"/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2">
        <v>0</v>
      </c>
      <c r="M20" s="42">
        <v>0</v>
      </c>
      <c r="N20" s="42">
        <v>0</v>
      </c>
      <c r="O20" s="42">
        <v>0</v>
      </c>
      <c r="P20" s="42">
        <f t="shared" si="1"/>
        <v>0</v>
      </c>
      <c r="Q20" s="42">
        <f t="shared" si="2"/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2">
        <v>0</v>
      </c>
      <c r="AA20" s="42">
        <v>0</v>
      </c>
    </row>
    <row r="21" spans="1:27" ht="45">
      <c r="A21" s="97">
        <v>12</v>
      </c>
      <c r="B21" s="2"/>
      <c r="C21" s="82" t="s">
        <v>25</v>
      </c>
      <c r="D21" s="41">
        <f t="shared" si="3"/>
        <v>7.2670510000000004</v>
      </c>
      <c r="E21" s="41">
        <f t="shared" si="4"/>
        <v>3.2260119999999999</v>
      </c>
      <c r="F21" s="41">
        <v>3.4590700000000001</v>
      </c>
      <c r="G21" s="41">
        <v>1.83907</v>
      </c>
      <c r="H21" s="41">
        <v>0.23699999999999999</v>
      </c>
      <c r="I21" s="41">
        <v>0.107</v>
      </c>
      <c r="J21" s="41">
        <v>0</v>
      </c>
      <c r="K21" s="41">
        <v>0</v>
      </c>
      <c r="L21" s="42">
        <v>2.679942</v>
      </c>
      <c r="M21" s="42">
        <v>0.98994199999999999</v>
      </c>
      <c r="N21" s="42">
        <v>0.89103899999999991</v>
      </c>
      <c r="O21" s="42">
        <v>0.28999999999999998</v>
      </c>
      <c r="P21" s="42">
        <f t="shared" ref="P21" si="5">R21+T21+V21</f>
        <v>0</v>
      </c>
      <c r="Q21" s="42">
        <f t="shared" ref="Q21" si="6">S21+U21+W21</f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2">
        <v>0</v>
      </c>
      <c r="AA21" s="42">
        <v>0</v>
      </c>
    </row>
    <row r="22" spans="1:27" ht="45">
      <c r="A22" s="97">
        <v>13</v>
      </c>
      <c r="B22" s="2"/>
      <c r="C22" s="82" t="s">
        <v>25</v>
      </c>
      <c r="D22" s="41">
        <f t="shared" si="3"/>
        <v>0</v>
      </c>
      <c r="E22" s="41">
        <f t="shared" si="4"/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2">
        <v>0</v>
      </c>
      <c r="M22" s="42">
        <v>0</v>
      </c>
      <c r="N22" s="42">
        <v>0</v>
      </c>
      <c r="O22" s="42">
        <v>0</v>
      </c>
      <c r="P22" s="42">
        <f t="shared" si="1"/>
        <v>0</v>
      </c>
      <c r="Q22" s="42">
        <f t="shared" si="2"/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2">
        <v>0</v>
      </c>
      <c r="AA22" s="42">
        <v>0</v>
      </c>
    </row>
    <row r="23" spans="1:27" ht="45">
      <c r="A23" s="97">
        <v>14</v>
      </c>
      <c r="B23" s="2"/>
      <c r="C23" s="82" t="s">
        <v>25</v>
      </c>
      <c r="D23" s="41">
        <f t="shared" si="3"/>
        <v>0.62</v>
      </c>
      <c r="E23" s="41">
        <f t="shared" si="4"/>
        <v>0</v>
      </c>
      <c r="F23" s="41">
        <v>0.62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2">
        <v>0</v>
      </c>
      <c r="M23" s="42">
        <v>0</v>
      </c>
      <c r="N23" s="42">
        <v>0</v>
      </c>
      <c r="O23" s="42">
        <v>0</v>
      </c>
      <c r="P23" s="42">
        <f t="shared" si="1"/>
        <v>0</v>
      </c>
      <c r="Q23" s="42">
        <f t="shared" si="2"/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2">
        <v>0</v>
      </c>
      <c r="AA23" s="42">
        <v>0</v>
      </c>
    </row>
    <row r="24" spans="1:27" ht="45">
      <c r="A24" s="97">
        <v>15</v>
      </c>
      <c r="B24" s="2"/>
      <c r="C24" s="82" t="s">
        <v>25</v>
      </c>
      <c r="D24" s="41">
        <f t="shared" si="3"/>
        <v>86.332000000000008</v>
      </c>
      <c r="E24" s="41">
        <f t="shared" si="4"/>
        <v>19.795000000000002</v>
      </c>
      <c r="F24" s="41">
        <v>36.725999999999999</v>
      </c>
      <c r="G24" s="41">
        <v>9.1620000000000008</v>
      </c>
      <c r="H24" s="41">
        <v>10.679</v>
      </c>
      <c r="I24" s="41">
        <v>0.66800000000000004</v>
      </c>
      <c r="J24" s="41">
        <v>0</v>
      </c>
      <c r="K24" s="41">
        <v>0</v>
      </c>
      <c r="L24" s="42">
        <v>30.974</v>
      </c>
      <c r="M24" s="42">
        <v>9.3010000000000002</v>
      </c>
      <c r="N24" s="42">
        <v>7.9530000000000003</v>
      </c>
      <c r="O24" s="42">
        <v>0.66400000000000003</v>
      </c>
      <c r="P24" s="42">
        <f t="shared" si="1"/>
        <v>38.126000000000005</v>
      </c>
      <c r="Q24" s="42">
        <f t="shared" si="2"/>
        <v>7.6176999999999992</v>
      </c>
      <c r="R24" s="41">
        <v>1.0149999999999999</v>
      </c>
      <c r="S24" s="41">
        <v>0.13669999999999999</v>
      </c>
      <c r="T24" s="41">
        <v>6.0339999999999998</v>
      </c>
      <c r="U24" s="41">
        <v>1.6279999999999999</v>
      </c>
      <c r="V24" s="41">
        <v>31.077000000000002</v>
      </c>
      <c r="W24" s="41">
        <v>5.8529999999999998</v>
      </c>
      <c r="X24" s="41">
        <v>37.19</v>
      </c>
      <c r="Y24" s="41">
        <v>5.2480000000000002</v>
      </c>
      <c r="Z24" s="42">
        <v>0</v>
      </c>
      <c r="AA24" s="42">
        <v>0</v>
      </c>
    </row>
    <row r="25" spans="1:27" ht="45">
      <c r="A25" s="97">
        <v>16</v>
      </c>
      <c r="B25" s="2"/>
      <c r="C25" s="82" t="s">
        <v>25</v>
      </c>
      <c r="D25" s="41">
        <f t="shared" si="3"/>
        <v>0.42199999999999999</v>
      </c>
      <c r="E25" s="41">
        <f t="shared" si="4"/>
        <v>0</v>
      </c>
      <c r="F25" s="41">
        <v>0</v>
      </c>
      <c r="G25" s="41">
        <v>0</v>
      </c>
      <c r="H25" s="41">
        <v>0</v>
      </c>
      <c r="I25" s="41">
        <v>0</v>
      </c>
      <c r="J25" s="41">
        <v>0.126</v>
      </c>
      <c r="K25" s="41">
        <v>0</v>
      </c>
      <c r="L25" s="42">
        <v>0.29599999999999999</v>
      </c>
      <c r="M25" s="42">
        <v>0</v>
      </c>
      <c r="N25" s="42">
        <v>0</v>
      </c>
      <c r="O25" s="42">
        <v>0</v>
      </c>
      <c r="P25" s="42">
        <f t="shared" si="1"/>
        <v>0</v>
      </c>
      <c r="Q25" s="42">
        <f t="shared" si="2"/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2">
        <v>0</v>
      </c>
      <c r="AA25" s="42">
        <v>0</v>
      </c>
    </row>
    <row r="26" spans="1:27" ht="45">
      <c r="A26" s="97">
        <v>17</v>
      </c>
      <c r="B26" s="2"/>
      <c r="C26" s="82" t="s">
        <v>25</v>
      </c>
      <c r="D26" s="41">
        <f t="shared" si="3"/>
        <v>0.45</v>
      </c>
      <c r="E26" s="41">
        <f t="shared" si="4"/>
        <v>7.0000000000000007E-2</v>
      </c>
      <c r="F26" s="41">
        <v>0</v>
      </c>
      <c r="G26" s="41">
        <v>0</v>
      </c>
      <c r="H26" s="41">
        <v>7.0000000000000007E-2</v>
      </c>
      <c r="I26" s="41">
        <v>0</v>
      </c>
      <c r="J26" s="41">
        <v>0</v>
      </c>
      <c r="K26" s="41">
        <v>0</v>
      </c>
      <c r="L26" s="42">
        <v>0.38</v>
      </c>
      <c r="M26" s="42">
        <v>7.0000000000000007E-2</v>
      </c>
      <c r="N26" s="42">
        <v>0</v>
      </c>
      <c r="O26" s="42">
        <v>0</v>
      </c>
      <c r="P26" s="42">
        <f t="shared" si="1"/>
        <v>0</v>
      </c>
      <c r="Q26" s="42">
        <f t="shared" si="2"/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2">
        <v>0</v>
      </c>
      <c r="AA26" s="42">
        <v>0</v>
      </c>
    </row>
    <row r="27" spans="1:27" ht="45">
      <c r="A27" s="97">
        <v>18</v>
      </c>
      <c r="B27" s="2"/>
      <c r="C27" s="82" t="s">
        <v>25</v>
      </c>
      <c r="D27" s="41">
        <f t="shared" si="3"/>
        <v>1535.3500000000001</v>
      </c>
      <c r="E27" s="41">
        <f t="shared" si="4"/>
        <v>346.64</v>
      </c>
      <c r="F27" s="41">
        <v>232.84</v>
      </c>
      <c r="G27" s="41">
        <v>49.739999999999995</v>
      </c>
      <c r="H27" s="41">
        <v>304.75</v>
      </c>
      <c r="I27" s="41">
        <v>75.17</v>
      </c>
      <c r="J27" s="41">
        <v>0</v>
      </c>
      <c r="K27" s="41">
        <v>0</v>
      </c>
      <c r="L27" s="42">
        <v>216.31</v>
      </c>
      <c r="M27" s="42">
        <v>49.58</v>
      </c>
      <c r="N27" s="42">
        <v>781.45</v>
      </c>
      <c r="O27" s="42">
        <v>172.15</v>
      </c>
      <c r="P27" s="42">
        <f t="shared" si="1"/>
        <v>462.19999999999993</v>
      </c>
      <c r="Q27" s="42">
        <f t="shared" si="2"/>
        <v>75.89</v>
      </c>
      <c r="R27" s="41">
        <v>63.96</v>
      </c>
      <c r="S27" s="41">
        <v>13.1</v>
      </c>
      <c r="T27" s="41">
        <v>199.45</v>
      </c>
      <c r="U27" s="41">
        <v>37.06</v>
      </c>
      <c r="V27" s="41">
        <v>198.79</v>
      </c>
      <c r="W27" s="41">
        <v>25.73</v>
      </c>
      <c r="X27" s="41">
        <v>193.1</v>
      </c>
      <c r="Y27" s="41">
        <v>59.77</v>
      </c>
      <c r="Z27" s="42">
        <v>137.65</v>
      </c>
      <c r="AA27" s="42">
        <v>12.36</v>
      </c>
    </row>
    <row r="28" spans="1:27" ht="45">
      <c r="A28" s="97">
        <v>19</v>
      </c>
      <c r="B28" s="2"/>
      <c r="C28" s="82" t="s">
        <v>25</v>
      </c>
      <c r="D28" s="41">
        <f>F28+H28+J28+L28+N28</f>
        <v>48.084101050000001</v>
      </c>
      <c r="E28" s="41">
        <f t="shared" si="4"/>
        <v>30.9603231</v>
      </c>
      <c r="F28" s="41">
        <v>14.065645829999999</v>
      </c>
      <c r="G28" s="41">
        <v>6.4393580000000004</v>
      </c>
      <c r="H28" s="41">
        <v>19.466007449999999</v>
      </c>
      <c r="I28" s="41">
        <v>19.45801745</v>
      </c>
      <c r="J28" s="41">
        <v>0</v>
      </c>
      <c r="K28" s="41">
        <v>0</v>
      </c>
      <c r="L28" s="42">
        <v>14.552447769999999</v>
      </c>
      <c r="M28" s="42">
        <v>5.0629476500000008</v>
      </c>
      <c r="N28" s="42">
        <v>0</v>
      </c>
      <c r="O28" s="42">
        <v>0</v>
      </c>
      <c r="P28" s="42">
        <f t="shared" si="1"/>
        <v>10.543830329999999</v>
      </c>
      <c r="Q28" s="42">
        <f t="shared" si="2"/>
        <v>4.5873339699999995</v>
      </c>
      <c r="R28" s="41">
        <v>0</v>
      </c>
      <c r="S28" s="41">
        <v>0</v>
      </c>
      <c r="T28" s="41">
        <v>2.27053335</v>
      </c>
      <c r="U28" s="41">
        <v>2.2236579999999999</v>
      </c>
      <c r="V28" s="41">
        <v>8.2732969799999996</v>
      </c>
      <c r="W28" s="41">
        <v>2.3636759700000001</v>
      </c>
      <c r="X28" s="41">
        <v>0</v>
      </c>
      <c r="Y28" s="41">
        <v>0</v>
      </c>
      <c r="Z28" s="42">
        <v>0</v>
      </c>
      <c r="AA28" s="42">
        <v>0</v>
      </c>
    </row>
    <row r="29" spans="1:27" ht="45">
      <c r="A29" s="97">
        <v>20</v>
      </c>
      <c r="B29" s="2"/>
      <c r="C29" s="82" t="s">
        <v>25</v>
      </c>
      <c r="D29" s="41">
        <f t="shared" si="3"/>
        <v>2.1900000000000004</v>
      </c>
      <c r="E29" s="41">
        <f t="shared" si="4"/>
        <v>0</v>
      </c>
      <c r="F29" s="41">
        <v>1.1100000000000001</v>
      </c>
      <c r="G29" s="41">
        <v>0</v>
      </c>
      <c r="H29" s="41">
        <v>0.09</v>
      </c>
      <c r="I29" s="41">
        <v>0</v>
      </c>
      <c r="J29" s="41">
        <v>0</v>
      </c>
      <c r="K29" s="41">
        <v>0</v>
      </c>
      <c r="L29" s="42">
        <v>0.99</v>
      </c>
      <c r="M29" s="42">
        <v>0</v>
      </c>
      <c r="N29" s="42">
        <v>0</v>
      </c>
      <c r="O29" s="42">
        <v>0</v>
      </c>
      <c r="P29" s="42">
        <f t="shared" si="1"/>
        <v>0</v>
      </c>
      <c r="Q29" s="42">
        <f t="shared" si="2"/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2">
        <v>0</v>
      </c>
      <c r="AA29" s="42">
        <v>0</v>
      </c>
    </row>
    <row r="30" spans="1:27" ht="45">
      <c r="A30" s="97">
        <v>21</v>
      </c>
      <c r="B30" s="2"/>
      <c r="C30" s="82" t="s">
        <v>25</v>
      </c>
      <c r="D30" s="41">
        <f t="shared" si="3"/>
        <v>354.08576668000001</v>
      </c>
      <c r="E30" s="41">
        <f t="shared" si="4"/>
        <v>81.926173680000005</v>
      </c>
      <c r="F30" s="41">
        <v>80.828529000000003</v>
      </c>
      <c r="G30" s="41">
        <v>5.3924609999999999</v>
      </c>
      <c r="H30" s="41">
        <v>115.998497</v>
      </c>
      <c r="I30" s="41">
        <v>43.278497000000002</v>
      </c>
      <c r="J30" s="41">
        <v>0</v>
      </c>
      <c r="K30" s="41">
        <v>0</v>
      </c>
      <c r="L30" s="42">
        <v>39.110418680000002</v>
      </c>
      <c r="M30" s="42">
        <v>10.010418680000001</v>
      </c>
      <c r="N30" s="42">
        <v>118.14832200000001</v>
      </c>
      <c r="O30" s="42">
        <v>23.244796999999998</v>
      </c>
      <c r="P30" s="42">
        <f t="shared" si="1"/>
        <v>22.612523320000001</v>
      </c>
      <c r="Q30" s="42">
        <f t="shared" si="2"/>
        <v>4.2143443200000004</v>
      </c>
      <c r="R30" s="41">
        <v>0</v>
      </c>
      <c r="S30" s="41">
        <v>0</v>
      </c>
      <c r="T30" s="41">
        <v>0</v>
      </c>
      <c r="U30" s="41">
        <v>0</v>
      </c>
      <c r="V30" s="41">
        <v>22.612523320000001</v>
      </c>
      <c r="W30" s="41">
        <v>4.2143443200000004</v>
      </c>
      <c r="X30" s="41">
        <v>0</v>
      </c>
      <c r="Y30" s="41">
        <v>0</v>
      </c>
      <c r="Z30" s="42">
        <v>94.129371640000002</v>
      </c>
      <c r="AA30" s="42">
        <v>9.0093716400000012</v>
      </c>
    </row>
    <row r="31" spans="1:27" ht="45">
      <c r="A31" s="97">
        <v>22</v>
      </c>
      <c r="B31" s="2"/>
      <c r="C31" s="82" t="s">
        <v>25</v>
      </c>
      <c r="D31" s="41">
        <f t="shared" si="3"/>
        <v>0</v>
      </c>
      <c r="E31" s="41">
        <f t="shared" si="4"/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2">
        <v>0</v>
      </c>
      <c r="M31" s="42">
        <v>0</v>
      </c>
      <c r="N31" s="42">
        <v>0</v>
      </c>
      <c r="O31" s="42">
        <v>0</v>
      </c>
      <c r="P31" s="42">
        <f t="shared" si="1"/>
        <v>0</v>
      </c>
      <c r="Q31" s="42">
        <f t="shared" si="2"/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2">
        <v>0</v>
      </c>
      <c r="AA31" s="42">
        <v>0</v>
      </c>
    </row>
    <row r="32" spans="1:27" ht="45">
      <c r="A32" s="97">
        <v>23</v>
      </c>
      <c r="B32" s="2"/>
      <c r="C32" s="82" t="s">
        <v>25</v>
      </c>
      <c r="D32" s="41">
        <f t="shared" si="3"/>
        <v>244</v>
      </c>
      <c r="E32" s="41">
        <f t="shared" si="4"/>
        <v>44.4</v>
      </c>
      <c r="F32" s="41">
        <v>157.30000000000001</v>
      </c>
      <c r="G32" s="41">
        <v>21.2</v>
      </c>
      <c r="H32" s="41">
        <v>0</v>
      </c>
      <c r="I32" s="41">
        <v>0</v>
      </c>
      <c r="J32" s="41">
        <v>0</v>
      </c>
      <c r="K32" s="41">
        <v>0</v>
      </c>
      <c r="L32" s="42">
        <v>86.7</v>
      </c>
      <c r="M32" s="42">
        <v>23.2</v>
      </c>
      <c r="N32" s="42">
        <v>0</v>
      </c>
      <c r="O32" s="42">
        <v>0</v>
      </c>
      <c r="P32" s="42">
        <f t="shared" ref="P32" si="7">R32+T32+V32</f>
        <v>138.5</v>
      </c>
      <c r="Q32" s="42">
        <f t="shared" ref="Q32" si="8">S32+U32+W32</f>
        <v>28.3</v>
      </c>
      <c r="R32" s="41">
        <v>0</v>
      </c>
      <c r="S32" s="41">
        <v>0</v>
      </c>
      <c r="T32" s="41">
        <v>67.599999999999994</v>
      </c>
      <c r="U32" s="41">
        <v>13.4</v>
      </c>
      <c r="V32" s="41">
        <v>70.900000000000006</v>
      </c>
      <c r="W32" s="41">
        <v>14.9</v>
      </c>
      <c r="X32" s="41">
        <v>47.1</v>
      </c>
      <c r="Y32" s="41">
        <v>9.1999999999999993</v>
      </c>
      <c r="Z32" s="42">
        <v>0</v>
      </c>
      <c r="AA32" s="42">
        <v>0</v>
      </c>
    </row>
    <row r="33" spans="1:27" ht="45">
      <c r="A33" s="97">
        <v>24</v>
      </c>
      <c r="B33" s="2"/>
      <c r="C33" s="82" t="s">
        <v>25</v>
      </c>
      <c r="D33" s="41">
        <f t="shared" si="3"/>
        <v>0</v>
      </c>
      <c r="E33" s="41">
        <f t="shared" si="4"/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2">
        <v>0</v>
      </c>
      <c r="M33" s="42">
        <v>0</v>
      </c>
      <c r="N33" s="42">
        <v>0</v>
      </c>
      <c r="O33" s="42">
        <v>0</v>
      </c>
      <c r="P33" s="42">
        <f t="shared" si="1"/>
        <v>0</v>
      </c>
      <c r="Q33" s="42">
        <f t="shared" si="2"/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2">
        <v>0</v>
      </c>
      <c r="AA33" s="42">
        <v>0</v>
      </c>
    </row>
    <row r="34" spans="1:27" ht="45">
      <c r="A34" s="97">
        <v>25</v>
      </c>
      <c r="B34" s="2"/>
      <c r="C34" s="82" t="s">
        <v>25</v>
      </c>
      <c r="D34" s="41">
        <f t="shared" si="3"/>
        <v>16.73</v>
      </c>
      <c r="E34" s="41">
        <f t="shared" si="4"/>
        <v>2.52</v>
      </c>
      <c r="F34" s="41">
        <v>7.77</v>
      </c>
      <c r="G34" s="41">
        <v>0.99</v>
      </c>
      <c r="H34" s="41">
        <v>0</v>
      </c>
      <c r="I34" s="41">
        <v>0</v>
      </c>
      <c r="J34" s="41">
        <v>0.71</v>
      </c>
      <c r="K34" s="41">
        <v>0</v>
      </c>
      <c r="L34" s="42">
        <v>8.25</v>
      </c>
      <c r="M34" s="42">
        <v>1.53</v>
      </c>
      <c r="N34" s="42">
        <v>0</v>
      </c>
      <c r="O34" s="42">
        <v>0</v>
      </c>
      <c r="P34" s="42">
        <f t="shared" si="1"/>
        <v>7.98</v>
      </c>
      <c r="Q34" s="42">
        <f t="shared" si="2"/>
        <v>0.6</v>
      </c>
      <c r="R34" s="41">
        <v>0</v>
      </c>
      <c r="S34" s="41">
        <v>0</v>
      </c>
      <c r="T34" s="41">
        <v>0</v>
      </c>
      <c r="U34" s="41">
        <v>0</v>
      </c>
      <c r="V34" s="41">
        <v>7.98</v>
      </c>
      <c r="W34" s="41">
        <v>0.6</v>
      </c>
      <c r="X34" s="41">
        <v>0</v>
      </c>
      <c r="Y34" s="41">
        <v>0</v>
      </c>
      <c r="Z34" s="42">
        <v>2.14</v>
      </c>
      <c r="AA34" s="42">
        <v>2.14</v>
      </c>
    </row>
    <row r="35" spans="1:27" ht="45">
      <c r="A35" s="97">
        <v>26</v>
      </c>
      <c r="B35" s="2"/>
      <c r="C35" s="82" t="s">
        <v>25</v>
      </c>
      <c r="D35" s="41">
        <f t="shared" si="3"/>
        <v>0</v>
      </c>
      <c r="E35" s="41">
        <f t="shared" si="4"/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2">
        <v>0</v>
      </c>
      <c r="M35" s="42">
        <v>0</v>
      </c>
      <c r="N35" s="42">
        <v>0</v>
      </c>
      <c r="O35" s="42">
        <v>0</v>
      </c>
      <c r="P35" s="42">
        <f t="shared" si="1"/>
        <v>0</v>
      </c>
      <c r="Q35" s="42">
        <f t="shared" si="2"/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2">
        <v>0</v>
      </c>
      <c r="AA35" s="42">
        <v>0</v>
      </c>
    </row>
    <row r="36" spans="1:27" ht="45">
      <c r="A36" s="97">
        <v>27</v>
      </c>
      <c r="B36" s="2"/>
      <c r="C36" s="82" t="s">
        <v>25</v>
      </c>
      <c r="D36" s="41">
        <f t="shared" si="3"/>
        <v>0</v>
      </c>
      <c r="E36" s="41">
        <f t="shared" si="4"/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2">
        <v>0</v>
      </c>
      <c r="M36" s="42">
        <v>0</v>
      </c>
      <c r="N36" s="42">
        <v>0</v>
      </c>
      <c r="O36" s="42">
        <v>0</v>
      </c>
      <c r="P36" s="42">
        <f t="shared" si="1"/>
        <v>0</v>
      </c>
      <c r="Q36" s="42">
        <f t="shared" si="2"/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2">
        <v>0</v>
      </c>
      <c r="AA36" s="42">
        <v>0</v>
      </c>
    </row>
    <row r="37" spans="1:27" ht="45">
      <c r="A37" s="97">
        <v>28</v>
      </c>
      <c r="B37" s="2"/>
      <c r="C37" s="82" t="s">
        <v>25</v>
      </c>
      <c r="D37" s="41">
        <f t="shared" si="3"/>
        <v>4.8850000000000007</v>
      </c>
      <c r="E37" s="41">
        <f t="shared" si="4"/>
        <v>4.8850000000000007</v>
      </c>
      <c r="F37" s="41">
        <v>1.85</v>
      </c>
      <c r="G37" s="41">
        <v>1.85</v>
      </c>
      <c r="H37" s="41">
        <v>5.0000000000000001E-3</v>
      </c>
      <c r="I37" s="41">
        <v>5.0000000000000001E-3</v>
      </c>
      <c r="J37" s="41">
        <v>0</v>
      </c>
      <c r="K37" s="41">
        <v>0</v>
      </c>
      <c r="L37" s="42">
        <v>3</v>
      </c>
      <c r="M37" s="42">
        <v>3</v>
      </c>
      <c r="N37" s="42">
        <v>0.03</v>
      </c>
      <c r="O37" s="42">
        <v>0.03</v>
      </c>
      <c r="P37" s="42">
        <f t="shared" si="1"/>
        <v>0</v>
      </c>
      <c r="Q37" s="42">
        <f t="shared" si="2"/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2">
        <v>0</v>
      </c>
      <c r="AA37" s="42">
        <v>0</v>
      </c>
    </row>
    <row r="38" spans="1:27" ht="45">
      <c r="A38" s="97">
        <v>29</v>
      </c>
      <c r="B38" s="2"/>
      <c r="C38" s="82" t="s">
        <v>25</v>
      </c>
      <c r="D38" s="41">
        <f t="shared" si="3"/>
        <v>0</v>
      </c>
      <c r="E38" s="41">
        <f t="shared" si="4"/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2">
        <v>0</v>
      </c>
      <c r="M38" s="42">
        <v>0</v>
      </c>
      <c r="N38" s="42">
        <v>0</v>
      </c>
      <c r="O38" s="42">
        <v>0</v>
      </c>
      <c r="P38" s="42">
        <f t="shared" si="1"/>
        <v>0</v>
      </c>
      <c r="Q38" s="42">
        <f t="shared" si="2"/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2">
        <v>0</v>
      </c>
      <c r="AA38" s="42">
        <v>0</v>
      </c>
    </row>
    <row r="39" spans="1:27" ht="45">
      <c r="A39" s="97">
        <v>30</v>
      </c>
      <c r="B39" s="2"/>
      <c r="C39" s="82" t="s">
        <v>25</v>
      </c>
      <c r="D39" s="41">
        <f t="shared" si="3"/>
        <v>0</v>
      </c>
      <c r="E39" s="41">
        <f t="shared" si="4"/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2">
        <v>0</v>
      </c>
      <c r="M39" s="42">
        <v>0</v>
      </c>
      <c r="N39" s="42">
        <v>0</v>
      </c>
      <c r="O39" s="42">
        <v>0</v>
      </c>
      <c r="P39" s="42">
        <f t="shared" si="1"/>
        <v>0</v>
      </c>
      <c r="Q39" s="42">
        <f t="shared" si="2"/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2">
        <v>0</v>
      </c>
      <c r="AA39" s="42">
        <v>0</v>
      </c>
    </row>
    <row r="40" spans="1:27" ht="45">
      <c r="A40" s="97">
        <v>31</v>
      </c>
      <c r="B40" s="2"/>
      <c r="C40" s="82" t="s">
        <v>25</v>
      </c>
      <c r="D40" s="41">
        <f t="shared" si="3"/>
        <v>0</v>
      </c>
      <c r="E40" s="41">
        <f t="shared" si="4"/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2">
        <v>0</v>
      </c>
      <c r="M40" s="42">
        <v>0</v>
      </c>
      <c r="N40" s="42">
        <v>0</v>
      </c>
      <c r="O40" s="42">
        <v>0</v>
      </c>
      <c r="P40" s="42">
        <f t="shared" si="1"/>
        <v>0</v>
      </c>
      <c r="Q40" s="42">
        <f t="shared" si="2"/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2">
        <v>0</v>
      </c>
      <c r="AA40" s="42">
        <v>0</v>
      </c>
    </row>
    <row r="41" spans="1:27" ht="45">
      <c r="A41" s="97">
        <v>32</v>
      </c>
      <c r="B41" s="2"/>
      <c r="C41" s="82" t="s">
        <v>25</v>
      </c>
      <c r="D41" s="41">
        <f t="shared" si="3"/>
        <v>0</v>
      </c>
      <c r="E41" s="41">
        <f t="shared" si="4"/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2">
        <v>0</v>
      </c>
      <c r="M41" s="42">
        <v>0</v>
      </c>
      <c r="N41" s="42">
        <v>0</v>
      </c>
      <c r="O41" s="42">
        <v>0</v>
      </c>
      <c r="P41" s="42">
        <f t="shared" si="1"/>
        <v>0</v>
      </c>
      <c r="Q41" s="42">
        <f t="shared" si="2"/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2">
        <v>0</v>
      </c>
      <c r="AA41" s="42">
        <v>0</v>
      </c>
    </row>
    <row r="42" spans="1:27" ht="45">
      <c r="A42" s="97">
        <v>33</v>
      </c>
      <c r="B42" s="2"/>
      <c r="C42" s="82" t="s">
        <v>25</v>
      </c>
      <c r="D42" s="41">
        <f t="shared" si="3"/>
        <v>0</v>
      </c>
      <c r="E42" s="41">
        <f t="shared" si="4"/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2">
        <v>0</v>
      </c>
      <c r="M42" s="42">
        <v>0</v>
      </c>
      <c r="N42" s="42">
        <v>0</v>
      </c>
      <c r="O42" s="42">
        <v>0</v>
      </c>
      <c r="P42" s="42">
        <f t="shared" si="1"/>
        <v>0</v>
      </c>
      <c r="Q42" s="42">
        <f t="shared" si="2"/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2">
        <v>0</v>
      </c>
      <c r="AA42" s="42">
        <v>0</v>
      </c>
    </row>
    <row r="43" spans="1:27" ht="45">
      <c r="A43" s="97">
        <v>34</v>
      </c>
      <c r="B43" s="2"/>
      <c r="C43" s="82" t="s">
        <v>25</v>
      </c>
      <c r="D43" s="41">
        <f t="shared" si="3"/>
        <v>0</v>
      </c>
      <c r="E43" s="41">
        <f t="shared" si="4"/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2">
        <v>0</v>
      </c>
      <c r="M43" s="42">
        <v>0</v>
      </c>
      <c r="N43" s="42">
        <v>0</v>
      </c>
      <c r="O43" s="42">
        <v>0</v>
      </c>
      <c r="P43" s="42">
        <f t="shared" si="1"/>
        <v>0</v>
      </c>
      <c r="Q43" s="42">
        <f t="shared" si="2"/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2">
        <v>0</v>
      </c>
      <c r="AA43" s="42">
        <v>0</v>
      </c>
    </row>
    <row r="44" spans="1:27" ht="45">
      <c r="A44" s="97">
        <v>35</v>
      </c>
      <c r="B44" s="2"/>
      <c r="C44" s="82" t="s">
        <v>25</v>
      </c>
      <c r="D44" s="41">
        <f t="shared" si="3"/>
        <v>5.9787473200000001</v>
      </c>
      <c r="E44" s="41">
        <f t="shared" si="4"/>
        <v>2.86</v>
      </c>
      <c r="F44" s="41">
        <v>2.38</v>
      </c>
      <c r="G44" s="41">
        <v>1.17</v>
      </c>
      <c r="H44" s="41">
        <v>0.04</v>
      </c>
      <c r="I44" s="41">
        <v>0.02</v>
      </c>
      <c r="J44" s="41">
        <v>0</v>
      </c>
      <c r="K44" s="41">
        <v>0</v>
      </c>
      <c r="L44" s="42">
        <v>2.87</v>
      </c>
      <c r="M44" s="42">
        <v>1.67</v>
      </c>
      <c r="N44" s="42">
        <v>0.68874731999999994</v>
      </c>
      <c r="O44" s="42">
        <v>0</v>
      </c>
      <c r="P44" s="42">
        <f t="shared" si="1"/>
        <v>2.46</v>
      </c>
      <c r="Q44" s="42">
        <f t="shared" si="2"/>
        <v>0.95</v>
      </c>
      <c r="R44" s="41">
        <v>0</v>
      </c>
      <c r="S44" s="41">
        <v>0</v>
      </c>
      <c r="T44" s="41">
        <v>0.09</v>
      </c>
      <c r="U44" s="41">
        <v>0.06</v>
      </c>
      <c r="V44" s="41">
        <v>2.37</v>
      </c>
      <c r="W44" s="41">
        <v>0.89</v>
      </c>
      <c r="X44" s="41">
        <v>9.5299999999999994</v>
      </c>
      <c r="Y44" s="41">
        <v>0</v>
      </c>
      <c r="Z44" s="42">
        <v>0</v>
      </c>
      <c r="AA44" s="42">
        <v>0</v>
      </c>
    </row>
    <row r="45" spans="1:27" ht="45">
      <c r="A45" s="97">
        <v>36</v>
      </c>
      <c r="B45" s="2"/>
      <c r="C45" s="82" t="s">
        <v>25</v>
      </c>
      <c r="D45" s="41">
        <f t="shared" si="3"/>
        <v>1.69</v>
      </c>
      <c r="E45" s="41">
        <f t="shared" si="4"/>
        <v>0.7</v>
      </c>
      <c r="F45" s="41">
        <v>0.8</v>
      </c>
      <c r="G45" s="41">
        <v>0.27</v>
      </c>
      <c r="H45" s="41">
        <v>0</v>
      </c>
      <c r="I45" s="41">
        <v>0</v>
      </c>
      <c r="J45" s="41">
        <v>0</v>
      </c>
      <c r="K45" s="41">
        <v>0</v>
      </c>
      <c r="L45" s="42">
        <v>0.89</v>
      </c>
      <c r="M45" s="42">
        <v>0.43</v>
      </c>
      <c r="N45" s="42">
        <v>0</v>
      </c>
      <c r="O45" s="42">
        <v>0</v>
      </c>
      <c r="P45" s="42">
        <f t="shared" si="1"/>
        <v>0.67</v>
      </c>
      <c r="Q45" s="42">
        <f t="shared" si="2"/>
        <v>0.18</v>
      </c>
      <c r="R45" s="41">
        <v>0</v>
      </c>
      <c r="S45" s="41">
        <v>0</v>
      </c>
      <c r="T45" s="41">
        <v>0</v>
      </c>
      <c r="U45" s="41">
        <v>0</v>
      </c>
      <c r="V45" s="41">
        <v>0.67</v>
      </c>
      <c r="W45" s="41">
        <v>0.18</v>
      </c>
      <c r="X45" s="41">
        <v>0</v>
      </c>
      <c r="Y45" s="41">
        <v>0</v>
      </c>
      <c r="Z45" s="42">
        <v>0</v>
      </c>
      <c r="AA45" s="42">
        <v>0</v>
      </c>
    </row>
    <row r="46" spans="1:27" ht="45">
      <c r="A46" s="97">
        <v>37</v>
      </c>
      <c r="B46" s="2"/>
      <c r="C46" s="82" t="s">
        <v>25</v>
      </c>
      <c r="D46" s="41">
        <f t="shared" si="3"/>
        <v>1.28</v>
      </c>
      <c r="E46" s="41">
        <f t="shared" si="4"/>
        <v>0.24</v>
      </c>
      <c r="F46" s="41">
        <v>0.03</v>
      </c>
      <c r="G46" s="41">
        <v>0</v>
      </c>
      <c r="H46" s="41">
        <v>0</v>
      </c>
      <c r="I46" s="41">
        <v>0</v>
      </c>
      <c r="J46" s="41">
        <v>0.62</v>
      </c>
      <c r="K46" s="41">
        <v>0.11</v>
      </c>
      <c r="L46" s="42">
        <v>0.63</v>
      </c>
      <c r="M46" s="42">
        <v>0.13</v>
      </c>
      <c r="N46" s="42">
        <v>0</v>
      </c>
      <c r="O46" s="42">
        <v>0</v>
      </c>
      <c r="P46" s="42">
        <f t="shared" si="1"/>
        <v>0.66999999999999993</v>
      </c>
      <c r="Q46" s="42">
        <f t="shared" si="2"/>
        <v>7.0000000000000007E-2</v>
      </c>
      <c r="R46" s="41">
        <v>0</v>
      </c>
      <c r="S46" s="41">
        <v>0</v>
      </c>
      <c r="T46" s="41">
        <v>0</v>
      </c>
      <c r="U46" s="41">
        <v>0</v>
      </c>
      <c r="V46" s="41">
        <v>0.66999999999999993</v>
      </c>
      <c r="W46" s="41">
        <v>7.0000000000000007E-2</v>
      </c>
      <c r="X46" s="41">
        <v>0</v>
      </c>
      <c r="Y46" s="41">
        <v>0</v>
      </c>
      <c r="Z46" s="42">
        <v>0</v>
      </c>
      <c r="AA46" s="42">
        <v>0</v>
      </c>
    </row>
    <row r="47" spans="1:27" ht="45">
      <c r="A47" s="97">
        <v>38</v>
      </c>
      <c r="B47" s="2"/>
      <c r="C47" s="82" t="s">
        <v>25</v>
      </c>
      <c r="D47" s="41">
        <f t="shared" si="3"/>
        <v>0</v>
      </c>
      <c r="E47" s="41">
        <f t="shared" si="4"/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2">
        <v>0</v>
      </c>
      <c r="M47" s="42">
        <v>0</v>
      </c>
      <c r="N47" s="42">
        <v>0</v>
      </c>
      <c r="O47" s="42">
        <v>0</v>
      </c>
      <c r="P47" s="42">
        <f t="shared" si="1"/>
        <v>0</v>
      </c>
      <c r="Q47" s="42">
        <f t="shared" si="2"/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2">
        <v>0</v>
      </c>
      <c r="AA47" s="42">
        <v>0</v>
      </c>
    </row>
    <row r="48" spans="1:27" ht="45">
      <c r="A48" s="97">
        <v>39</v>
      </c>
      <c r="B48" s="2"/>
      <c r="C48" s="82" t="s">
        <v>25</v>
      </c>
      <c r="D48" s="41">
        <f t="shared" si="3"/>
        <v>0</v>
      </c>
      <c r="E48" s="41">
        <f t="shared" si="4"/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2">
        <v>0</v>
      </c>
      <c r="M48" s="42">
        <v>0</v>
      </c>
      <c r="N48" s="42">
        <v>0</v>
      </c>
      <c r="O48" s="42">
        <v>0</v>
      </c>
      <c r="P48" s="42">
        <f t="shared" si="1"/>
        <v>0</v>
      </c>
      <c r="Q48" s="42">
        <f t="shared" si="2"/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2">
        <v>0</v>
      </c>
      <c r="AA48" s="42">
        <v>0</v>
      </c>
    </row>
    <row r="49" spans="1:27" ht="45">
      <c r="A49" s="97">
        <v>40</v>
      </c>
      <c r="B49" s="2"/>
      <c r="C49" s="82" t="s">
        <v>25</v>
      </c>
      <c r="D49" s="41">
        <f t="shared" si="3"/>
        <v>0</v>
      </c>
      <c r="E49" s="41">
        <f t="shared" si="4"/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2">
        <v>0</v>
      </c>
      <c r="M49" s="42">
        <v>0</v>
      </c>
      <c r="N49" s="42">
        <v>0</v>
      </c>
      <c r="O49" s="42">
        <v>0</v>
      </c>
      <c r="P49" s="42">
        <f t="shared" si="1"/>
        <v>0</v>
      </c>
      <c r="Q49" s="42">
        <f t="shared" si="2"/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2">
        <v>0</v>
      </c>
      <c r="AA49" s="42">
        <v>0</v>
      </c>
    </row>
    <row r="50" spans="1:27" ht="45">
      <c r="A50" s="97">
        <v>41</v>
      </c>
      <c r="B50" s="2"/>
      <c r="C50" s="82" t="s">
        <v>25</v>
      </c>
      <c r="D50" s="41">
        <f t="shared" si="3"/>
        <v>0.2</v>
      </c>
      <c r="E50" s="41">
        <f t="shared" si="4"/>
        <v>0.13</v>
      </c>
      <c r="F50" s="41">
        <v>0.06</v>
      </c>
      <c r="G50" s="41">
        <v>0.04</v>
      </c>
      <c r="H50" s="41">
        <v>0</v>
      </c>
      <c r="I50" s="41">
        <v>0</v>
      </c>
      <c r="J50" s="41">
        <v>0</v>
      </c>
      <c r="K50" s="41">
        <v>0</v>
      </c>
      <c r="L50" s="42">
        <v>0.14000000000000001</v>
      </c>
      <c r="M50" s="42">
        <v>0.09</v>
      </c>
      <c r="N50" s="42">
        <v>0</v>
      </c>
      <c r="O50" s="42">
        <v>0</v>
      </c>
      <c r="P50" s="42">
        <f t="shared" si="1"/>
        <v>0</v>
      </c>
      <c r="Q50" s="42">
        <f t="shared" si="2"/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2">
        <v>0</v>
      </c>
      <c r="AA50" s="42">
        <v>0</v>
      </c>
    </row>
    <row r="51" spans="1:27" ht="45">
      <c r="A51" s="97">
        <v>42</v>
      </c>
      <c r="B51" s="2"/>
      <c r="C51" s="82" t="s">
        <v>25</v>
      </c>
      <c r="D51" s="41">
        <f t="shared" si="3"/>
        <v>0</v>
      </c>
      <c r="E51" s="41">
        <f t="shared" si="4"/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2">
        <v>0</v>
      </c>
      <c r="M51" s="42">
        <v>0</v>
      </c>
      <c r="N51" s="42">
        <v>0</v>
      </c>
      <c r="O51" s="42">
        <v>0</v>
      </c>
      <c r="P51" s="42">
        <f t="shared" si="1"/>
        <v>0</v>
      </c>
      <c r="Q51" s="42">
        <f t="shared" si="2"/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2">
        <v>0</v>
      </c>
      <c r="AA51" s="42">
        <v>0</v>
      </c>
    </row>
    <row r="52" spans="1:27" ht="45">
      <c r="A52" s="97">
        <v>43</v>
      </c>
      <c r="B52" s="2"/>
      <c r="C52" s="82" t="s">
        <v>25</v>
      </c>
      <c r="D52" s="41">
        <f t="shared" ref="D52:D53" si="9">F52+H52+J52+L52+N52</f>
        <v>0.68699999999999994</v>
      </c>
      <c r="E52" s="41">
        <f t="shared" ref="E52:E53" si="10">G52+I52+K52+M52+O52</f>
        <v>0.69</v>
      </c>
      <c r="F52" s="41">
        <v>0.39</v>
      </c>
      <c r="G52" s="41">
        <v>0.39</v>
      </c>
      <c r="H52" s="41">
        <v>0</v>
      </c>
      <c r="I52" s="41">
        <v>0</v>
      </c>
      <c r="J52" s="41">
        <v>0</v>
      </c>
      <c r="K52" s="41">
        <v>0</v>
      </c>
      <c r="L52" s="42">
        <v>0.22</v>
      </c>
      <c r="M52" s="42">
        <v>0.22</v>
      </c>
      <c r="N52" s="42">
        <v>7.6999999999999999E-2</v>
      </c>
      <c r="O52" s="42">
        <v>0.08</v>
      </c>
      <c r="P52" s="42">
        <f t="shared" ref="P52:P53" si="11">R52+T52+V52</f>
        <v>0.06</v>
      </c>
      <c r="Q52" s="42">
        <f t="shared" ref="Q52:Q53" si="12">S52+U52+W52</f>
        <v>0.06</v>
      </c>
      <c r="R52" s="41">
        <v>0</v>
      </c>
      <c r="S52" s="41">
        <v>0</v>
      </c>
      <c r="T52" s="41">
        <v>0</v>
      </c>
      <c r="U52" s="41">
        <v>0</v>
      </c>
      <c r="V52" s="41">
        <v>0.06</v>
      </c>
      <c r="W52" s="41">
        <v>0.06</v>
      </c>
      <c r="X52" s="41">
        <v>0</v>
      </c>
      <c r="Y52" s="41">
        <v>0</v>
      </c>
      <c r="Z52" s="42">
        <v>0</v>
      </c>
      <c r="AA52" s="42">
        <v>0</v>
      </c>
    </row>
    <row r="53" spans="1:27" ht="45">
      <c r="A53" s="97">
        <v>44</v>
      </c>
      <c r="B53" s="2"/>
      <c r="C53" s="82" t="s">
        <v>25</v>
      </c>
      <c r="D53" s="41">
        <f t="shared" si="9"/>
        <v>0</v>
      </c>
      <c r="E53" s="41">
        <f t="shared" si="10"/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2">
        <v>0</v>
      </c>
      <c r="M53" s="42">
        <v>0</v>
      </c>
      <c r="N53" s="42">
        <v>0</v>
      </c>
      <c r="O53" s="42">
        <v>0</v>
      </c>
      <c r="P53" s="42">
        <f t="shared" si="11"/>
        <v>0</v>
      </c>
      <c r="Q53" s="42">
        <f t="shared" si="12"/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2">
        <v>0</v>
      </c>
      <c r="AA53" s="42">
        <v>0</v>
      </c>
    </row>
    <row r="54" spans="1:27" ht="45">
      <c r="A54" s="97">
        <v>45</v>
      </c>
      <c r="B54" s="2"/>
      <c r="C54" s="82" t="s">
        <v>25</v>
      </c>
      <c r="D54" s="41">
        <f t="shared" si="3"/>
        <v>2.5632999999999999</v>
      </c>
      <c r="E54" s="41">
        <f t="shared" si="4"/>
        <v>2.5632999999999999</v>
      </c>
      <c r="F54" s="41">
        <v>1.4683999999999999</v>
      </c>
      <c r="G54" s="41">
        <v>1.4683999999999999</v>
      </c>
      <c r="H54" s="41">
        <v>0</v>
      </c>
      <c r="I54" s="41">
        <v>0</v>
      </c>
      <c r="J54" s="41">
        <v>0</v>
      </c>
      <c r="K54" s="41">
        <v>0</v>
      </c>
      <c r="L54" s="42">
        <v>1.0899000000000001</v>
      </c>
      <c r="M54" s="42">
        <v>1.0899000000000001</v>
      </c>
      <c r="N54" s="42">
        <v>5.0000000000000001E-3</v>
      </c>
      <c r="O54" s="42">
        <v>5.0000000000000001E-3</v>
      </c>
      <c r="P54" s="42">
        <f t="shared" si="1"/>
        <v>1.2065999999999999</v>
      </c>
      <c r="Q54" s="42">
        <f t="shared" si="2"/>
        <v>1.2065999999999999</v>
      </c>
      <c r="R54" s="41">
        <v>0</v>
      </c>
      <c r="S54" s="41">
        <v>0</v>
      </c>
      <c r="T54" s="41">
        <v>0</v>
      </c>
      <c r="U54" s="41">
        <v>0</v>
      </c>
      <c r="V54" s="41">
        <v>1.2065999999999999</v>
      </c>
      <c r="W54" s="41">
        <v>1.2065999999999999</v>
      </c>
      <c r="X54" s="41">
        <v>7.0000000000000001E-3</v>
      </c>
      <c r="Y54" s="41">
        <v>7.0000000000000001E-3</v>
      </c>
      <c r="Z54" s="42">
        <v>0</v>
      </c>
      <c r="AA54" s="42">
        <v>0</v>
      </c>
    </row>
    <row r="55" spans="1:27" ht="45">
      <c r="A55" s="97">
        <v>46</v>
      </c>
      <c r="B55" s="2"/>
      <c r="C55" s="82" t="s">
        <v>25</v>
      </c>
      <c r="D55" s="41">
        <f t="shared" ref="D55" si="13">F55+H55+J55+L55+N55</f>
        <v>0</v>
      </c>
      <c r="E55" s="41">
        <f t="shared" ref="E55" si="14">G55+I55+K55+M55+O55</f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2">
        <v>0</v>
      </c>
      <c r="M55" s="42">
        <v>0</v>
      </c>
      <c r="N55" s="42">
        <v>0</v>
      </c>
      <c r="O55" s="42">
        <v>0</v>
      </c>
      <c r="P55" s="42">
        <f t="shared" ref="P55" si="15">R55+T55+V55</f>
        <v>0</v>
      </c>
      <c r="Q55" s="42">
        <f t="shared" ref="Q55" si="16">S55+U55+W55</f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2">
        <v>0</v>
      </c>
      <c r="AA55" s="42">
        <v>0</v>
      </c>
    </row>
    <row r="56" spans="1:27" ht="45">
      <c r="A56" s="97">
        <v>47</v>
      </c>
      <c r="B56" s="2"/>
      <c r="C56" s="82" t="s">
        <v>25</v>
      </c>
      <c r="D56" s="41">
        <f t="shared" si="3"/>
        <v>0</v>
      </c>
      <c r="E56" s="41">
        <f t="shared" si="4"/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2">
        <v>0</v>
      </c>
      <c r="M56" s="42">
        <v>0</v>
      </c>
      <c r="N56" s="42">
        <v>0</v>
      </c>
      <c r="O56" s="42">
        <v>0</v>
      </c>
      <c r="P56" s="42">
        <f t="shared" si="1"/>
        <v>0</v>
      </c>
      <c r="Q56" s="42">
        <f t="shared" si="2"/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2">
        <v>0</v>
      </c>
      <c r="AA56" s="42">
        <v>0</v>
      </c>
    </row>
    <row r="57" spans="1:27">
      <c r="A57" s="159" t="s">
        <v>36</v>
      </c>
      <c r="B57" s="160"/>
      <c r="C57" s="161"/>
      <c r="D57" s="42">
        <f>SUM(D10:D56)</f>
        <v>10994.810055050006</v>
      </c>
      <c r="E57" s="42">
        <f t="shared" ref="E57:AA57" si="17">SUM(E10:E56)</f>
        <v>1122.63889778</v>
      </c>
      <c r="F57" s="42">
        <f t="shared" si="17"/>
        <v>1970.4048568299993</v>
      </c>
      <c r="G57" s="42">
        <f t="shared" si="17"/>
        <v>225.24850099999995</v>
      </c>
      <c r="H57" s="42">
        <f t="shared" si="17"/>
        <v>4036.0112654500003</v>
      </c>
      <c r="I57" s="42">
        <f t="shared" si="17"/>
        <v>247.47227545000001</v>
      </c>
      <c r="J57" s="42">
        <f t="shared" si="17"/>
        <v>13.365999999999998</v>
      </c>
      <c r="K57" s="42">
        <f t="shared" si="17"/>
        <v>1.2000000000000002</v>
      </c>
      <c r="L57" s="42">
        <f t="shared" si="17"/>
        <v>1243.4156274500003</v>
      </c>
      <c r="M57" s="42">
        <f t="shared" si="17"/>
        <v>257.84312732999996</v>
      </c>
      <c r="N57" s="42">
        <f t="shared" si="17"/>
        <v>3731.6123053200008</v>
      </c>
      <c r="O57" s="42">
        <f t="shared" si="17"/>
        <v>390.87499399999996</v>
      </c>
      <c r="P57" s="42">
        <f t="shared" si="17"/>
        <v>3109.9793036800006</v>
      </c>
      <c r="Q57" s="42">
        <f t="shared" si="17"/>
        <v>533.31213286499997</v>
      </c>
      <c r="R57" s="42">
        <f t="shared" si="17"/>
        <v>640.10500000000002</v>
      </c>
      <c r="S57" s="42">
        <f t="shared" si="17"/>
        <v>154.08669999999998</v>
      </c>
      <c r="T57" s="42">
        <f t="shared" si="17"/>
        <v>1256.2945333499999</v>
      </c>
      <c r="U57" s="42">
        <f t="shared" si="17"/>
        <v>241.94746254500001</v>
      </c>
      <c r="V57" s="42">
        <f t="shared" si="17"/>
        <v>1213.57977033</v>
      </c>
      <c r="W57" s="42">
        <f t="shared" si="17"/>
        <v>137.27797031999998</v>
      </c>
      <c r="X57" s="42">
        <f t="shared" si="17"/>
        <v>2772.1610249999999</v>
      </c>
      <c r="Y57" s="42">
        <f t="shared" si="17"/>
        <v>507.82902499999994</v>
      </c>
      <c r="Z57" s="42">
        <f t="shared" si="17"/>
        <v>1307.2852363000002</v>
      </c>
      <c r="AA57" s="42">
        <f t="shared" si="17"/>
        <v>92.985236299999997</v>
      </c>
    </row>
    <row r="58" spans="1:27" ht="18.75" customHeight="1">
      <c r="A58" s="118" t="s">
        <v>61</v>
      </c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</row>
    <row r="59" spans="1:27" ht="3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</row>
    <row r="60" spans="1:27" ht="18.75" customHeight="1">
      <c r="A60" s="118" t="s">
        <v>62</v>
      </c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2" spans="1:27">
      <c r="A62" s="118" t="s">
        <v>63</v>
      </c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</row>
    <row r="63" spans="1:27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</row>
    <row r="66" spans="2:28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</row>
    <row r="67" spans="2:28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</row>
  </sheetData>
  <mergeCells count="28">
    <mergeCell ref="E2:S2"/>
    <mergeCell ref="A57:C57"/>
    <mergeCell ref="H7:I7"/>
    <mergeCell ref="N7:O7"/>
    <mergeCell ref="V7:W7"/>
    <mergeCell ref="A60:K60"/>
    <mergeCell ref="P5:W6"/>
    <mergeCell ref="A5:A8"/>
    <mergeCell ref="B5:B8"/>
    <mergeCell ref="C5:C8"/>
    <mergeCell ref="D6:E7"/>
    <mergeCell ref="F7:G7"/>
    <mergeCell ref="F1:S1"/>
    <mergeCell ref="W1:AA1"/>
    <mergeCell ref="B66:AB67"/>
    <mergeCell ref="A62:AA63"/>
    <mergeCell ref="F3:J3"/>
    <mergeCell ref="Z5:AA7"/>
    <mergeCell ref="A58:AA59"/>
    <mergeCell ref="D5:O5"/>
    <mergeCell ref="F6:O6"/>
    <mergeCell ref="T7:U7"/>
    <mergeCell ref="X5:Y7"/>
    <mergeCell ref="K3:S3"/>
    <mergeCell ref="J7:K7"/>
    <mergeCell ref="L7:M7"/>
    <mergeCell ref="R7:S7"/>
    <mergeCell ref="P7:Q7"/>
  </mergeCells>
  <phoneticPr fontId="6" type="noConversion"/>
  <printOptions horizontalCentered="1"/>
  <pageMargins left="0.25" right="0.25" top="0.75" bottom="0.75" header="0.3" footer="0.3"/>
  <pageSetup paperSize="9"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U64"/>
  <sheetViews>
    <sheetView view="pageBreakPreview" zoomScaleNormal="100" workbookViewId="0" xr3:uid="{842E5F09-E766-5B8D-85AF-A39847EA96FD}">
      <selection activeCell="J6" sqref="J6:J7"/>
    </sheetView>
  </sheetViews>
  <sheetFormatPr defaultColWidth="9.140625" defaultRowHeight="12.75"/>
  <cols>
    <col min="1" max="1" width="3.85546875" customWidth="1"/>
    <col min="2" max="3" width="15.42578125" customWidth="1"/>
    <col min="4" max="5" width="17.42578125" customWidth="1"/>
    <col min="6" max="6" width="17.5703125" customWidth="1"/>
    <col min="7" max="7" width="29.42578125" customWidth="1"/>
    <col min="8" max="9" width="30.28515625" customWidth="1"/>
    <col min="10" max="10" width="25.42578125" customWidth="1"/>
  </cols>
  <sheetData>
    <row r="1" spans="1:13" ht="15.75">
      <c r="J1" s="86" t="s">
        <v>64</v>
      </c>
    </row>
    <row r="2" spans="1:13" ht="20.25">
      <c r="B2" s="16"/>
      <c r="C2" s="16"/>
      <c r="D2" s="16"/>
      <c r="E2" s="16"/>
      <c r="F2" s="16"/>
      <c r="G2" s="16" t="s">
        <v>65</v>
      </c>
      <c r="H2" s="16"/>
      <c r="I2" s="16"/>
      <c r="J2" s="16"/>
    </row>
    <row r="3" spans="1:13" ht="18" customHeight="1">
      <c r="B3" s="147" t="s">
        <v>66</v>
      </c>
      <c r="C3" s="147"/>
      <c r="D3" s="147"/>
      <c r="E3" s="147"/>
      <c r="F3" s="147"/>
      <c r="G3" s="147"/>
      <c r="H3" s="147"/>
      <c r="I3" s="147"/>
      <c r="J3" s="147"/>
    </row>
    <row r="4" spans="1:13" ht="15" customHeight="1">
      <c r="A4" s="71"/>
      <c r="B4" s="115" t="s">
        <v>3</v>
      </c>
      <c r="C4" s="115"/>
      <c r="D4" s="115"/>
      <c r="E4" s="115"/>
      <c r="F4" s="115"/>
      <c r="G4" s="116" t="s">
        <v>4</v>
      </c>
      <c r="H4" s="116"/>
      <c r="I4" s="116"/>
      <c r="J4" s="116"/>
      <c r="K4" s="15"/>
      <c r="L4" s="15"/>
      <c r="M4" s="15"/>
    </row>
    <row r="5" spans="1:13" ht="12.75" customHeight="1">
      <c r="A5" s="166"/>
      <c r="B5" s="166"/>
      <c r="C5" s="166"/>
      <c r="D5" s="166"/>
      <c r="E5" s="166"/>
      <c r="F5" s="166"/>
      <c r="G5" s="166"/>
      <c r="H5" s="166"/>
      <c r="I5" s="166"/>
      <c r="J5" s="166"/>
    </row>
    <row r="6" spans="1:13" ht="38.25" customHeight="1">
      <c r="A6" s="122" t="s">
        <v>5</v>
      </c>
      <c r="B6" s="100" t="s">
        <v>6</v>
      </c>
      <c r="C6" s="122" t="s">
        <v>7</v>
      </c>
      <c r="D6" s="122" t="s">
        <v>67</v>
      </c>
      <c r="E6" s="101" t="s">
        <v>68</v>
      </c>
      <c r="F6" s="104"/>
      <c r="G6" s="122" t="s">
        <v>69</v>
      </c>
      <c r="H6" s="100" t="s">
        <v>70</v>
      </c>
      <c r="I6" s="122" t="s">
        <v>71</v>
      </c>
      <c r="J6" s="100" t="s">
        <v>72</v>
      </c>
    </row>
    <row r="7" spans="1:13" ht="45" customHeight="1">
      <c r="A7" s="139"/>
      <c r="B7" s="100"/>
      <c r="C7" s="139"/>
      <c r="D7" s="139"/>
      <c r="E7" s="78" t="s">
        <v>73</v>
      </c>
      <c r="F7" s="78" t="s">
        <v>74</v>
      </c>
      <c r="G7" s="139"/>
      <c r="H7" s="100"/>
      <c r="I7" s="139"/>
      <c r="J7" s="100"/>
    </row>
    <row r="8" spans="1:13">
      <c r="A8" s="4">
        <v>1</v>
      </c>
      <c r="B8" s="4">
        <v>2</v>
      </c>
      <c r="C8" s="4">
        <v>3</v>
      </c>
      <c r="D8" s="4">
        <v>4</v>
      </c>
      <c r="E8" s="4"/>
      <c r="F8" s="4">
        <v>5</v>
      </c>
      <c r="G8" s="4">
        <v>6</v>
      </c>
      <c r="H8" s="4">
        <v>7</v>
      </c>
      <c r="I8" s="4">
        <v>8</v>
      </c>
      <c r="J8" s="4">
        <v>9</v>
      </c>
    </row>
    <row r="9" spans="1:13" ht="45">
      <c r="A9" s="97">
        <v>1</v>
      </c>
      <c r="B9" s="2"/>
      <c r="C9" s="82" t="s">
        <v>25</v>
      </c>
      <c r="D9" s="97">
        <v>1.4</v>
      </c>
      <c r="E9" s="97">
        <v>1.4</v>
      </c>
      <c r="F9" s="97">
        <v>0</v>
      </c>
      <c r="G9" s="95" t="s">
        <v>75</v>
      </c>
      <c r="H9" s="97">
        <v>5900</v>
      </c>
      <c r="I9" s="97" t="s">
        <v>76</v>
      </c>
      <c r="J9" s="97" t="s">
        <v>77</v>
      </c>
    </row>
    <row r="10" spans="1:13" ht="45">
      <c r="A10" s="97">
        <v>2</v>
      </c>
      <c r="B10" s="2"/>
      <c r="C10" s="82" t="s">
        <v>25</v>
      </c>
      <c r="D10" s="97" t="s">
        <v>28</v>
      </c>
      <c r="E10" s="97" t="s">
        <v>28</v>
      </c>
      <c r="F10" s="97" t="s">
        <v>28</v>
      </c>
      <c r="G10" s="97" t="s">
        <v>28</v>
      </c>
      <c r="H10" s="97" t="s">
        <v>28</v>
      </c>
      <c r="I10" s="97" t="s">
        <v>28</v>
      </c>
      <c r="J10" s="97" t="s">
        <v>78</v>
      </c>
    </row>
    <row r="11" spans="1:13" ht="45">
      <c r="A11" s="97">
        <v>3</v>
      </c>
      <c r="B11" s="2"/>
      <c r="C11" s="82" t="s">
        <v>25</v>
      </c>
      <c r="D11" s="97" t="s">
        <v>28</v>
      </c>
      <c r="E11" s="97" t="s">
        <v>28</v>
      </c>
      <c r="F11" s="97" t="s">
        <v>28</v>
      </c>
      <c r="G11" s="97" t="s">
        <v>28</v>
      </c>
      <c r="H11" s="97" t="s">
        <v>28</v>
      </c>
      <c r="I11" s="97" t="s">
        <v>28</v>
      </c>
      <c r="J11" s="97" t="s">
        <v>78</v>
      </c>
    </row>
    <row r="12" spans="1:13" s="43" customFormat="1" ht="38.25" customHeight="1">
      <c r="A12" s="163">
        <v>4</v>
      </c>
      <c r="B12" s="163"/>
      <c r="C12" s="167" t="s">
        <v>25</v>
      </c>
      <c r="D12" s="163">
        <v>4.8600000000000003</v>
      </c>
      <c r="E12" s="163">
        <v>4.8600000000000003</v>
      </c>
      <c r="F12" s="163">
        <v>0</v>
      </c>
      <c r="G12" s="95" t="s">
        <v>79</v>
      </c>
      <c r="H12" s="97" t="s">
        <v>80</v>
      </c>
      <c r="I12" s="163" t="s">
        <v>81</v>
      </c>
      <c r="J12" s="170" t="s">
        <v>82</v>
      </c>
    </row>
    <row r="13" spans="1:13" s="43" customFormat="1" ht="18.75" customHeight="1">
      <c r="A13" s="164"/>
      <c r="B13" s="164"/>
      <c r="C13" s="168"/>
      <c r="D13" s="164"/>
      <c r="E13" s="164"/>
      <c r="F13" s="164"/>
      <c r="G13" s="2" t="s">
        <v>83</v>
      </c>
      <c r="H13" s="97" t="s">
        <v>84</v>
      </c>
      <c r="I13" s="164"/>
      <c r="J13" s="171"/>
    </row>
    <row r="14" spans="1:13" s="43" customFormat="1" ht="25.5">
      <c r="A14" s="165"/>
      <c r="B14" s="165"/>
      <c r="C14" s="169"/>
      <c r="D14" s="165"/>
      <c r="E14" s="165"/>
      <c r="F14" s="165"/>
      <c r="G14" s="2" t="s">
        <v>85</v>
      </c>
      <c r="H14" s="97" t="s">
        <v>86</v>
      </c>
      <c r="I14" s="165"/>
      <c r="J14" s="172"/>
    </row>
    <row r="15" spans="1:13" ht="51">
      <c r="A15" s="97">
        <v>5</v>
      </c>
      <c r="B15" s="2"/>
      <c r="C15" s="82" t="s">
        <v>25</v>
      </c>
      <c r="D15" s="97">
        <v>1.08</v>
      </c>
      <c r="E15" s="97">
        <v>0</v>
      </c>
      <c r="F15" s="97">
        <v>1.08</v>
      </c>
      <c r="G15" s="95" t="s">
        <v>87</v>
      </c>
      <c r="H15" s="97">
        <v>8338.7999999999993</v>
      </c>
      <c r="I15" s="97" t="s">
        <v>88</v>
      </c>
      <c r="J15" s="95" t="s">
        <v>89</v>
      </c>
    </row>
    <row r="16" spans="1:13" ht="45">
      <c r="A16" s="97">
        <v>6</v>
      </c>
      <c r="B16" s="2"/>
      <c r="C16" s="82" t="s">
        <v>25</v>
      </c>
      <c r="D16" s="97">
        <v>1.21</v>
      </c>
      <c r="E16" s="97">
        <v>1.21</v>
      </c>
      <c r="F16" s="97">
        <v>0</v>
      </c>
      <c r="G16" s="95" t="s">
        <v>90</v>
      </c>
      <c r="H16" s="97">
        <v>10000</v>
      </c>
      <c r="I16" s="97" t="s">
        <v>91</v>
      </c>
      <c r="J16" s="97" t="s">
        <v>92</v>
      </c>
    </row>
    <row r="17" spans="1:10" ht="45">
      <c r="A17" s="97">
        <v>7</v>
      </c>
      <c r="B17" s="2"/>
      <c r="C17" s="77" t="s">
        <v>25</v>
      </c>
      <c r="D17" s="97">
        <v>1.08</v>
      </c>
      <c r="E17" s="97">
        <v>1.08</v>
      </c>
      <c r="F17" s="97">
        <v>0</v>
      </c>
      <c r="G17" s="95" t="s">
        <v>93</v>
      </c>
      <c r="H17" s="97">
        <v>7850</v>
      </c>
      <c r="I17" s="97" t="s">
        <v>76</v>
      </c>
      <c r="J17" s="97" t="s">
        <v>92</v>
      </c>
    </row>
    <row r="18" spans="1:10" ht="45">
      <c r="A18" s="97">
        <v>8</v>
      </c>
      <c r="B18" s="2"/>
      <c r="C18" s="77" t="s">
        <v>25</v>
      </c>
      <c r="D18" s="97">
        <v>0.56999999999999995</v>
      </c>
      <c r="E18" s="97">
        <v>0.56999999999999995</v>
      </c>
      <c r="F18" s="97">
        <v>0</v>
      </c>
      <c r="G18" s="95" t="s">
        <v>94</v>
      </c>
      <c r="H18" s="97">
        <v>4186.2</v>
      </c>
      <c r="I18" s="97" t="s">
        <v>95</v>
      </c>
      <c r="J18" s="97" t="s">
        <v>92</v>
      </c>
    </row>
    <row r="19" spans="1:10" ht="45">
      <c r="A19" s="97">
        <v>9</v>
      </c>
      <c r="B19" s="2"/>
      <c r="C19" s="77" t="s">
        <v>25</v>
      </c>
      <c r="D19" s="97">
        <v>0.97</v>
      </c>
      <c r="E19" s="97">
        <v>0.97</v>
      </c>
      <c r="F19" s="97">
        <v>0</v>
      </c>
      <c r="G19" s="95" t="s">
        <v>96</v>
      </c>
      <c r="H19" s="3">
        <v>7193</v>
      </c>
      <c r="I19" s="97" t="s">
        <v>97</v>
      </c>
      <c r="J19" s="97" t="s">
        <v>77</v>
      </c>
    </row>
    <row r="20" spans="1:10" ht="45">
      <c r="A20" s="97">
        <v>10</v>
      </c>
      <c r="B20" s="2"/>
      <c r="C20" s="77" t="s">
        <v>25</v>
      </c>
      <c r="D20" s="97">
        <v>1.35</v>
      </c>
      <c r="E20" s="97">
        <v>0.78</v>
      </c>
      <c r="F20" s="97">
        <v>0</v>
      </c>
      <c r="G20" s="95" t="s">
        <v>98</v>
      </c>
      <c r="H20" s="44">
        <v>3443</v>
      </c>
      <c r="I20" s="97" t="s">
        <v>99</v>
      </c>
      <c r="J20" s="97" t="s">
        <v>92</v>
      </c>
    </row>
    <row r="21" spans="1:10" ht="45">
      <c r="A21" s="97">
        <v>11</v>
      </c>
      <c r="B21" s="2"/>
      <c r="C21" s="77" t="s">
        <v>25</v>
      </c>
      <c r="D21" s="97">
        <v>0.97</v>
      </c>
      <c r="E21" s="97">
        <v>0.97</v>
      </c>
      <c r="F21" s="97">
        <v>0</v>
      </c>
      <c r="G21" s="95" t="s">
        <v>94</v>
      </c>
      <c r="H21" s="3">
        <v>5500</v>
      </c>
      <c r="I21" s="97" t="s">
        <v>100</v>
      </c>
      <c r="J21" s="97" t="s">
        <v>101</v>
      </c>
    </row>
    <row r="22" spans="1:10" ht="45">
      <c r="A22" s="97">
        <v>12</v>
      </c>
      <c r="B22" s="2"/>
      <c r="C22" s="77" t="s">
        <v>25</v>
      </c>
      <c r="D22" s="97" t="s">
        <v>28</v>
      </c>
      <c r="E22" s="97" t="s">
        <v>28</v>
      </c>
      <c r="F22" s="97" t="s">
        <v>28</v>
      </c>
      <c r="G22" s="97" t="s">
        <v>28</v>
      </c>
      <c r="H22" s="97" t="s">
        <v>28</v>
      </c>
      <c r="I22" s="97" t="s">
        <v>28</v>
      </c>
      <c r="J22" s="97" t="s">
        <v>78</v>
      </c>
    </row>
    <row r="23" spans="1:10" ht="45">
      <c r="A23" s="97">
        <v>13</v>
      </c>
      <c r="B23" s="2"/>
      <c r="C23" s="77" t="s">
        <v>25</v>
      </c>
      <c r="D23" s="97">
        <v>0.75</v>
      </c>
      <c r="E23" s="97">
        <v>0.75</v>
      </c>
      <c r="F23" s="97">
        <v>0</v>
      </c>
      <c r="G23" s="95" t="s">
        <v>102</v>
      </c>
      <c r="H23" s="97">
        <v>4050</v>
      </c>
      <c r="I23" s="97" t="s">
        <v>103</v>
      </c>
      <c r="J23" s="97" t="s">
        <v>92</v>
      </c>
    </row>
    <row r="24" spans="1:10" ht="45">
      <c r="A24" s="97">
        <v>14</v>
      </c>
      <c r="B24" s="1"/>
      <c r="C24" s="77" t="s">
        <v>25</v>
      </c>
      <c r="D24" s="97">
        <v>1.96</v>
      </c>
      <c r="E24" s="97">
        <v>0</v>
      </c>
      <c r="F24" s="97">
        <v>0</v>
      </c>
      <c r="G24" s="95" t="s">
        <v>90</v>
      </c>
      <c r="H24" s="97">
        <v>25000</v>
      </c>
      <c r="I24" s="97" t="s">
        <v>28</v>
      </c>
      <c r="J24" s="97" t="s">
        <v>104</v>
      </c>
    </row>
    <row r="25" spans="1:10" ht="51">
      <c r="A25" s="97">
        <v>15</v>
      </c>
      <c r="B25" s="1"/>
      <c r="C25" s="77" t="s">
        <v>25</v>
      </c>
      <c r="D25" s="97">
        <v>1.05</v>
      </c>
      <c r="E25" s="97">
        <v>0</v>
      </c>
      <c r="F25" s="97">
        <v>1.05</v>
      </c>
      <c r="G25" s="95" t="s">
        <v>105</v>
      </c>
      <c r="H25" s="97">
        <v>9000</v>
      </c>
      <c r="I25" s="97" t="s">
        <v>106</v>
      </c>
      <c r="J25" s="95" t="s">
        <v>107</v>
      </c>
    </row>
    <row r="26" spans="1:10" ht="45">
      <c r="A26" s="97">
        <v>16</v>
      </c>
      <c r="B26" s="1"/>
      <c r="C26" s="77" t="s">
        <v>25</v>
      </c>
      <c r="D26" s="97">
        <v>1.24</v>
      </c>
      <c r="E26" s="97">
        <v>0</v>
      </c>
      <c r="F26" s="97">
        <v>0</v>
      </c>
      <c r="G26" s="95" t="s">
        <v>96</v>
      </c>
      <c r="H26" s="97">
        <v>9720</v>
      </c>
      <c r="I26" s="97" t="s">
        <v>28</v>
      </c>
      <c r="J26" s="97" t="s">
        <v>104</v>
      </c>
    </row>
    <row r="27" spans="1:10" ht="45">
      <c r="A27" s="97">
        <v>17</v>
      </c>
      <c r="B27" s="1"/>
      <c r="C27" s="77" t="s">
        <v>25</v>
      </c>
      <c r="D27" s="97">
        <v>2.15</v>
      </c>
      <c r="E27" s="97">
        <v>2.15</v>
      </c>
      <c r="F27" s="97">
        <v>0</v>
      </c>
      <c r="G27" s="95" t="s">
        <v>98</v>
      </c>
      <c r="H27" s="97">
        <v>30000</v>
      </c>
      <c r="I27" s="97" t="s">
        <v>28</v>
      </c>
      <c r="J27" s="97" t="s">
        <v>104</v>
      </c>
    </row>
    <row r="28" spans="1:10" ht="63.75">
      <c r="A28" s="97">
        <v>18</v>
      </c>
      <c r="B28" s="1"/>
      <c r="C28" s="77" t="s">
        <v>25</v>
      </c>
      <c r="D28" s="97">
        <v>4.8499999999999996</v>
      </c>
      <c r="E28" s="97">
        <v>0</v>
      </c>
      <c r="F28" s="97">
        <v>4.8499999999999996</v>
      </c>
      <c r="G28" s="95" t="s">
        <v>108</v>
      </c>
      <c r="H28" s="97">
        <v>33677</v>
      </c>
      <c r="I28" s="97" t="s">
        <v>109</v>
      </c>
      <c r="J28" s="95" t="s">
        <v>110</v>
      </c>
    </row>
    <row r="29" spans="1:10" ht="45">
      <c r="A29" s="97">
        <v>19</v>
      </c>
      <c r="B29" s="1"/>
      <c r="C29" s="77" t="s">
        <v>25</v>
      </c>
      <c r="D29" s="97">
        <v>4.5</v>
      </c>
      <c r="E29" s="97">
        <v>4.5</v>
      </c>
      <c r="F29" s="97">
        <v>0</v>
      </c>
      <c r="G29" s="95" t="s">
        <v>111</v>
      </c>
      <c r="H29" s="97">
        <v>9000</v>
      </c>
      <c r="I29" s="97" t="s">
        <v>97</v>
      </c>
      <c r="J29" s="97" t="s">
        <v>112</v>
      </c>
    </row>
    <row r="30" spans="1:10" ht="45">
      <c r="A30" s="97">
        <v>20</v>
      </c>
      <c r="B30" s="1"/>
      <c r="C30" s="77" t="s">
        <v>25</v>
      </c>
      <c r="D30" s="97">
        <v>0.9</v>
      </c>
      <c r="E30" s="97">
        <v>0</v>
      </c>
      <c r="F30" s="97">
        <v>0</v>
      </c>
      <c r="G30" s="95" t="s">
        <v>113</v>
      </c>
      <c r="H30" s="97">
        <v>500</v>
      </c>
      <c r="I30" s="97" t="s">
        <v>28</v>
      </c>
      <c r="J30" s="97" t="s">
        <v>104</v>
      </c>
    </row>
    <row r="31" spans="1:10" ht="51">
      <c r="A31" s="97">
        <v>21</v>
      </c>
      <c r="B31" s="1"/>
      <c r="C31" s="77" t="s">
        <v>25</v>
      </c>
      <c r="D31" s="97">
        <v>0.75</v>
      </c>
      <c r="E31" s="97">
        <v>0</v>
      </c>
      <c r="F31" s="97">
        <v>0.75</v>
      </c>
      <c r="G31" s="95" t="s">
        <v>114</v>
      </c>
      <c r="H31" s="97">
        <v>7829.5</v>
      </c>
      <c r="I31" s="97" t="s">
        <v>76</v>
      </c>
      <c r="J31" s="95" t="s">
        <v>115</v>
      </c>
    </row>
    <row r="32" spans="1:10" ht="45">
      <c r="A32" s="97">
        <v>22</v>
      </c>
      <c r="B32" s="1"/>
      <c r="C32" s="77" t="s">
        <v>25</v>
      </c>
      <c r="D32" s="97">
        <v>1.32</v>
      </c>
      <c r="E32" s="97">
        <v>1.32</v>
      </c>
      <c r="F32" s="97">
        <v>0</v>
      </c>
      <c r="G32" s="95" t="s">
        <v>116</v>
      </c>
      <c r="H32" s="97">
        <v>1600</v>
      </c>
      <c r="I32" s="97" t="s">
        <v>117</v>
      </c>
      <c r="J32" s="97" t="s">
        <v>92</v>
      </c>
    </row>
    <row r="33" spans="1:10" ht="51">
      <c r="A33" s="97">
        <v>23</v>
      </c>
      <c r="B33" s="1"/>
      <c r="C33" s="77" t="s">
        <v>25</v>
      </c>
      <c r="D33" s="97">
        <v>10.050000000000001</v>
      </c>
      <c r="E33" s="97">
        <v>0</v>
      </c>
      <c r="F33" s="97">
        <v>10.050000000000001</v>
      </c>
      <c r="G33" s="95" t="s">
        <v>118</v>
      </c>
      <c r="H33" s="97">
        <v>30513</v>
      </c>
      <c r="I33" s="97" t="s">
        <v>119</v>
      </c>
      <c r="J33" s="95" t="s">
        <v>120</v>
      </c>
    </row>
    <row r="34" spans="1:10" ht="45">
      <c r="A34" s="97">
        <v>24</v>
      </c>
      <c r="B34" s="1"/>
      <c r="C34" s="77" t="s">
        <v>25</v>
      </c>
      <c r="D34" s="97">
        <v>4.0999999999999996</v>
      </c>
      <c r="E34" s="97">
        <v>4.0999999999999996</v>
      </c>
      <c r="F34" s="97">
        <v>0</v>
      </c>
      <c r="G34" s="95" t="s">
        <v>75</v>
      </c>
      <c r="H34" s="97">
        <v>8500</v>
      </c>
      <c r="I34" s="97" t="s">
        <v>121</v>
      </c>
      <c r="J34" s="97" t="s">
        <v>101</v>
      </c>
    </row>
    <row r="35" spans="1:10" ht="45">
      <c r="A35" s="97">
        <v>25</v>
      </c>
      <c r="B35" s="1"/>
      <c r="C35" s="77" t="s">
        <v>25</v>
      </c>
      <c r="D35" s="97">
        <v>2.4700000000000002</v>
      </c>
      <c r="E35" s="97">
        <v>2.4700000000000002</v>
      </c>
      <c r="F35" s="97">
        <v>0</v>
      </c>
      <c r="G35" s="95" t="s">
        <v>90</v>
      </c>
      <c r="H35" s="97">
        <v>22600</v>
      </c>
      <c r="I35" s="97" t="s">
        <v>122</v>
      </c>
      <c r="J35" s="97" t="s">
        <v>92</v>
      </c>
    </row>
    <row r="36" spans="1:10" ht="45">
      <c r="A36" s="97">
        <v>26</v>
      </c>
      <c r="B36" s="1"/>
      <c r="C36" s="77" t="s">
        <v>25</v>
      </c>
      <c r="D36" s="97">
        <v>0.34</v>
      </c>
      <c r="E36" s="97">
        <v>0.34</v>
      </c>
      <c r="F36" s="97">
        <v>0</v>
      </c>
      <c r="G36" s="95" t="s">
        <v>90</v>
      </c>
      <c r="H36" s="97">
        <v>3500</v>
      </c>
      <c r="I36" s="97" t="s">
        <v>28</v>
      </c>
      <c r="J36" s="97" t="s">
        <v>104</v>
      </c>
    </row>
    <row r="37" spans="1:10" ht="45">
      <c r="A37" s="97">
        <v>27</v>
      </c>
      <c r="B37" s="1"/>
      <c r="C37" s="77" t="s">
        <v>25</v>
      </c>
      <c r="D37" s="97">
        <v>1.3</v>
      </c>
      <c r="E37" s="97">
        <v>0</v>
      </c>
      <c r="F37" s="97">
        <v>1.3</v>
      </c>
      <c r="G37" s="95" t="s">
        <v>123</v>
      </c>
      <c r="H37" s="97">
        <v>3000</v>
      </c>
      <c r="I37" s="97" t="s">
        <v>109</v>
      </c>
      <c r="J37" s="95" t="s">
        <v>124</v>
      </c>
    </row>
    <row r="38" spans="1:10" ht="51">
      <c r="A38" s="97">
        <v>28</v>
      </c>
      <c r="B38" s="1"/>
      <c r="C38" s="77" t="s">
        <v>25</v>
      </c>
      <c r="D38" s="97">
        <v>2.0099999999999998</v>
      </c>
      <c r="E38" s="97">
        <v>2.0099999999999998</v>
      </c>
      <c r="F38" s="97">
        <v>0</v>
      </c>
      <c r="G38" s="95" t="s">
        <v>94</v>
      </c>
      <c r="H38" s="97">
        <v>7542</v>
      </c>
      <c r="I38" s="97" t="s">
        <v>100</v>
      </c>
      <c r="J38" s="95" t="s">
        <v>125</v>
      </c>
    </row>
    <row r="39" spans="1:10" ht="45">
      <c r="A39" s="97">
        <v>29</v>
      </c>
      <c r="B39" s="1"/>
      <c r="C39" s="77" t="s">
        <v>25</v>
      </c>
      <c r="D39" s="97">
        <v>1.6</v>
      </c>
      <c r="E39" s="97">
        <v>1.6</v>
      </c>
      <c r="F39" s="97">
        <v>0</v>
      </c>
      <c r="G39" s="95" t="s">
        <v>98</v>
      </c>
      <c r="H39" s="3">
        <v>11000</v>
      </c>
      <c r="I39" s="97" t="s">
        <v>126</v>
      </c>
      <c r="J39" s="97" t="s">
        <v>101</v>
      </c>
    </row>
    <row r="40" spans="1:10" ht="45">
      <c r="A40" s="97">
        <v>30</v>
      </c>
      <c r="B40" s="2"/>
      <c r="C40" s="77" t="s">
        <v>25</v>
      </c>
      <c r="D40" s="97">
        <v>1.48</v>
      </c>
      <c r="E40" s="97">
        <v>1.48</v>
      </c>
      <c r="F40" s="97">
        <v>0</v>
      </c>
      <c r="G40" s="95" t="s">
        <v>98</v>
      </c>
      <c r="H40" s="3">
        <v>3000</v>
      </c>
      <c r="I40" s="97" t="s">
        <v>100</v>
      </c>
      <c r="J40" s="97" t="s">
        <v>101</v>
      </c>
    </row>
    <row r="41" spans="1:10" ht="45">
      <c r="A41" s="97">
        <v>31</v>
      </c>
      <c r="B41" s="2"/>
      <c r="C41" s="77" t="s">
        <v>25</v>
      </c>
      <c r="D41" s="97">
        <v>1.96</v>
      </c>
      <c r="E41" s="97">
        <v>1.96</v>
      </c>
      <c r="F41" s="97">
        <v>0</v>
      </c>
      <c r="G41" s="95" t="s">
        <v>94</v>
      </c>
      <c r="H41" s="3">
        <v>9500</v>
      </c>
      <c r="I41" s="97" t="s">
        <v>127</v>
      </c>
      <c r="J41" s="97" t="s">
        <v>101</v>
      </c>
    </row>
    <row r="42" spans="1:10" ht="45">
      <c r="A42" s="97">
        <v>32</v>
      </c>
      <c r="B42" s="2"/>
      <c r="C42" s="77" t="s">
        <v>25</v>
      </c>
      <c r="D42" s="97">
        <v>1.62</v>
      </c>
      <c r="E42" s="97">
        <v>0</v>
      </c>
      <c r="F42" s="97">
        <v>0</v>
      </c>
      <c r="G42" s="95" t="s">
        <v>94</v>
      </c>
      <c r="H42" s="3">
        <v>8200</v>
      </c>
      <c r="I42" s="97" t="s">
        <v>28</v>
      </c>
      <c r="J42" s="97" t="s">
        <v>128</v>
      </c>
    </row>
    <row r="43" spans="1:10" ht="45">
      <c r="A43" s="97">
        <v>33</v>
      </c>
      <c r="B43" s="2"/>
      <c r="C43" s="77" t="s">
        <v>25</v>
      </c>
      <c r="D43" s="97">
        <v>1.56</v>
      </c>
      <c r="E43" s="97">
        <v>1.56</v>
      </c>
      <c r="F43" s="97">
        <v>0</v>
      </c>
      <c r="G43" s="95" t="s">
        <v>94</v>
      </c>
      <c r="H43" s="3">
        <v>6046</v>
      </c>
      <c r="I43" s="97" t="s">
        <v>129</v>
      </c>
      <c r="J43" s="97" t="s">
        <v>101</v>
      </c>
    </row>
    <row r="44" spans="1:10" ht="45">
      <c r="A44" s="97">
        <v>34</v>
      </c>
      <c r="B44" s="2"/>
      <c r="C44" s="77" t="s">
        <v>25</v>
      </c>
      <c r="D44" s="97">
        <v>1.45</v>
      </c>
      <c r="E44" s="97">
        <v>1.45</v>
      </c>
      <c r="F44" s="97">
        <v>0</v>
      </c>
      <c r="G44" s="95" t="s">
        <v>130</v>
      </c>
      <c r="H44" s="3">
        <v>5000</v>
      </c>
      <c r="I44" s="97" t="s">
        <v>131</v>
      </c>
      <c r="J44" s="97" t="s">
        <v>101</v>
      </c>
    </row>
    <row r="45" spans="1:10" ht="45">
      <c r="A45" s="97">
        <v>35</v>
      </c>
      <c r="B45" s="2"/>
      <c r="C45" s="77" t="s">
        <v>25</v>
      </c>
      <c r="D45" s="97">
        <v>1.85</v>
      </c>
      <c r="E45" s="97">
        <v>1.85</v>
      </c>
      <c r="F45" s="97">
        <v>0</v>
      </c>
      <c r="G45" s="95" t="s">
        <v>130</v>
      </c>
      <c r="H45" s="3">
        <v>4000</v>
      </c>
      <c r="I45" s="97" t="s">
        <v>132</v>
      </c>
      <c r="J45" s="97" t="s">
        <v>77</v>
      </c>
    </row>
    <row r="46" spans="1:10" ht="45">
      <c r="A46" s="97">
        <v>36</v>
      </c>
      <c r="B46" s="2"/>
      <c r="C46" s="77" t="s">
        <v>25</v>
      </c>
      <c r="D46" s="97">
        <v>0.99</v>
      </c>
      <c r="E46" s="97">
        <v>0.99</v>
      </c>
      <c r="F46" s="97">
        <v>0</v>
      </c>
      <c r="G46" s="95" t="s">
        <v>94</v>
      </c>
      <c r="H46" s="3">
        <v>1724</v>
      </c>
      <c r="I46" s="97" t="s">
        <v>99</v>
      </c>
      <c r="J46" s="97" t="s">
        <v>92</v>
      </c>
    </row>
    <row r="47" spans="1:10" ht="45">
      <c r="A47" s="97">
        <v>37</v>
      </c>
      <c r="B47" s="2"/>
      <c r="C47" s="77" t="s">
        <v>25</v>
      </c>
      <c r="D47" s="97">
        <v>2</v>
      </c>
      <c r="E47" s="97">
        <v>2</v>
      </c>
      <c r="F47" s="97">
        <v>0</v>
      </c>
      <c r="G47" s="95" t="s">
        <v>133</v>
      </c>
      <c r="H47" s="3">
        <v>11000</v>
      </c>
      <c r="I47" s="97" t="s">
        <v>134</v>
      </c>
      <c r="J47" s="97" t="s">
        <v>101</v>
      </c>
    </row>
    <row r="48" spans="1:10" ht="45">
      <c r="A48" s="97">
        <v>38</v>
      </c>
      <c r="B48" s="2"/>
      <c r="C48" s="77" t="s">
        <v>25</v>
      </c>
      <c r="D48" s="97">
        <v>1.84</v>
      </c>
      <c r="E48" s="97">
        <v>1.84</v>
      </c>
      <c r="F48" s="97">
        <v>0</v>
      </c>
      <c r="G48" s="95" t="s">
        <v>94</v>
      </c>
      <c r="H48" s="3">
        <v>4800</v>
      </c>
      <c r="I48" s="97" t="s">
        <v>122</v>
      </c>
      <c r="J48" s="97" t="s">
        <v>101</v>
      </c>
    </row>
    <row r="49" spans="1:229" ht="45">
      <c r="A49" s="97">
        <v>39</v>
      </c>
      <c r="B49" s="1"/>
      <c r="C49" s="77" t="s">
        <v>25</v>
      </c>
      <c r="D49" s="97">
        <v>1.02</v>
      </c>
      <c r="E49" s="97">
        <v>1.02</v>
      </c>
      <c r="F49" s="97">
        <v>0</v>
      </c>
      <c r="G49" s="95" t="s">
        <v>94</v>
      </c>
      <c r="H49" s="3">
        <v>10000</v>
      </c>
      <c r="I49" s="97" t="s">
        <v>127</v>
      </c>
      <c r="J49" s="97" t="s">
        <v>101</v>
      </c>
    </row>
    <row r="50" spans="1:229" ht="45">
      <c r="A50" s="97">
        <v>40</v>
      </c>
      <c r="B50" s="1"/>
      <c r="C50" s="77" t="s">
        <v>25</v>
      </c>
      <c r="D50" s="97">
        <v>1.38</v>
      </c>
      <c r="E50" s="97">
        <v>1.38</v>
      </c>
      <c r="F50" s="97">
        <v>0</v>
      </c>
      <c r="G50" s="95" t="s">
        <v>94</v>
      </c>
      <c r="H50" s="3">
        <v>5300</v>
      </c>
      <c r="I50" s="97" t="s">
        <v>127</v>
      </c>
      <c r="J50" s="97" t="s">
        <v>101</v>
      </c>
    </row>
    <row r="51" spans="1:229" ht="45">
      <c r="A51" s="97">
        <v>41</v>
      </c>
      <c r="B51" s="1"/>
      <c r="C51" s="77" t="s">
        <v>25</v>
      </c>
      <c r="D51" s="97">
        <v>0.9</v>
      </c>
      <c r="E51" s="97">
        <v>0.9</v>
      </c>
      <c r="F51" s="97">
        <v>0</v>
      </c>
      <c r="G51" s="95" t="s">
        <v>94</v>
      </c>
      <c r="H51" s="3">
        <v>2500</v>
      </c>
      <c r="I51" s="97" t="s">
        <v>99</v>
      </c>
      <c r="J51" s="97" t="s">
        <v>92</v>
      </c>
    </row>
    <row r="52" spans="1:229" ht="45">
      <c r="A52" s="97">
        <v>42</v>
      </c>
      <c r="B52" s="88"/>
      <c r="C52" s="77" t="s">
        <v>25</v>
      </c>
      <c r="D52" s="97">
        <v>1.93</v>
      </c>
      <c r="E52" s="97">
        <v>1.93</v>
      </c>
      <c r="F52" s="97">
        <v>0</v>
      </c>
      <c r="G52" s="95" t="s">
        <v>130</v>
      </c>
      <c r="H52" s="3">
        <v>4550</v>
      </c>
      <c r="I52" s="97" t="s">
        <v>97</v>
      </c>
      <c r="J52" s="97" t="s">
        <v>101</v>
      </c>
    </row>
    <row r="53" spans="1:229" s="23" customFormat="1" ht="45">
      <c r="A53" s="97">
        <v>43</v>
      </c>
      <c r="B53" s="1"/>
      <c r="C53" s="72" t="s">
        <v>25</v>
      </c>
      <c r="D53" s="97" t="s">
        <v>28</v>
      </c>
      <c r="E53" s="97" t="s">
        <v>28</v>
      </c>
      <c r="F53" s="97" t="s">
        <v>28</v>
      </c>
      <c r="G53" s="97" t="s">
        <v>28</v>
      </c>
      <c r="H53" s="97" t="s">
        <v>28</v>
      </c>
      <c r="I53" s="97" t="s">
        <v>28</v>
      </c>
      <c r="J53" s="97" t="s">
        <v>78</v>
      </c>
    </row>
    <row r="54" spans="1:229" s="23" customFormat="1" ht="45">
      <c r="A54" s="97">
        <v>44</v>
      </c>
      <c r="B54" s="1"/>
      <c r="C54" s="72" t="s">
        <v>25</v>
      </c>
      <c r="D54" s="97" t="s">
        <v>28</v>
      </c>
      <c r="E54" s="97" t="s">
        <v>28</v>
      </c>
      <c r="F54" s="97" t="s">
        <v>28</v>
      </c>
      <c r="G54" s="97" t="s">
        <v>28</v>
      </c>
      <c r="H54" s="97" t="s">
        <v>28</v>
      </c>
      <c r="I54" s="97" t="s">
        <v>28</v>
      </c>
      <c r="J54" s="97" t="s">
        <v>78</v>
      </c>
    </row>
    <row r="55" spans="1:229" s="23" customFormat="1" ht="45">
      <c r="A55" s="97">
        <v>45</v>
      </c>
      <c r="B55" s="1"/>
      <c r="C55" s="72" t="s">
        <v>25</v>
      </c>
      <c r="D55" s="97" t="s">
        <v>28</v>
      </c>
      <c r="E55" s="97" t="s">
        <v>28</v>
      </c>
      <c r="F55" s="97" t="s">
        <v>28</v>
      </c>
      <c r="G55" s="97" t="s">
        <v>28</v>
      </c>
      <c r="H55" s="97" t="s">
        <v>28</v>
      </c>
      <c r="I55" s="97" t="s">
        <v>28</v>
      </c>
      <c r="J55" s="97" t="s">
        <v>78</v>
      </c>
    </row>
    <row r="56" spans="1:229" s="23" customFormat="1" ht="45">
      <c r="A56" s="97">
        <v>46</v>
      </c>
      <c r="B56" s="1"/>
      <c r="C56" s="72" t="s">
        <v>25</v>
      </c>
      <c r="D56" s="97">
        <v>1.25</v>
      </c>
      <c r="E56" s="97">
        <v>1.25</v>
      </c>
      <c r="F56" s="97">
        <v>0</v>
      </c>
      <c r="G56" s="95" t="s">
        <v>135</v>
      </c>
      <c r="H56" s="3">
        <v>5000</v>
      </c>
      <c r="I56" s="97" t="s">
        <v>136</v>
      </c>
      <c r="J56" s="97" t="s">
        <v>101</v>
      </c>
    </row>
    <row r="57" spans="1:229" s="23" customFormat="1" ht="45">
      <c r="A57" s="97">
        <v>47</v>
      </c>
      <c r="B57" s="1"/>
      <c r="C57" s="72" t="s">
        <v>25</v>
      </c>
      <c r="D57" s="97">
        <v>1.4</v>
      </c>
      <c r="E57" s="97">
        <v>0</v>
      </c>
      <c r="F57" s="97">
        <v>0</v>
      </c>
      <c r="G57" s="95" t="s">
        <v>137</v>
      </c>
      <c r="H57" s="3">
        <v>4000</v>
      </c>
      <c r="I57" s="97" t="s">
        <v>138</v>
      </c>
      <c r="J57" s="97" t="s">
        <v>101</v>
      </c>
    </row>
    <row r="59" spans="1:229">
      <c r="A59" s="162" t="s">
        <v>139</v>
      </c>
      <c r="B59" s="162"/>
      <c r="C59" s="162"/>
      <c r="D59" s="162"/>
      <c r="E59" s="162"/>
      <c r="F59" s="162"/>
      <c r="G59" s="162"/>
      <c r="H59" s="162"/>
      <c r="I59" s="162"/>
      <c r="J59" s="162"/>
    </row>
    <row r="60" spans="1:229">
      <c r="A60" s="162"/>
      <c r="B60" s="162"/>
      <c r="C60" s="162"/>
      <c r="D60" s="162"/>
      <c r="E60" s="162"/>
      <c r="F60" s="162"/>
      <c r="G60" s="162"/>
      <c r="H60" s="162"/>
      <c r="I60" s="162"/>
      <c r="J60" s="162"/>
    </row>
    <row r="64" spans="1:229" ht="12.75" customHeight="1">
      <c r="A64" s="162" t="s">
        <v>140</v>
      </c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2"/>
      <c r="BA64" s="162"/>
      <c r="BB64" s="162"/>
      <c r="BC64" s="162"/>
      <c r="BD64" s="162"/>
      <c r="BE64" s="162"/>
      <c r="BF64" s="162"/>
      <c r="BG64" s="162"/>
      <c r="BH64" s="162"/>
      <c r="BI64" s="162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  <c r="CT64" s="162"/>
      <c r="CU64" s="162"/>
      <c r="CV64" s="162"/>
      <c r="CW64" s="162"/>
      <c r="CX64" s="162"/>
      <c r="CY64" s="162"/>
      <c r="CZ64" s="162"/>
      <c r="DA64" s="162"/>
      <c r="DB64" s="162"/>
      <c r="DC64" s="162"/>
      <c r="DD64" s="162"/>
      <c r="DE64" s="162"/>
      <c r="DF64" s="162"/>
      <c r="DG64" s="162"/>
      <c r="DH64" s="162"/>
      <c r="DI64" s="162"/>
      <c r="DJ64" s="162"/>
      <c r="DK64" s="162"/>
      <c r="DL64" s="162"/>
      <c r="DM64" s="162"/>
      <c r="DN64" s="162"/>
      <c r="DO64" s="162"/>
      <c r="DP64" s="162"/>
      <c r="DQ64" s="162"/>
      <c r="DR64" s="162"/>
      <c r="DS64" s="162"/>
      <c r="DT64" s="162"/>
      <c r="DU64" s="162"/>
      <c r="DV64" s="162"/>
      <c r="DW64" s="162"/>
      <c r="DX64" s="162"/>
      <c r="DY64" s="162"/>
      <c r="DZ64" s="162"/>
      <c r="EA64" s="162"/>
      <c r="EB64" s="162"/>
      <c r="EC64" s="162"/>
      <c r="ED64" s="162"/>
      <c r="EE64" s="162"/>
      <c r="EF64" s="162"/>
      <c r="EG64" s="162"/>
      <c r="EH64" s="162"/>
      <c r="EI64" s="162"/>
      <c r="EJ64" s="162"/>
      <c r="EK64" s="162"/>
      <c r="EL64" s="162"/>
      <c r="EM64" s="162"/>
      <c r="EN64" s="162"/>
      <c r="EO64" s="162"/>
      <c r="EP64" s="162"/>
      <c r="EQ64" s="162"/>
      <c r="ER64" s="162"/>
      <c r="ES64" s="162"/>
      <c r="ET64" s="162"/>
      <c r="EU64" s="162"/>
      <c r="EV64" s="162"/>
      <c r="EW64" s="162"/>
      <c r="EX64" s="162"/>
      <c r="EY64" s="162"/>
      <c r="EZ64" s="162"/>
      <c r="FA64" s="162"/>
      <c r="FB64" s="162"/>
      <c r="FC64" s="162"/>
      <c r="FD64" s="162"/>
      <c r="FE64" s="162"/>
      <c r="FF64" s="162"/>
      <c r="FG64" s="162"/>
      <c r="FH64" s="162"/>
      <c r="FI64" s="162"/>
      <c r="FJ64" s="162"/>
      <c r="FK64" s="162"/>
      <c r="FL64" s="162"/>
      <c r="FM64" s="162"/>
      <c r="FN64" s="162"/>
      <c r="FO64" s="162"/>
      <c r="FP64" s="162"/>
      <c r="FQ64" s="162"/>
      <c r="FR64" s="162"/>
      <c r="FS64" s="162"/>
      <c r="FT64" s="162"/>
      <c r="FU64" s="162"/>
      <c r="FV64" s="162"/>
      <c r="FW64" s="162"/>
      <c r="FX64" s="162"/>
      <c r="FY64" s="162"/>
      <c r="FZ64" s="162"/>
      <c r="GA64" s="162"/>
      <c r="GB64" s="162"/>
      <c r="GC64" s="162"/>
      <c r="GD64" s="162"/>
      <c r="GE64" s="162"/>
      <c r="GF64" s="162"/>
      <c r="GG64" s="162"/>
      <c r="GH64" s="162"/>
      <c r="GI64" s="162"/>
      <c r="GJ64" s="162"/>
      <c r="GK64" s="162"/>
      <c r="GL64" s="162"/>
      <c r="GM64" s="162"/>
      <c r="GN64" s="162"/>
      <c r="GO64" s="162"/>
      <c r="GP64" s="162"/>
      <c r="GQ64" s="162"/>
      <c r="GR64" s="162"/>
      <c r="GS64" s="162"/>
      <c r="GT64" s="162"/>
      <c r="GU64" s="162"/>
      <c r="GV64" s="162"/>
      <c r="GW64" s="162"/>
      <c r="GX64" s="162"/>
      <c r="GY64" s="162"/>
      <c r="GZ64" s="162"/>
      <c r="HA64" s="162"/>
      <c r="HB64" s="162"/>
      <c r="HC64" s="162"/>
      <c r="HD64" s="162"/>
      <c r="HE64" s="162"/>
      <c r="HF64" s="162"/>
      <c r="HG64" s="162"/>
      <c r="HH64" s="162"/>
      <c r="HI64" s="162"/>
      <c r="HJ64" s="162"/>
      <c r="HK64" s="162"/>
      <c r="HL64" s="162"/>
      <c r="HM64" s="162"/>
      <c r="HN64" s="162"/>
      <c r="HO64" s="162"/>
      <c r="HP64" s="162"/>
      <c r="HQ64" s="162"/>
      <c r="HR64" s="162"/>
      <c r="HS64" s="162"/>
      <c r="HT64" s="162"/>
      <c r="HU64" s="162"/>
    </row>
  </sheetData>
  <autoFilter ref="A6:J57" xr:uid="{00000000-0009-0000-0000-000002000000}">
    <filterColumn colId="4" showButton="0"/>
  </autoFilter>
  <mergeCells count="48">
    <mergeCell ref="A64:J64"/>
    <mergeCell ref="K64:S64"/>
    <mergeCell ref="A6:A7"/>
    <mergeCell ref="B6:B7"/>
    <mergeCell ref="G6:G7"/>
    <mergeCell ref="H6:H7"/>
    <mergeCell ref="E6:F6"/>
    <mergeCell ref="D12:D14"/>
    <mergeCell ref="E12:E14"/>
    <mergeCell ref="A59:J60"/>
    <mergeCell ref="J12:J14"/>
    <mergeCell ref="AL64:AT64"/>
    <mergeCell ref="AU64:BC64"/>
    <mergeCell ref="BD64:BL64"/>
    <mergeCell ref="BM64:BU64"/>
    <mergeCell ref="B3:J3"/>
    <mergeCell ref="I6:I7"/>
    <mergeCell ref="D6:D7"/>
    <mergeCell ref="J6:J7"/>
    <mergeCell ref="F12:F14"/>
    <mergeCell ref="A5:J5"/>
    <mergeCell ref="B12:B14"/>
    <mergeCell ref="C12:C14"/>
    <mergeCell ref="G4:J4"/>
    <mergeCell ref="B4:F4"/>
    <mergeCell ref="A12:A14"/>
    <mergeCell ref="C6:C7"/>
    <mergeCell ref="HJ64:HR64"/>
    <mergeCell ref="DO64:DW64"/>
    <mergeCell ref="DX64:EF64"/>
    <mergeCell ref="EG64:EO64"/>
    <mergeCell ref="EP64:EX64"/>
    <mergeCell ref="T64:AB64"/>
    <mergeCell ref="AC64:AK64"/>
    <mergeCell ref="I12:I14"/>
    <mergeCell ref="HS64:HU64"/>
    <mergeCell ref="BV64:CD64"/>
    <mergeCell ref="CE64:CM64"/>
    <mergeCell ref="GI64:GQ64"/>
    <mergeCell ref="CN64:CV64"/>
    <mergeCell ref="CW64:DE64"/>
    <mergeCell ref="EY64:FG64"/>
    <mergeCell ref="FH64:FP64"/>
    <mergeCell ref="FQ64:FY64"/>
    <mergeCell ref="DF64:DN64"/>
    <mergeCell ref="FZ64:GH64"/>
    <mergeCell ref="GR64:GZ64"/>
    <mergeCell ref="HA64:HI64"/>
  </mergeCells>
  <phoneticPr fontId="6" type="noConversion"/>
  <printOptions horizontalCentered="1"/>
  <pageMargins left="0.25" right="0.25" top="0.75" bottom="0.75" header="0.3" footer="0.3"/>
  <pageSetup paperSize="9" scale="49" fitToHeight="0" orientation="portrait" r:id="rId1"/>
  <colBreaks count="1" manualBreakCount="1">
    <brk id="10" min="1" max="1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60"/>
  <sheetViews>
    <sheetView topLeftCell="B1" workbookViewId="0" xr3:uid="{51F8DEE0-4D01-5F28-A812-FC0BD7CAC4A5}">
      <selection activeCell="F6" sqref="F6:F7"/>
    </sheetView>
  </sheetViews>
  <sheetFormatPr defaultColWidth="9.140625" defaultRowHeight="12.75"/>
  <cols>
    <col min="1" max="1" width="3.85546875" customWidth="1"/>
    <col min="2" max="3" width="15.42578125" customWidth="1"/>
    <col min="4" max="4" width="29.42578125" customWidth="1"/>
    <col min="5" max="5" width="30.28515625" customWidth="1"/>
    <col min="6" max="6" width="25.42578125" customWidth="1"/>
  </cols>
  <sheetData>
    <row r="1" spans="1:7" ht="15.75">
      <c r="F1" s="86" t="s">
        <v>141</v>
      </c>
    </row>
    <row r="2" spans="1:7" ht="20.25">
      <c r="B2" s="103" t="s">
        <v>65</v>
      </c>
      <c r="C2" s="103"/>
      <c r="D2" s="103"/>
      <c r="E2" s="103"/>
      <c r="F2" s="103"/>
    </row>
    <row r="3" spans="1:7" ht="18" customHeight="1">
      <c r="B3" s="14"/>
      <c r="C3" s="14" t="s">
        <v>142</v>
      </c>
      <c r="D3" s="14"/>
      <c r="E3" s="14"/>
      <c r="F3" s="14"/>
    </row>
    <row r="4" spans="1:7" ht="15" customHeight="1">
      <c r="A4" s="71"/>
      <c r="B4" s="115" t="s">
        <v>3</v>
      </c>
      <c r="C4" s="115"/>
      <c r="D4" s="115"/>
      <c r="E4" s="116" t="s">
        <v>4</v>
      </c>
      <c r="F4" s="116"/>
      <c r="G4" s="15"/>
    </row>
    <row r="5" spans="1:7" ht="12.75" customHeight="1">
      <c r="A5" s="166"/>
      <c r="B5" s="166"/>
      <c r="C5" s="166"/>
      <c r="D5" s="166"/>
      <c r="E5" s="166"/>
      <c r="F5" s="166"/>
    </row>
    <row r="6" spans="1:7" ht="12.75" customHeight="1">
      <c r="A6" s="122" t="s">
        <v>5</v>
      </c>
      <c r="B6" s="100" t="s">
        <v>6</v>
      </c>
      <c r="C6" s="122" t="s">
        <v>7</v>
      </c>
      <c r="D6" s="122" t="s">
        <v>143</v>
      </c>
      <c r="E6" s="100" t="s">
        <v>144</v>
      </c>
      <c r="F6" s="100" t="s">
        <v>145</v>
      </c>
    </row>
    <row r="7" spans="1:7" ht="36" customHeight="1">
      <c r="A7" s="139"/>
      <c r="B7" s="100"/>
      <c r="C7" s="139"/>
      <c r="D7" s="139"/>
      <c r="E7" s="100"/>
      <c r="F7" s="100"/>
    </row>
    <row r="8" spans="1:7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</row>
    <row r="9" spans="1:7" ht="45">
      <c r="A9" s="97">
        <v>1</v>
      </c>
      <c r="B9" s="2"/>
      <c r="C9" s="82" t="s">
        <v>25</v>
      </c>
      <c r="D9" s="97">
        <v>525.5</v>
      </c>
      <c r="E9" s="97">
        <v>72.099999999999994</v>
      </c>
      <c r="F9" s="97" t="s">
        <v>77</v>
      </c>
    </row>
    <row r="10" spans="1:7" ht="45">
      <c r="A10" s="97">
        <v>2</v>
      </c>
      <c r="B10" s="2"/>
      <c r="C10" s="82" t="s">
        <v>25</v>
      </c>
      <c r="D10" s="97">
        <v>200</v>
      </c>
      <c r="E10" s="97">
        <v>375.2</v>
      </c>
      <c r="F10" s="97" t="s">
        <v>78</v>
      </c>
    </row>
    <row r="11" spans="1:7" ht="45">
      <c r="A11" s="97">
        <v>3</v>
      </c>
      <c r="B11" s="2"/>
      <c r="C11" s="82" t="s">
        <v>25</v>
      </c>
      <c r="D11" s="97">
        <v>793</v>
      </c>
      <c r="E11" s="97">
        <v>1476.7</v>
      </c>
      <c r="F11" s="97" t="s">
        <v>78</v>
      </c>
    </row>
    <row r="12" spans="1:7" ht="45">
      <c r="A12" s="97">
        <v>4</v>
      </c>
      <c r="B12" s="2"/>
      <c r="C12" s="82" t="s">
        <v>25</v>
      </c>
      <c r="D12" s="97">
        <v>1800</v>
      </c>
      <c r="E12" s="97">
        <v>4235.1000000000004</v>
      </c>
      <c r="F12" s="97" t="s">
        <v>146</v>
      </c>
    </row>
    <row r="13" spans="1:7" ht="45">
      <c r="A13" s="97">
        <v>5</v>
      </c>
      <c r="B13" s="2"/>
      <c r="C13" s="82" t="s">
        <v>25</v>
      </c>
      <c r="D13" s="97">
        <v>0</v>
      </c>
      <c r="E13" s="97">
        <v>0</v>
      </c>
      <c r="F13" s="97" t="s">
        <v>78</v>
      </c>
    </row>
    <row r="14" spans="1:7" ht="45">
      <c r="A14" s="97">
        <v>6</v>
      </c>
      <c r="B14" s="2"/>
      <c r="C14" s="82" t="s">
        <v>25</v>
      </c>
      <c r="D14" s="97">
        <v>0</v>
      </c>
      <c r="E14" s="97">
        <v>0</v>
      </c>
      <c r="F14" s="97" t="s">
        <v>92</v>
      </c>
    </row>
    <row r="15" spans="1:7" ht="45">
      <c r="A15" s="97">
        <v>7</v>
      </c>
      <c r="B15" s="2"/>
      <c r="C15" s="77" t="s">
        <v>25</v>
      </c>
      <c r="D15" s="97">
        <v>0</v>
      </c>
      <c r="E15" s="97">
        <v>178.1</v>
      </c>
      <c r="F15" s="97" t="s">
        <v>92</v>
      </c>
    </row>
    <row r="16" spans="1:7" ht="45">
      <c r="A16" s="97">
        <v>8</v>
      </c>
      <c r="B16" s="2"/>
      <c r="C16" s="77" t="s">
        <v>25</v>
      </c>
      <c r="D16" s="97">
        <v>0</v>
      </c>
      <c r="E16" s="97">
        <v>112.5</v>
      </c>
      <c r="F16" s="97" t="s">
        <v>92</v>
      </c>
    </row>
    <row r="17" spans="1:6" ht="45">
      <c r="A17" s="97">
        <v>9</v>
      </c>
      <c r="B17" s="2"/>
      <c r="C17" s="77" t="s">
        <v>25</v>
      </c>
      <c r="D17" s="97">
        <v>526.20000000000005</v>
      </c>
      <c r="E17" s="97">
        <v>814.4</v>
      </c>
      <c r="F17" s="97" t="s">
        <v>77</v>
      </c>
    </row>
    <row r="18" spans="1:6" ht="45">
      <c r="A18" s="97">
        <v>10</v>
      </c>
      <c r="B18" s="2"/>
      <c r="C18" s="77" t="s">
        <v>25</v>
      </c>
      <c r="D18" s="3" t="s">
        <v>28</v>
      </c>
      <c r="E18" s="97">
        <v>14.8</v>
      </c>
      <c r="F18" s="97" t="s">
        <v>101</v>
      </c>
    </row>
    <row r="19" spans="1:6" ht="45">
      <c r="A19" s="97">
        <v>11</v>
      </c>
      <c r="B19" s="2"/>
      <c r="C19" s="77" t="s">
        <v>25</v>
      </c>
      <c r="D19" s="97">
        <v>750</v>
      </c>
      <c r="E19" s="97">
        <v>0</v>
      </c>
      <c r="F19" s="97" t="s">
        <v>101</v>
      </c>
    </row>
    <row r="20" spans="1:6" ht="45">
      <c r="A20" s="97">
        <v>12</v>
      </c>
      <c r="B20" s="2"/>
      <c r="C20" s="77" t="s">
        <v>25</v>
      </c>
      <c r="D20" s="97">
        <v>100</v>
      </c>
      <c r="E20" s="97">
        <v>37.799999999999997</v>
      </c>
      <c r="F20" s="97" t="s">
        <v>78</v>
      </c>
    </row>
    <row r="21" spans="1:6" ht="45">
      <c r="A21" s="97">
        <v>13</v>
      </c>
      <c r="B21" s="2"/>
      <c r="C21" s="77" t="s">
        <v>25</v>
      </c>
      <c r="D21" s="97">
        <v>0</v>
      </c>
      <c r="E21" s="97">
        <v>0</v>
      </c>
      <c r="F21" s="97" t="s">
        <v>92</v>
      </c>
    </row>
    <row r="22" spans="1:6" ht="45">
      <c r="A22" s="97">
        <v>14</v>
      </c>
      <c r="B22" s="1"/>
      <c r="C22" s="77" t="s">
        <v>25</v>
      </c>
      <c r="D22" s="97">
        <v>0</v>
      </c>
      <c r="E22" s="97">
        <v>0</v>
      </c>
      <c r="F22" s="97" t="s">
        <v>104</v>
      </c>
    </row>
    <row r="23" spans="1:6" ht="45">
      <c r="A23" s="97">
        <v>15</v>
      </c>
      <c r="B23" s="1"/>
      <c r="C23" s="77" t="s">
        <v>25</v>
      </c>
      <c r="D23" s="97">
        <v>0</v>
      </c>
      <c r="E23" s="97">
        <v>0</v>
      </c>
      <c r="F23" s="97" t="s">
        <v>78</v>
      </c>
    </row>
    <row r="24" spans="1:6" ht="45">
      <c r="A24" s="97">
        <v>16</v>
      </c>
      <c r="B24" s="1"/>
      <c r="C24" s="77" t="s">
        <v>25</v>
      </c>
      <c r="D24" s="97">
        <v>0</v>
      </c>
      <c r="E24" s="97">
        <v>0</v>
      </c>
      <c r="F24" s="97" t="s">
        <v>104</v>
      </c>
    </row>
    <row r="25" spans="1:6" ht="45">
      <c r="A25" s="97">
        <v>17</v>
      </c>
      <c r="B25" s="1"/>
      <c r="C25" s="77" t="s">
        <v>25</v>
      </c>
      <c r="D25" s="97">
        <v>0</v>
      </c>
      <c r="E25" s="97">
        <v>0</v>
      </c>
      <c r="F25" s="97" t="s">
        <v>104</v>
      </c>
    </row>
    <row r="26" spans="1:6" ht="45">
      <c r="A26" s="97">
        <v>18</v>
      </c>
      <c r="B26" s="1"/>
      <c r="C26" s="77" t="s">
        <v>25</v>
      </c>
      <c r="D26" s="97">
        <v>0</v>
      </c>
      <c r="E26" s="97">
        <v>10.7</v>
      </c>
      <c r="F26" s="97" t="s">
        <v>78</v>
      </c>
    </row>
    <row r="27" spans="1:6" ht="45">
      <c r="A27" s="97">
        <v>19</v>
      </c>
      <c r="B27" s="1"/>
      <c r="C27" s="77" t="s">
        <v>25</v>
      </c>
      <c r="D27" s="97">
        <v>3000</v>
      </c>
      <c r="E27" s="97">
        <v>4285.7</v>
      </c>
      <c r="F27" s="97" t="s">
        <v>112</v>
      </c>
    </row>
    <row r="28" spans="1:6" ht="45">
      <c r="A28" s="97">
        <v>20</v>
      </c>
      <c r="B28" s="1"/>
      <c r="C28" s="77" t="s">
        <v>25</v>
      </c>
      <c r="D28" s="97">
        <v>70</v>
      </c>
      <c r="E28" s="97">
        <v>0</v>
      </c>
      <c r="F28" s="97" t="s">
        <v>104</v>
      </c>
    </row>
    <row r="29" spans="1:6" ht="45">
      <c r="A29" s="97">
        <v>21</v>
      </c>
      <c r="B29" s="1"/>
      <c r="C29" s="77" t="s">
        <v>25</v>
      </c>
      <c r="D29" s="97">
        <v>0</v>
      </c>
      <c r="E29" s="97">
        <v>0</v>
      </c>
      <c r="F29" s="97" t="s">
        <v>78</v>
      </c>
    </row>
    <row r="30" spans="1:6" ht="45">
      <c r="A30" s="97">
        <v>22</v>
      </c>
      <c r="B30" s="1"/>
      <c r="C30" s="77" t="s">
        <v>25</v>
      </c>
      <c r="D30" s="97">
        <v>0</v>
      </c>
      <c r="E30" s="97">
        <v>32.200000000000003</v>
      </c>
      <c r="F30" s="97" t="s">
        <v>92</v>
      </c>
    </row>
    <row r="31" spans="1:6" ht="45">
      <c r="A31" s="97">
        <v>23</v>
      </c>
      <c r="B31" s="1"/>
      <c r="C31" s="77" t="s">
        <v>25</v>
      </c>
      <c r="D31" s="97">
        <v>0</v>
      </c>
      <c r="E31" s="97">
        <v>0</v>
      </c>
      <c r="F31" s="97" t="s">
        <v>78</v>
      </c>
    </row>
    <row r="32" spans="1:6" ht="45">
      <c r="A32" s="97">
        <v>24</v>
      </c>
      <c r="B32" s="1"/>
      <c r="C32" s="77" t="s">
        <v>25</v>
      </c>
      <c r="D32" s="97">
        <v>0</v>
      </c>
      <c r="E32" s="97">
        <v>0</v>
      </c>
      <c r="F32" s="97" t="s">
        <v>101</v>
      </c>
    </row>
    <row r="33" spans="1:6" ht="45">
      <c r="A33" s="97">
        <v>25</v>
      </c>
      <c r="B33" s="1"/>
      <c r="C33" s="77" t="s">
        <v>25</v>
      </c>
      <c r="D33" s="97">
        <v>0</v>
      </c>
      <c r="E33" s="97">
        <v>30.1</v>
      </c>
      <c r="F33" s="97" t="s">
        <v>92</v>
      </c>
    </row>
    <row r="34" spans="1:6" ht="45">
      <c r="A34" s="97">
        <v>26</v>
      </c>
      <c r="B34" s="1"/>
      <c r="C34" s="77" t="s">
        <v>25</v>
      </c>
      <c r="D34" s="97">
        <v>0</v>
      </c>
      <c r="E34" s="97">
        <v>0</v>
      </c>
      <c r="F34" s="97" t="s">
        <v>104</v>
      </c>
    </row>
    <row r="35" spans="1:6" ht="45">
      <c r="A35" s="97">
        <v>27</v>
      </c>
      <c r="B35" s="1"/>
      <c r="C35" s="77" t="s">
        <v>25</v>
      </c>
      <c r="D35" s="97">
        <v>0</v>
      </c>
      <c r="E35" s="97">
        <v>0</v>
      </c>
      <c r="F35" s="97" t="s">
        <v>147</v>
      </c>
    </row>
    <row r="36" spans="1:6" ht="45">
      <c r="A36" s="97">
        <v>28</v>
      </c>
      <c r="B36" s="1"/>
      <c r="C36" s="77" t="s">
        <v>25</v>
      </c>
      <c r="D36" s="97">
        <v>0</v>
      </c>
      <c r="E36" s="97">
        <v>0</v>
      </c>
      <c r="F36" s="97" t="s">
        <v>78</v>
      </c>
    </row>
    <row r="37" spans="1:6" ht="45">
      <c r="A37" s="97">
        <v>29</v>
      </c>
      <c r="B37" s="1"/>
      <c r="C37" s="77" t="s">
        <v>25</v>
      </c>
      <c r="D37" s="97">
        <v>0</v>
      </c>
      <c r="E37" s="97">
        <v>0</v>
      </c>
      <c r="F37" s="97" t="s">
        <v>101</v>
      </c>
    </row>
    <row r="38" spans="1:6" ht="45">
      <c r="A38" s="97">
        <v>30</v>
      </c>
      <c r="B38" s="2"/>
      <c r="C38" s="77" t="s">
        <v>25</v>
      </c>
      <c r="D38" s="97">
        <v>0</v>
      </c>
      <c r="E38" s="97">
        <v>0</v>
      </c>
      <c r="F38" s="97" t="s">
        <v>101</v>
      </c>
    </row>
    <row r="39" spans="1:6" ht="45">
      <c r="A39" s="97">
        <v>31</v>
      </c>
      <c r="B39" s="2"/>
      <c r="C39" s="77" t="s">
        <v>25</v>
      </c>
      <c r="D39" s="97">
        <v>0</v>
      </c>
      <c r="E39" s="97">
        <v>0</v>
      </c>
      <c r="F39" s="97" t="s">
        <v>101</v>
      </c>
    </row>
    <row r="40" spans="1:6" ht="45">
      <c r="A40" s="97">
        <v>32</v>
      </c>
      <c r="B40" s="2"/>
      <c r="C40" s="77" t="s">
        <v>25</v>
      </c>
      <c r="D40" s="97">
        <v>0</v>
      </c>
      <c r="E40" s="97">
        <v>0</v>
      </c>
      <c r="F40" s="97" t="s">
        <v>101</v>
      </c>
    </row>
    <row r="41" spans="1:6" ht="45">
      <c r="A41" s="97">
        <v>33</v>
      </c>
      <c r="B41" s="2"/>
      <c r="C41" s="77" t="s">
        <v>25</v>
      </c>
      <c r="D41" s="97">
        <v>100</v>
      </c>
      <c r="E41" s="97">
        <v>0</v>
      </c>
      <c r="F41" s="97" t="s">
        <v>101</v>
      </c>
    </row>
    <row r="42" spans="1:6" ht="45">
      <c r="A42" s="97">
        <v>34</v>
      </c>
      <c r="B42" s="2"/>
      <c r="C42" s="77" t="s">
        <v>25</v>
      </c>
      <c r="D42" s="97">
        <v>100</v>
      </c>
      <c r="E42" s="97">
        <v>0</v>
      </c>
      <c r="F42" s="97" t="s">
        <v>101</v>
      </c>
    </row>
    <row r="43" spans="1:6" ht="45">
      <c r="A43" s="97">
        <v>35</v>
      </c>
      <c r="B43" s="2"/>
      <c r="C43" s="77" t="s">
        <v>25</v>
      </c>
      <c r="D43" s="97">
        <v>100</v>
      </c>
      <c r="E43" s="97">
        <v>197.1</v>
      </c>
      <c r="F43" s="97" t="s">
        <v>92</v>
      </c>
    </row>
    <row r="44" spans="1:6" ht="45">
      <c r="A44" s="97">
        <v>36</v>
      </c>
      <c r="B44" s="2"/>
      <c r="C44" s="77" t="s">
        <v>25</v>
      </c>
      <c r="D44" s="97">
        <v>30</v>
      </c>
      <c r="E44" s="97">
        <v>34.6</v>
      </c>
      <c r="F44" s="97" t="s">
        <v>101</v>
      </c>
    </row>
    <row r="45" spans="1:6" ht="45">
      <c r="A45" s="97">
        <v>37</v>
      </c>
      <c r="B45" s="2"/>
      <c r="C45" s="77" t="s">
        <v>25</v>
      </c>
      <c r="D45" s="97">
        <v>66</v>
      </c>
      <c r="E45" s="97">
        <v>65.599999999999994</v>
      </c>
      <c r="F45" s="97" t="s">
        <v>101</v>
      </c>
    </row>
    <row r="46" spans="1:6" ht="45">
      <c r="A46" s="97">
        <v>38</v>
      </c>
      <c r="B46" s="2"/>
      <c r="C46" s="77" t="s">
        <v>25</v>
      </c>
      <c r="D46" s="97">
        <v>0</v>
      </c>
      <c r="E46" s="97">
        <v>0</v>
      </c>
      <c r="F46" s="97" t="s">
        <v>101</v>
      </c>
    </row>
    <row r="47" spans="1:6" ht="45">
      <c r="A47" s="97">
        <v>39</v>
      </c>
      <c r="B47" s="1"/>
      <c r="C47" s="77" t="s">
        <v>25</v>
      </c>
      <c r="D47" s="97">
        <v>200</v>
      </c>
      <c r="E47" s="97">
        <v>0</v>
      </c>
      <c r="F47" s="97" t="s">
        <v>101</v>
      </c>
    </row>
    <row r="48" spans="1:6" ht="45">
      <c r="A48" s="97">
        <v>40</v>
      </c>
      <c r="B48" s="1"/>
      <c r="C48" s="77" t="s">
        <v>25</v>
      </c>
      <c r="D48" s="97">
        <v>160</v>
      </c>
      <c r="E48" s="97">
        <v>0</v>
      </c>
      <c r="F48" s="97" t="s">
        <v>101</v>
      </c>
    </row>
    <row r="49" spans="1:8" ht="45">
      <c r="A49" s="97">
        <v>41</v>
      </c>
      <c r="B49" s="1"/>
      <c r="C49" s="77" t="s">
        <v>25</v>
      </c>
      <c r="D49" s="97">
        <v>150</v>
      </c>
      <c r="E49" s="97">
        <v>0</v>
      </c>
      <c r="F49" s="97" t="s">
        <v>92</v>
      </c>
    </row>
    <row r="50" spans="1:8" ht="45">
      <c r="A50" s="97">
        <v>42</v>
      </c>
      <c r="B50" s="1"/>
      <c r="C50" s="77" t="s">
        <v>25</v>
      </c>
      <c r="D50" s="97">
        <v>100</v>
      </c>
      <c r="E50" s="97">
        <v>0</v>
      </c>
      <c r="F50" s="97" t="s">
        <v>101</v>
      </c>
    </row>
    <row r="51" spans="1:8" ht="45">
      <c r="A51" s="97">
        <v>43</v>
      </c>
      <c r="B51" s="1"/>
      <c r="C51" s="72" t="s">
        <v>25</v>
      </c>
      <c r="D51" s="97">
        <v>165</v>
      </c>
      <c r="E51" s="97">
        <v>186.6</v>
      </c>
      <c r="F51" s="97" t="s">
        <v>78</v>
      </c>
    </row>
    <row r="52" spans="1:8" ht="45">
      <c r="A52" s="97">
        <v>44</v>
      </c>
      <c r="B52" s="1"/>
      <c r="C52" s="72" t="s">
        <v>25</v>
      </c>
      <c r="D52" s="97">
        <v>285</v>
      </c>
      <c r="E52" s="97">
        <v>376.9</v>
      </c>
      <c r="F52" s="97" t="s">
        <v>78</v>
      </c>
    </row>
    <row r="53" spans="1:8" ht="45">
      <c r="A53" s="97">
        <v>45</v>
      </c>
      <c r="B53" s="1"/>
      <c r="C53" s="72" t="s">
        <v>25</v>
      </c>
      <c r="D53" s="97">
        <v>144</v>
      </c>
      <c r="E53" s="97">
        <v>154.9</v>
      </c>
      <c r="F53" s="97" t="s">
        <v>78</v>
      </c>
    </row>
    <row r="54" spans="1:8" ht="45">
      <c r="A54" s="97">
        <v>46</v>
      </c>
      <c r="B54" s="1"/>
      <c r="C54" s="72" t="s">
        <v>25</v>
      </c>
      <c r="D54" s="97">
        <v>0</v>
      </c>
      <c r="E54" s="97">
        <v>32.4</v>
      </c>
      <c r="F54" s="97" t="s">
        <v>101</v>
      </c>
    </row>
    <row r="55" spans="1:8" ht="45">
      <c r="A55" s="97">
        <v>47</v>
      </c>
      <c r="B55" s="1"/>
      <c r="C55" s="72" t="s">
        <v>25</v>
      </c>
      <c r="D55" s="97">
        <v>100</v>
      </c>
      <c r="E55" s="97">
        <v>20.2</v>
      </c>
      <c r="F55" s="97" t="s">
        <v>101</v>
      </c>
    </row>
    <row r="57" spans="1:8">
      <c r="A57" s="117" t="s">
        <v>148</v>
      </c>
      <c r="B57" s="117"/>
      <c r="C57" s="117"/>
      <c r="D57" s="117"/>
      <c r="E57" s="117"/>
      <c r="F57" s="117"/>
    </row>
    <row r="58" spans="1:8" s="5" customFormat="1" ht="25.5" customHeight="1">
      <c r="A58" s="173" t="s">
        <v>149</v>
      </c>
      <c r="B58" s="174"/>
      <c r="C58" s="174"/>
      <c r="D58" s="174"/>
      <c r="E58" s="174"/>
      <c r="F58" s="174"/>
      <c r="G58" s="6"/>
      <c r="H58" s="6"/>
    </row>
    <row r="60" spans="1:8">
      <c r="A60" s="8" t="s">
        <v>150</v>
      </c>
    </row>
  </sheetData>
  <mergeCells count="12">
    <mergeCell ref="A57:F57"/>
    <mergeCell ref="A58:F58"/>
    <mergeCell ref="A5:F5"/>
    <mergeCell ref="A6:A7"/>
    <mergeCell ref="B6:B7"/>
    <mergeCell ref="D6:D7"/>
    <mergeCell ref="B4:D4"/>
    <mergeCell ref="E4:F4"/>
    <mergeCell ref="B2:F2"/>
    <mergeCell ref="E6:E7"/>
    <mergeCell ref="F6:F7"/>
    <mergeCell ref="C6:C7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8"/>
  <sheetViews>
    <sheetView view="pageBreakPreview" zoomScaleNormal="100" zoomScaleSheetLayoutView="110" workbookViewId="0" xr3:uid="{F9CF3CF3-643B-5BE6-8B46-32C596A47465}">
      <selection activeCell="L5" sqref="L5:L7"/>
    </sheetView>
  </sheetViews>
  <sheetFormatPr defaultColWidth="9.140625" defaultRowHeight="12.75"/>
  <cols>
    <col min="1" max="1" width="6.85546875" customWidth="1"/>
    <col min="2" max="2" width="8.42578125" customWidth="1"/>
    <col min="3" max="3" width="9.42578125" customWidth="1"/>
    <col min="4" max="4" width="14.28515625" customWidth="1"/>
    <col min="5" max="5" width="16.85546875" customWidth="1"/>
    <col min="6" max="8" width="15.7109375" customWidth="1"/>
    <col min="9" max="9" width="17.5703125" customWidth="1"/>
    <col min="10" max="10" width="9.85546875" customWidth="1"/>
    <col min="11" max="11" width="27.140625" customWidth="1"/>
    <col min="12" max="12" width="27.5703125" customWidth="1"/>
    <col min="13" max="13" width="26.5703125" customWidth="1"/>
    <col min="14" max="14" width="23.85546875" customWidth="1"/>
  </cols>
  <sheetData>
    <row r="1" spans="1:14" ht="15.75">
      <c r="B1" s="8"/>
      <c r="C1" s="8"/>
      <c r="D1" s="8"/>
      <c r="E1" s="8"/>
      <c r="F1" s="8"/>
      <c r="G1" s="8"/>
      <c r="H1" s="8"/>
      <c r="I1" s="8"/>
      <c r="J1" s="8"/>
      <c r="K1" s="8"/>
      <c r="L1" s="86" t="s">
        <v>151</v>
      </c>
      <c r="M1" s="8"/>
    </row>
    <row r="2" spans="1:14" ht="18.75">
      <c r="A2" s="180" t="s">
        <v>152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2"/>
      <c r="N2" s="12"/>
    </row>
    <row r="3" spans="1:14" ht="18.75">
      <c r="A3" s="13"/>
      <c r="B3" s="14"/>
      <c r="C3" s="14"/>
      <c r="D3" s="14"/>
      <c r="E3" s="14"/>
      <c r="F3" s="115" t="s">
        <v>3</v>
      </c>
      <c r="G3" s="115"/>
      <c r="H3" s="116" t="s">
        <v>4</v>
      </c>
      <c r="I3" s="116"/>
      <c r="J3" s="116"/>
      <c r="K3" s="116"/>
      <c r="L3" s="116"/>
      <c r="M3" s="12"/>
      <c r="N3" s="12"/>
    </row>
    <row r="5" spans="1:14" ht="28.5" customHeight="1">
      <c r="A5" s="181" t="s">
        <v>5</v>
      </c>
      <c r="B5" s="111" t="s">
        <v>6</v>
      </c>
      <c r="C5" s="119"/>
      <c r="D5" s="122" t="s">
        <v>7</v>
      </c>
      <c r="E5" s="111" t="s">
        <v>153</v>
      </c>
      <c r="F5" s="119"/>
      <c r="G5" s="122" t="s">
        <v>154</v>
      </c>
      <c r="H5" s="122" t="s">
        <v>155</v>
      </c>
      <c r="I5" s="111" t="s">
        <v>156</v>
      </c>
      <c r="J5" s="119"/>
      <c r="K5" s="122" t="s">
        <v>157</v>
      </c>
      <c r="L5" s="122" t="s">
        <v>158</v>
      </c>
    </row>
    <row r="6" spans="1:14" ht="33.75" customHeight="1">
      <c r="A6" s="181"/>
      <c r="B6" s="120"/>
      <c r="C6" s="121"/>
      <c r="D6" s="138"/>
      <c r="E6" s="120"/>
      <c r="F6" s="121"/>
      <c r="G6" s="138"/>
      <c r="H6" s="138"/>
      <c r="I6" s="120"/>
      <c r="J6" s="121"/>
      <c r="K6" s="138"/>
      <c r="L6" s="138"/>
    </row>
    <row r="7" spans="1:14" ht="70.5" customHeight="1">
      <c r="A7" s="181"/>
      <c r="B7" s="125"/>
      <c r="C7" s="126"/>
      <c r="D7" s="139"/>
      <c r="E7" s="77" t="s">
        <v>22</v>
      </c>
      <c r="F7" s="77" t="s">
        <v>23</v>
      </c>
      <c r="G7" s="139"/>
      <c r="H7" s="139"/>
      <c r="I7" s="125"/>
      <c r="J7" s="126"/>
      <c r="K7" s="139"/>
      <c r="L7" s="139"/>
    </row>
    <row r="8" spans="1:14" ht="12.75" customHeight="1">
      <c r="A8" s="10">
        <v>1</v>
      </c>
      <c r="B8" s="182">
        <v>2</v>
      </c>
      <c r="C8" s="183"/>
      <c r="D8" s="93">
        <v>3</v>
      </c>
      <c r="E8" s="10">
        <v>4</v>
      </c>
      <c r="F8" s="92">
        <v>5</v>
      </c>
      <c r="G8" s="92">
        <v>6</v>
      </c>
      <c r="H8" s="92">
        <v>7</v>
      </c>
      <c r="I8" s="182">
        <v>8</v>
      </c>
      <c r="J8" s="183"/>
      <c r="K8" s="10">
        <v>9</v>
      </c>
      <c r="L8" s="10">
        <v>10</v>
      </c>
    </row>
    <row r="9" spans="1:14" ht="45">
      <c r="A9" s="45">
        <v>1</v>
      </c>
      <c r="B9" s="178"/>
      <c r="C9" s="179"/>
      <c r="D9" s="72" t="s">
        <v>25</v>
      </c>
      <c r="E9" s="58">
        <f>34.747+1.6</f>
        <v>36.347000000000001</v>
      </c>
      <c r="F9" s="59">
        <v>1.6</v>
      </c>
      <c r="G9" s="87" t="s">
        <v>159</v>
      </c>
      <c r="H9" s="87">
        <v>90</v>
      </c>
      <c r="I9" s="176" t="s">
        <v>29</v>
      </c>
      <c r="J9" s="177"/>
      <c r="K9" s="46" t="s">
        <v>28</v>
      </c>
      <c r="L9" s="46" t="s">
        <v>28</v>
      </c>
    </row>
    <row r="10" spans="1:14" ht="45">
      <c r="A10" s="45">
        <v>2</v>
      </c>
      <c r="B10" s="178"/>
      <c r="C10" s="179"/>
      <c r="D10" s="72" t="s">
        <v>25</v>
      </c>
      <c r="E10" s="46" t="s">
        <v>28</v>
      </c>
      <c r="F10" s="46" t="s">
        <v>28</v>
      </c>
      <c r="G10" s="46" t="s">
        <v>28</v>
      </c>
      <c r="H10" s="46" t="s">
        <v>28</v>
      </c>
      <c r="I10" s="176" t="s">
        <v>26</v>
      </c>
      <c r="J10" s="177"/>
      <c r="K10" s="46" t="s">
        <v>28</v>
      </c>
      <c r="L10" s="46" t="s">
        <v>28</v>
      </c>
    </row>
    <row r="11" spans="1:14" ht="51" customHeight="1">
      <c r="A11" s="45">
        <v>3</v>
      </c>
      <c r="B11" s="178"/>
      <c r="C11" s="179"/>
      <c r="D11" s="72" t="s">
        <v>25</v>
      </c>
      <c r="E11" s="46" t="s">
        <v>28</v>
      </c>
      <c r="F11" s="46" t="s">
        <v>28</v>
      </c>
      <c r="G11" s="46" t="s">
        <v>28</v>
      </c>
      <c r="H11" s="46" t="s">
        <v>28</v>
      </c>
      <c r="I11" s="176" t="s">
        <v>29</v>
      </c>
      <c r="J11" s="177"/>
      <c r="K11" s="45" t="s">
        <v>160</v>
      </c>
      <c r="L11" s="46" t="s">
        <v>28</v>
      </c>
    </row>
    <row r="12" spans="1:14" ht="89.25">
      <c r="A12" s="45">
        <v>4</v>
      </c>
      <c r="B12" s="178"/>
      <c r="C12" s="179"/>
      <c r="D12" s="72" t="s">
        <v>25</v>
      </c>
      <c r="E12" s="45">
        <v>1643.56</v>
      </c>
      <c r="F12" s="87">
        <v>576.62</v>
      </c>
      <c r="G12" s="60" t="s">
        <v>161</v>
      </c>
      <c r="H12" s="87"/>
      <c r="I12" s="176" t="s">
        <v>29</v>
      </c>
      <c r="J12" s="177"/>
      <c r="K12" s="46" t="s">
        <v>28</v>
      </c>
      <c r="L12" s="46" t="s">
        <v>28</v>
      </c>
    </row>
    <row r="13" spans="1:14" ht="102">
      <c r="A13" s="45">
        <v>5</v>
      </c>
      <c r="B13" s="178"/>
      <c r="C13" s="179"/>
      <c r="D13" s="72" t="s">
        <v>25</v>
      </c>
      <c r="E13" s="45">
        <v>45.14</v>
      </c>
      <c r="F13" s="87"/>
      <c r="G13" s="60" t="s">
        <v>162</v>
      </c>
      <c r="H13" s="87">
        <v>8537109110</v>
      </c>
      <c r="I13" s="176" t="s">
        <v>29</v>
      </c>
      <c r="J13" s="177"/>
      <c r="K13" s="97" t="s">
        <v>163</v>
      </c>
      <c r="L13" s="45">
        <v>5</v>
      </c>
    </row>
    <row r="14" spans="1:14" ht="45">
      <c r="A14" s="45">
        <v>6</v>
      </c>
      <c r="B14" s="178"/>
      <c r="C14" s="179"/>
      <c r="D14" s="72" t="s">
        <v>25</v>
      </c>
      <c r="E14" s="46" t="s">
        <v>28</v>
      </c>
      <c r="F14" s="46" t="s">
        <v>28</v>
      </c>
      <c r="G14" s="46" t="s">
        <v>28</v>
      </c>
      <c r="H14" s="46" t="s">
        <v>28</v>
      </c>
      <c r="I14" s="176" t="s">
        <v>26</v>
      </c>
      <c r="J14" s="177"/>
      <c r="K14" s="46" t="s">
        <v>28</v>
      </c>
      <c r="L14" s="46" t="s">
        <v>28</v>
      </c>
    </row>
    <row r="15" spans="1:14" ht="51" customHeight="1">
      <c r="A15" s="45">
        <v>7</v>
      </c>
      <c r="B15" s="178"/>
      <c r="C15" s="179"/>
      <c r="D15" s="72" t="s">
        <v>25</v>
      </c>
      <c r="E15" s="46" t="s">
        <v>28</v>
      </c>
      <c r="F15" s="46" t="s">
        <v>28</v>
      </c>
      <c r="G15" s="46" t="s">
        <v>28</v>
      </c>
      <c r="H15" s="46" t="s">
        <v>28</v>
      </c>
      <c r="I15" s="176" t="s">
        <v>26</v>
      </c>
      <c r="J15" s="177"/>
      <c r="K15" s="46" t="s">
        <v>28</v>
      </c>
      <c r="L15" s="46" t="s">
        <v>28</v>
      </c>
    </row>
    <row r="16" spans="1:14" ht="45">
      <c r="A16" s="45">
        <v>8</v>
      </c>
      <c r="B16" s="178"/>
      <c r="C16" s="179"/>
      <c r="D16" s="72" t="s">
        <v>25</v>
      </c>
      <c r="E16" s="46" t="s">
        <v>28</v>
      </c>
      <c r="F16" s="46" t="s">
        <v>28</v>
      </c>
      <c r="G16" s="46" t="s">
        <v>28</v>
      </c>
      <c r="H16" s="46" t="s">
        <v>28</v>
      </c>
      <c r="I16" s="176" t="s">
        <v>26</v>
      </c>
      <c r="J16" s="177"/>
      <c r="K16" s="46" t="s">
        <v>28</v>
      </c>
      <c r="L16" s="46" t="s">
        <v>28</v>
      </c>
    </row>
    <row r="17" spans="1:12" ht="45">
      <c r="A17" s="45">
        <v>9</v>
      </c>
      <c r="B17" s="178"/>
      <c r="C17" s="179"/>
      <c r="D17" s="72" t="s">
        <v>25</v>
      </c>
      <c r="E17" s="46" t="s">
        <v>28</v>
      </c>
      <c r="F17" s="46" t="s">
        <v>28</v>
      </c>
      <c r="G17" s="46" t="s">
        <v>28</v>
      </c>
      <c r="H17" s="46" t="s">
        <v>28</v>
      </c>
      <c r="I17" s="176" t="s">
        <v>29</v>
      </c>
      <c r="J17" s="177"/>
      <c r="K17" s="97" t="s">
        <v>164</v>
      </c>
      <c r="L17" s="45">
        <v>38</v>
      </c>
    </row>
    <row r="18" spans="1:12" ht="45">
      <c r="A18" s="45">
        <v>10</v>
      </c>
      <c r="B18" s="178"/>
      <c r="C18" s="179"/>
      <c r="D18" s="72" t="s">
        <v>25</v>
      </c>
      <c r="E18" s="46" t="s">
        <v>28</v>
      </c>
      <c r="F18" s="46" t="s">
        <v>28</v>
      </c>
      <c r="G18" s="87" t="s">
        <v>28</v>
      </c>
      <c r="H18" s="87" t="s">
        <v>28</v>
      </c>
      <c r="I18" s="176" t="s">
        <v>26</v>
      </c>
      <c r="J18" s="177"/>
      <c r="K18" s="45" t="s">
        <v>28</v>
      </c>
      <c r="L18" s="45" t="s">
        <v>28</v>
      </c>
    </row>
    <row r="19" spans="1:12" ht="45">
      <c r="A19" s="45">
        <v>11</v>
      </c>
      <c r="B19" s="178"/>
      <c r="C19" s="179"/>
      <c r="D19" s="72" t="s">
        <v>25</v>
      </c>
      <c r="E19" s="46" t="s">
        <v>28</v>
      </c>
      <c r="F19" s="46" t="s">
        <v>28</v>
      </c>
      <c r="G19" s="46" t="s">
        <v>28</v>
      </c>
      <c r="H19" s="46" t="s">
        <v>28</v>
      </c>
      <c r="I19" s="176" t="s">
        <v>26</v>
      </c>
      <c r="J19" s="177"/>
      <c r="K19" s="46" t="s">
        <v>28</v>
      </c>
      <c r="L19" s="46" t="s">
        <v>28</v>
      </c>
    </row>
    <row r="20" spans="1:12" ht="45">
      <c r="A20" s="45">
        <v>12</v>
      </c>
      <c r="B20" s="178"/>
      <c r="C20" s="179"/>
      <c r="D20" s="72" t="s">
        <v>25</v>
      </c>
      <c r="E20" s="46" t="s">
        <v>28</v>
      </c>
      <c r="F20" s="46" t="s">
        <v>28</v>
      </c>
      <c r="G20" s="87" t="s">
        <v>28</v>
      </c>
      <c r="H20" s="87" t="s">
        <v>28</v>
      </c>
      <c r="I20" s="176" t="s">
        <v>26</v>
      </c>
      <c r="J20" s="177"/>
      <c r="K20" s="45" t="s">
        <v>28</v>
      </c>
      <c r="L20" s="45" t="s">
        <v>28</v>
      </c>
    </row>
    <row r="21" spans="1:12" ht="45">
      <c r="A21" s="45">
        <v>13</v>
      </c>
      <c r="B21" s="178"/>
      <c r="C21" s="179"/>
      <c r="D21" s="72" t="s">
        <v>25</v>
      </c>
      <c r="E21" s="46" t="s">
        <v>28</v>
      </c>
      <c r="F21" s="46" t="s">
        <v>28</v>
      </c>
      <c r="G21" s="46" t="s">
        <v>28</v>
      </c>
      <c r="H21" s="46" t="s">
        <v>28</v>
      </c>
      <c r="I21" s="176" t="s">
        <v>26</v>
      </c>
      <c r="J21" s="177"/>
      <c r="K21" s="46" t="s">
        <v>28</v>
      </c>
      <c r="L21" s="46" t="s">
        <v>28</v>
      </c>
    </row>
    <row r="22" spans="1:12" ht="45">
      <c r="A22" s="45">
        <v>14</v>
      </c>
      <c r="B22" s="178"/>
      <c r="C22" s="179"/>
      <c r="D22" s="72" t="s">
        <v>25</v>
      </c>
      <c r="E22" s="46" t="s">
        <v>28</v>
      </c>
      <c r="F22" s="46" t="s">
        <v>28</v>
      </c>
      <c r="G22" s="46" t="s">
        <v>28</v>
      </c>
      <c r="H22" s="46" t="s">
        <v>28</v>
      </c>
      <c r="I22" s="176" t="s">
        <v>26</v>
      </c>
      <c r="J22" s="177"/>
      <c r="K22" s="46" t="s">
        <v>28</v>
      </c>
      <c r="L22" s="46" t="s">
        <v>28</v>
      </c>
    </row>
    <row r="23" spans="1:12" ht="140.25">
      <c r="A23" s="45">
        <v>15</v>
      </c>
      <c r="B23" s="178"/>
      <c r="C23" s="179"/>
      <c r="D23" s="72" t="s">
        <v>25</v>
      </c>
      <c r="E23" s="45">
        <v>119.02</v>
      </c>
      <c r="F23" s="87">
        <v>23</v>
      </c>
      <c r="G23" s="60" t="s">
        <v>165</v>
      </c>
      <c r="H23" s="60" t="s">
        <v>166</v>
      </c>
      <c r="I23" s="176" t="s">
        <v>29</v>
      </c>
      <c r="J23" s="177"/>
      <c r="K23" s="45" t="s">
        <v>28</v>
      </c>
      <c r="L23" s="45" t="s">
        <v>28</v>
      </c>
    </row>
    <row r="24" spans="1:12" ht="45">
      <c r="A24" s="45">
        <v>16</v>
      </c>
      <c r="B24" s="178"/>
      <c r="C24" s="179"/>
      <c r="D24" s="72" t="s">
        <v>25</v>
      </c>
      <c r="E24" s="46" t="s">
        <v>28</v>
      </c>
      <c r="F24" s="46" t="s">
        <v>28</v>
      </c>
      <c r="G24" s="46" t="s">
        <v>28</v>
      </c>
      <c r="H24" s="46" t="s">
        <v>28</v>
      </c>
      <c r="I24" s="176" t="s">
        <v>26</v>
      </c>
      <c r="J24" s="177"/>
      <c r="K24" s="46" t="s">
        <v>28</v>
      </c>
      <c r="L24" s="46" t="s">
        <v>28</v>
      </c>
    </row>
    <row r="25" spans="1:12" ht="45">
      <c r="A25" s="45">
        <v>17</v>
      </c>
      <c r="B25" s="178"/>
      <c r="C25" s="188"/>
      <c r="D25" s="72" t="s">
        <v>25</v>
      </c>
      <c r="E25" s="46" t="s">
        <v>28</v>
      </c>
      <c r="F25" s="46" t="s">
        <v>28</v>
      </c>
      <c r="G25" s="46" t="s">
        <v>28</v>
      </c>
      <c r="H25" s="46" t="s">
        <v>28</v>
      </c>
      <c r="I25" s="176" t="s">
        <v>26</v>
      </c>
      <c r="J25" s="177"/>
      <c r="K25" s="46" t="s">
        <v>28</v>
      </c>
      <c r="L25" s="46" t="s">
        <v>28</v>
      </c>
    </row>
    <row r="26" spans="1:12" ht="105">
      <c r="A26" s="45">
        <v>18</v>
      </c>
      <c r="B26" s="178"/>
      <c r="C26" s="188"/>
      <c r="D26" s="72" t="s">
        <v>25</v>
      </c>
      <c r="E26" s="73">
        <v>21.55</v>
      </c>
      <c r="F26" s="89">
        <v>5.67</v>
      </c>
      <c r="G26" s="89" t="s">
        <v>167</v>
      </c>
      <c r="H26" s="74" t="s">
        <v>168</v>
      </c>
      <c r="I26" s="186" t="s">
        <v>169</v>
      </c>
      <c r="J26" s="187"/>
      <c r="K26" s="97" t="s">
        <v>170</v>
      </c>
      <c r="L26" s="73">
        <v>297</v>
      </c>
    </row>
    <row r="27" spans="1:12" ht="45">
      <c r="A27" s="45">
        <v>19</v>
      </c>
      <c r="B27" s="178"/>
      <c r="C27" s="188"/>
      <c r="D27" s="72" t="s">
        <v>25</v>
      </c>
      <c r="E27" s="45">
        <v>0</v>
      </c>
      <c r="F27" s="87">
        <v>0</v>
      </c>
      <c r="G27" s="87" t="s">
        <v>28</v>
      </c>
      <c r="H27" s="87" t="s">
        <v>28</v>
      </c>
      <c r="I27" s="176" t="s">
        <v>29</v>
      </c>
      <c r="J27" s="177"/>
      <c r="K27" s="45" t="s">
        <v>28</v>
      </c>
      <c r="L27" s="45">
        <v>63</v>
      </c>
    </row>
    <row r="28" spans="1:12" ht="51" customHeight="1">
      <c r="A28" s="45">
        <v>20</v>
      </c>
      <c r="B28" s="178"/>
      <c r="C28" s="188"/>
      <c r="D28" s="72" t="s">
        <v>25</v>
      </c>
      <c r="E28" s="46" t="s">
        <v>28</v>
      </c>
      <c r="F28" s="46" t="s">
        <v>28</v>
      </c>
      <c r="G28" s="46" t="s">
        <v>28</v>
      </c>
      <c r="H28" s="46" t="s">
        <v>28</v>
      </c>
      <c r="I28" s="176" t="s">
        <v>26</v>
      </c>
      <c r="J28" s="177"/>
      <c r="K28" s="46" t="s">
        <v>28</v>
      </c>
      <c r="L28" s="46" t="s">
        <v>28</v>
      </c>
    </row>
    <row r="29" spans="1:12" ht="51" customHeight="1">
      <c r="A29" s="45">
        <v>21</v>
      </c>
      <c r="B29" s="178"/>
      <c r="C29" s="188"/>
      <c r="D29" s="72" t="s">
        <v>25</v>
      </c>
      <c r="E29" s="46" t="s">
        <v>28</v>
      </c>
      <c r="F29" s="46" t="s">
        <v>28</v>
      </c>
      <c r="G29" s="46" t="s">
        <v>28</v>
      </c>
      <c r="H29" s="46" t="s">
        <v>28</v>
      </c>
      <c r="I29" s="176" t="s">
        <v>26</v>
      </c>
      <c r="J29" s="177"/>
      <c r="K29" s="46" t="s">
        <v>28</v>
      </c>
      <c r="L29" s="46" t="s">
        <v>28</v>
      </c>
    </row>
    <row r="30" spans="1:12" ht="45">
      <c r="A30" s="45">
        <v>22</v>
      </c>
      <c r="B30" s="178"/>
      <c r="C30" s="188"/>
      <c r="D30" s="72" t="s">
        <v>25</v>
      </c>
      <c r="E30" s="46" t="s">
        <v>28</v>
      </c>
      <c r="F30" s="46" t="s">
        <v>28</v>
      </c>
      <c r="G30" s="46" t="s">
        <v>28</v>
      </c>
      <c r="H30" s="46" t="s">
        <v>28</v>
      </c>
      <c r="I30" s="176" t="s">
        <v>26</v>
      </c>
      <c r="J30" s="177"/>
      <c r="K30" s="46" t="s">
        <v>28</v>
      </c>
      <c r="L30" s="46" t="s">
        <v>28</v>
      </c>
    </row>
    <row r="31" spans="1:12" ht="45">
      <c r="A31" s="45">
        <v>23</v>
      </c>
      <c r="B31" s="178"/>
      <c r="C31" s="188"/>
      <c r="D31" s="72" t="s">
        <v>25</v>
      </c>
      <c r="E31" s="46" t="s">
        <v>28</v>
      </c>
      <c r="F31" s="46" t="s">
        <v>28</v>
      </c>
      <c r="G31" s="46" t="s">
        <v>28</v>
      </c>
      <c r="H31" s="46" t="s">
        <v>28</v>
      </c>
      <c r="I31" s="176" t="s">
        <v>26</v>
      </c>
      <c r="J31" s="177"/>
      <c r="K31" s="46" t="s">
        <v>28</v>
      </c>
      <c r="L31" s="46" t="s">
        <v>28</v>
      </c>
    </row>
    <row r="32" spans="1:12" ht="51" customHeight="1">
      <c r="A32" s="45">
        <v>24</v>
      </c>
      <c r="B32" s="178"/>
      <c r="C32" s="188"/>
      <c r="D32" s="72" t="s">
        <v>25</v>
      </c>
      <c r="E32" s="46" t="s">
        <v>28</v>
      </c>
      <c r="F32" s="46" t="s">
        <v>28</v>
      </c>
      <c r="G32" s="46" t="s">
        <v>28</v>
      </c>
      <c r="H32" s="46" t="s">
        <v>28</v>
      </c>
      <c r="I32" s="176" t="s">
        <v>26</v>
      </c>
      <c r="J32" s="177"/>
      <c r="K32" s="46" t="s">
        <v>28</v>
      </c>
      <c r="L32" s="46" t="s">
        <v>28</v>
      </c>
    </row>
    <row r="33" spans="1:12" ht="45">
      <c r="A33" s="45">
        <v>25</v>
      </c>
      <c r="B33" s="178"/>
      <c r="C33" s="188"/>
      <c r="D33" s="72" t="s">
        <v>25</v>
      </c>
      <c r="E33" s="46" t="s">
        <v>28</v>
      </c>
      <c r="F33" s="46" t="s">
        <v>28</v>
      </c>
      <c r="G33" s="46" t="s">
        <v>28</v>
      </c>
      <c r="H33" s="46" t="s">
        <v>28</v>
      </c>
      <c r="I33" s="176" t="s">
        <v>26</v>
      </c>
      <c r="J33" s="177"/>
      <c r="K33" s="46" t="s">
        <v>28</v>
      </c>
      <c r="L33" s="46" t="s">
        <v>28</v>
      </c>
    </row>
    <row r="34" spans="1:12" ht="45">
      <c r="A34" s="45">
        <v>26</v>
      </c>
      <c r="B34" s="178"/>
      <c r="C34" s="188"/>
      <c r="D34" s="72" t="s">
        <v>25</v>
      </c>
      <c r="E34" s="46" t="s">
        <v>28</v>
      </c>
      <c r="F34" s="46" t="s">
        <v>28</v>
      </c>
      <c r="G34" s="46" t="s">
        <v>28</v>
      </c>
      <c r="H34" s="46" t="s">
        <v>28</v>
      </c>
      <c r="I34" s="176" t="s">
        <v>26</v>
      </c>
      <c r="J34" s="177"/>
      <c r="K34" s="46" t="s">
        <v>28</v>
      </c>
      <c r="L34" s="46" t="s">
        <v>28</v>
      </c>
    </row>
    <row r="35" spans="1:12" ht="45">
      <c r="A35" s="45">
        <v>27</v>
      </c>
      <c r="B35" s="178"/>
      <c r="C35" s="188"/>
      <c r="D35" s="72" t="s">
        <v>25</v>
      </c>
      <c r="E35" s="46" t="s">
        <v>28</v>
      </c>
      <c r="F35" s="46" t="s">
        <v>28</v>
      </c>
      <c r="G35" s="46" t="s">
        <v>28</v>
      </c>
      <c r="H35" s="46" t="s">
        <v>28</v>
      </c>
      <c r="I35" s="176" t="s">
        <v>26</v>
      </c>
      <c r="J35" s="177"/>
      <c r="K35" s="46" t="s">
        <v>28</v>
      </c>
      <c r="L35" s="46" t="s">
        <v>28</v>
      </c>
    </row>
    <row r="36" spans="1:12" ht="51" customHeight="1">
      <c r="A36" s="45">
        <v>28</v>
      </c>
      <c r="B36" s="178"/>
      <c r="C36" s="188"/>
      <c r="D36" s="72" t="s">
        <v>25</v>
      </c>
      <c r="E36" s="46">
        <v>5.29</v>
      </c>
      <c r="F36" s="46">
        <v>4.92</v>
      </c>
      <c r="G36" s="3" t="s">
        <v>171</v>
      </c>
      <c r="H36" s="3" t="s">
        <v>172</v>
      </c>
      <c r="I36" s="184" t="s">
        <v>29</v>
      </c>
      <c r="J36" s="185"/>
      <c r="K36" s="46" t="s">
        <v>28</v>
      </c>
      <c r="L36" s="46" t="s">
        <v>28</v>
      </c>
    </row>
    <row r="37" spans="1:12" ht="45">
      <c r="A37" s="45">
        <v>29</v>
      </c>
      <c r="B37" s="178"/>
      <c r="C37" s="188"/>
      <c r="D37" s="72" t="s">
        <v>25</v>
      </c>
      <c r="E37" s="46" t="s">
        <v>28</v>
      </c>
      <c r="F37" s="46" t="s">
        <v>28</v>
      </c>
      <c r="G37" s="46" t="s">
        <v>28</v>
      </c>
      <c r="H37" s="46" t="s">
        <v>28</v>
      </c>
      <c r="I37" s="176" t="s">
        <v>26</v>
      </c>
      <c r="J37" s="177"/>
      <c r="K37" s="46" t="s">
        <v>28</v>
      </c>
      <c r="L37" s="46" t="s">
        <v>28</v>
      </c>
    </row>
    <row r="38" spans="1:12" ht="45">
      <c r="A38" s="45">
        <v>30</v>
      </c>
      <c r="B38" s="178"/>
      <c r="C38" s="188"/>
      <c r="D38" s="72" t="s">
        <v>25</v>
      </c>
      <c r="E38" s="46" t="s">
        <v>28</v>
      </c>
      <c r="F38" s="46" t="s">
        <v>28</v>
      </c>
      <c r="G38" s="46" t="s">
        <v>28</v>
      </c>
      <c r="H38" s="46" t="s">
        <v>28</v>
      </c>
      <c r="I38" s="176" t="s">
        <v>26</v>
      </c>
      <c r="J38" s="177"/>
      <c r="K38" s="46" t="s">
        <v>28</v>
      </c>
      <c r="L38" s="46" t="s">
        <v>28</v>
      </c>
    </row>
    <row r="39" spans="1:12" ht="51" customHeight="1">
      <c r="A39" s="45">
        <v>31</v>
      </c>
      <c r="B39" s="178"/>
      <c r="C39" s="188"/>
      <c r="D39" s="72" t="s">
        <v>25</v>
      </c>
      <c r="E39" s="46" t="s">
        <v>28</v>
      </c>
      <c r="F39" s="46" t="s">
        <v>28</v>
      </c>
      <c r="G39" s="46" t="s">
        <v>28</v>
      </c>
      <c r="H39" s="46" t="s">
        <v>28</v>
      </c>
      <c r="I39" s="176" t="s">
        <v>26</v>
      </c>
      <c r="J39" s="177"/>
      <c r="K39" s="46" t="s">
        <v>28</v>
      </c>
      <c r="L39" s="46" t="s">
        <v>28</v>
      </c>
    </row>
    <row r="40" spans="1:12" ht="45">
      <c r="A40" s="45">
        <v>32</v>
      </c>
      <c r="B40" s="178"/>
      <c r="C40" s="188"/>
      <c r="D40" s="72" t="s">
        <v>25</v>
      </c>
      <c r="E40" s="46" t="s">
        <v>28</v>
      </c>
      <c r="F40" s="46" t="s">
        <v>28</v>
      </c>
      <c r="G40" s="46" t="s">
        <v>28</v>
      </c>
      <c r="H40" s="46" t="s">
        <v>28</v>
      </c>
      <c r="I40" s="176" t="s">
        <v>26</v>
      </c>
      <c r="J40" s="177"/>
      <c r="K40" s="46" t="s">
        <v>28</v>
      </c>
      <c r="L40" s="46" t="s">
        <v>28</v>
      </c>
    </row>
    <row r="41" spans="1:12" ht="51" customHeight="1">
      <c r="A41" s="45">
        <v>33</v>
      </c>
      <c r="B41" s="178"/>
      <c r="C41" s="188"/>
      <c r="D41" s="72" t="s">
        <v>25</v>
      </c>
      <c r="E41" s="46" t="s">
        <v>28</v>
      </c>
      <c r="F41" s="46" t="s">
        <v>28</v>
      </c>
      <c r="G41" s="46" t="s">
        <v>28</v>
      </c>
      <c r="H41" s="46" t="s">
        <v>28</v>
      </c>
      <c r="I41" s="176" t="s">
        <v>26</v>
      </c>
      <c r="J41" s="177"/>
      <c r="K41" s="46" t="s">
        <v>28</v>
      </c>
      <c r="L41" s="46" t="s">
        <v>28</v>
      </c>
    </row>
    <row r="42" spans="1:12" ht="45">
      <c r="A42" s="45">
        <v>34</v>
      </c>
      <c r="B42" s="178"/>
      <c r="C42" s="188"/>
      <c r="D42" s="72" t="s">
        <v>25</v>
      </c>
      <c r="E42" s="46" t="s">
        <v>28</v>
      </c>
      <c r="F42" s="46" t="s">
        <v>28</v>
      </c>
      <c r="G42" s="46" t="s">
        <v>28</v>
      </c>
      <c r="H42" s="46" t="s">
        <v>28</v>
      </c>
      <c r="I42" s="176" t="s">
        <v>26</v>
      </c>
      <c r="J42" s="177"/>
      <c r="K42" s="46" t="s">
        <v>28</v>
      </c>
      <c r="L42" s="46" t="s">
        <v>28</v>
      </c>
    </row>
    <row r="43" spans="1:12" ht="45">
      <c r="A43" s="45">
        <v>35</v>
      </c>
      <c r="B43" s="178"/>
      <c r="C43" s="188"/>
      <c r="D43" s="72" t="s">
        <v>25</v>
      </c>
      <c r="E43" s="46" t="s">
        <v>28</v>
      </c>
      <c r="F43" s="46" t="s">
        <v>28</v>
      </c>
      <c r="G43" s="46" t="s">
        <v>28</v>
      </c>
      <c r="H43" s="46" t="s">
        <v>28</v>
      </c>
      <c r="I43" s="176" t="s">
        <v>26</v>
      </c>
      <c r="J43" s="177"/>
      <c r="K43" s="46" t="s">
        <v>28</v>
      </c>
      <c r="L43" s="46" t="s">
        <v>28</v>
      </c>
    </row>
    <row r="44" spans="1:12" ht="45">
      <c r="A44" s="45">
        <v>36</v>
      </c>
      <c r="B44" s="178"/>
      <c r="C44" s="188"/>
      <c r="D44" s="72" t="s">
        <v>25</v>
      </c>
      <c r="E44" s="46" t="s">
        <v>28</v>
      </c>
      <c r="F44" s="46" t="s">
        <v>28</v>
      </c>
      <c r="G44" s="46" t="s">
        <v>28</v>
      </c>
      <c r="H44" s="46" t="s">
        <v>28</v>
      </c>
      <c r="I44" s="176" t="s">
        <v>26</v>
      </c>
      <c r="J44" s="177"/>
      <c r="K44" s="46" t="s">
        <v>28</v>
      </c>
      <c r="L44" s="46" t="s">
        <v>28</v>
      </c>
    </row>
    <row r="45" spans="1:12" ht="51" customHeight="1">
      <c r="A45" s="45">
        <v>37</v>
      </c>
      <c r="B45" s="178"/>
      <c r="C45" s="188"/>
      <c r="D45" s="72" t="s">
        <v>25</v>
      </c>
      <c r="E45" s="46" t="s">
        <v>28</v>
      </c>
      <c r="F45" s="46" t="s">
        <v>28</v>
      </c>
      <c r="G45" s="46" t="s">
        <v>28</v>
      </c>
      <c r="H45" s="46" t="s">
        <v>28</v>
      </c>
      <c r="I45" s="176" t="s">
        <v>29</v>
      </c>
      <c r="J45" s="177"/>
      <c r="K45" s="46" t="s">
        <v>28</v>
      </c>
      <c r="L45" s="46" t="s">
        <v>28</v>
      </c>
    </row>
    <row r="46" spans="1:12" ht="45">
      <c r="A46" s="45">
        <v>38</v>
      </c>
      <c r="B46" s="178"/>
      <c r="C46" s="188"/>
      <c r="D46" s="72" t="s">
        <v>25</v>
      </c>
      <c r="E46" s="46" t="s">
        <v>28</v>
      </c>
      <c r="F46" s="46" t="s">
        <v>28</v>
      </c>
      <c r="G46" s="46" t="s">
        <v>28</v>
      </c>
      <c r="H46" s="46" t="s">
        <v>28</v>
      </c>
      <c r="I46" s="176" t="s">
        <v>26</v>
      </c>
      <c r="J46" s="177"/>
      <c r="K46" s="46" t="s">
        <v>28</v>
      </c>
      <c r="L46" s="46" t="s">
        <v>28</v>
      </c>
    </row>
    <row r="47" spans="1:12" ht="45">
      <c r="A47" s="45">
        <v>39</v>
      </c>
      <c r="B47" s="178"/>
      <c r="C47" s="188"/>
      <c r="D47" s="72" t="s">
        <v>25</v>
      </c>
      <c r="E47" s="46" t="s">
        <v>28</v>
      </c>
      <c r="F47" s="46" t="s">
        <v>28</v>
      </c>
      <c r="G47" s="46" t="s">
        <v>28</v>
      </c>
      <c r="H47" s="46" t="s">
        <v>28</v>
      </c>
      <c r="I47" s="176" t="s">
        <v>26</v>
      </c>
      <c r="J47" s="177"/>
      <c r="K47" s="46" t="s">
        <v>28</v>
      </c>
      <c r="L47" s="46" t="s">
        <v>28</v>
      </c>
    </row>
    <row r="48" spans="1:12" ht="45">
      <c r="A48" s="45">
        <v>40</v>
      </c>
      <c r="B48" s="178"/>
      <c r="C48" s="188"/>
      <c r="D48" s="72" t="s">
        <v>25</v>
      </c>
      <c r="E48" s="46" t="s">
        <v>28</v>
      </c>
      <c r="F48" s="46" t="s">
        <v>28</v>
      </c>
      <c r="G48" s="46" t="s">
        <v>28</v>
      </c>
      <c r="H48" s="46" t="s">
        <v>28</v>
      </c>
      <c r="I48" s="176" t="s">
        <v>26</v>
      </c>
      <c r="J48" s="177"/>
      <c r="K48" s="46" t="s">
        <v>28</v>
      </c>
      <c r="L48" s="46" t="s">
        <v>28</v>
      </c>
    </row>
    <row r="49" spans="1:14" ht="45">
      <c r="A49" s="45">
        <v>41</v>
      </c>
      <c r="B49" s="178"/>
      <c r="C49" s="188"/>
      <c r="D49" s="72" t="s">
        <v>25</v>
      </c>
      <c r="E49" s="46" t="s">
        <v>28</v>
      </c>
      <c r="F49" s="46" t="s">
        <v>28</v>
      </c>
      <c r="G49" s="46" t="s">
        <v>28</v>
      </c>
      <c r="H49" s="46" t="s">
        <v>28</v>
      </c>
      <c r="I49" s="176" t="s">
        <v>26</v>
      </c>
      <c r="J49" s="177"/>
      <c r="K49" s="46" t="s">
        <v>28</v>
      </c>
      <c r="L49" s="46" t="s">
        <v>28</v>
      </c>
    </row>
    <row r="50" spans="1:14" ht="45">
      <c r="A50" s="45">
        <v>42</v>
      </c>
      <c r="B50" s="178"/>
      <c r="C50" s="188"/>
      <c r="D50" s="72" t="s">
        <v>25</v>
      </c>
      <c r="E50" s="46" t="s">
        <v>28</v>
      </c>
      <c r="F50" s="46" t="s">
        <v>28</v>
      </c>
      <c r="G50" s="46" t="s">
        <v>28</v>
      </c>
      <c r="H50" s="46" t="s">
        <v>28</v>
      </c>
      <c r="I50" s="176" t="s">
        <v>26</v>
      </c>
      <c r="J50" s="177"/>
      <c r="K50" s="46" t="s">
        <v>28</v>
      </c>
      <c r="L50" s="46" t="s">
        <v>28</v>
      </c>
    </row>
    <row r="51" spans="1:14" ht="45">
      <c r="A51" s="45">
        <v>43</v>
      </c>
      <c r="B51" s="178"/>
      <c r="C51" s="188"/>
      <c r="D51" s="72" t="s">
        <v>25</v>
      </c>
      <c r="E51" s="46" t="s">
        <v>28</v>
      </c>
      <c r="F51" s="46" t="s">
        <v>28</v>
      </c>
      <c r="G51" s="46" t="s">
        <v>28</v>
      </c>
      <c r="H51" s="46" t="s">
        <v>28</v>
      </c>
      <c r="I51" s="176" t="s">
        <v>29</v>
      </c>
      <c r="J51" s="177"/>
      <c r="K51" s="46" t="s">
        <v>28</v>
      </c>
      <c r="L51" s="46" t="s">
        <v>28</v>
      </c>
    </row>
    <row r="52" spans="1:14" ht="45">
      <c r="A52" s="45">
        <v>44</v>
      </c>
      <c r="B52" s="178"/>
      <c r="C52" s="188"/>
      <c r="D52" s="72" t="s">
        <v>25</v>
      </c>
      <c r="E52" s="46" t="s">
        <v>28</v>
      </c>
      <c r="F52" s="46" t="s">
        <v>28</v>
      </c>
      <c r="G52" s="46" t="s">
        <v>28</v>
      </c>
      <c r="H52" s="46" t="s">
        <v>28</v>
      </c>
      <c r="I52" s="176" t="s">
        <v>26</v>
      </c>
      <c r="J52" s="177"/>
      <c r="K52" s="46" t="s">
        <v>28</v>
      </c>
      <c r="L52" s="46" t="s">
        <v>28</v>
      </c>
    </row>
    <row r="53" spans="1:14" ht="45">
      <c r="A53" s="97">
        <v>45</v>
      </c>
      <c r="B53" s="178"/>
      <c r="C53" s="188"/>
      <c r="D53" s="72" t="s">
        <v>25</v>
      </c>
      <c r="E53" s="46" t="s">
        <v>28</v>
      </c>
      <c r="F53" s="46" t="s">
        <v>28</v>
      </c>
      <c r="G53" s="46" t="s">
        <v>28</v>
      </c>
      <c r="H53" s="46" t="s">
        <v>28</v>
      </c>
      <c r="I53" s="176" t="s">
        <v>26</v>
      </c>
      <c r="J53" s="177"/>
      <c r="K53" s="46" t="s">
        <v>28</v>
      </c>
      <c r="L53" s="46" t="s">
        <v>28</v>
      </c>
    </row>
    <row r="54" spans="1:14" ht="45">
      <c r="A54" s="97">
        <v>46</v>
      </c>
      <c r="B54" s="178"/>
      <c r="C54" s="188"/>
      <c r="D54" s="72" t="s">
        <v>25</v>
      </c>
      <c r="E54" s="46" t="s">
        <v>28</v>
      </c>
      <c r="F54" s="46" t="s">
        <v>28</v>
      </c>
      <c r="G54" s="46" t="s">
        <v>28</v>
      </c>
      <c r="H54" s="46" t="s">
        <v>28</v>
      </c>
      <c r="I54" s="176" t="s">
        <v>26</v>
      </c>
      <c r="J54" s="177"/>
      <c r="K54" s="46" t="s">
        <v>28</v>
      </c>
      <c r="L54" s="46" t="s">
        <v>28</v>
      </c>
    </row>
    <row r="55" spans="1:14" ht="45">
      <c r="A55" s="97">
        <v>47</v>
      </c>
      <c r="B55" s="178"/>
      <c r="C55" s="188"/>
      <c r="D55" s="72" t="s">
        <v>25</v>
      </c>
      <c r="E55" s="46" t="s">
        <v>28</v>
      </c>
      <c r="F55" s="46" t="s">
        <v>28</v>
      </c>
      <c r="G55" s="46" t="s">
        <v>28</v>
      </c>
      <c r="H55" s="46" t="s">
        <v>28</v>
      </c>
      <c r="I55" s="176" t="s">
        <v>26</v>
      </c>
      <c r="J55" s="177"/>
      <c r="K55" s="46" t="s">
        <v>28</v>
      </c>
      <c r="L55" s="46" t="s">
        <v>28</v>
      </c>
    </row>
    <row r="56" spans="1:14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4">
      <c r="A57" s="162" t="s">
        <v>173</v>
      </c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</row>
    <row r="59" spans="1:14" ht="48.75" customHeight="1">
      <c r="A59" s="162" t="s">
        <v>174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1"/>
      <c r="N59" s="11"/>
    </row>
    <row r="60" spans="1:14" ht="9.75" customHeight="1">
      <c r="A60" s="47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8"/>
      <c r="N60" s="8"/>
    </row>
    <row r="61" spans="1:14" ht="27.75" customHeight="1">
      <c r="A61" s="162" t="s">
        <v>175</v>
      </c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1"/>
      <c r="N61" s="11"/>
    </row>
    <row r="62" spans="1:14" ht="23.25" customHeight="1">
      <c r="A62" s="162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1"/>
      <c r="N62" s="11"/>
    </row>
    <row r="63" spans="1:14">
      <c r="A63" s="47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8"/>
      <c r="N63" s="8"/>
    </row>
    <row r="64" spans="1:14" ht="31.5" customHeight="1">
      <c r="A64" s="175" t="s">
        <v>176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9"/>
      <c r="N64" s="9"/>
    </row>
    <row r="65" spans="1:14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>
      <c r="A66" s="175" t="s">
        <v>40</v>
      </c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9"/>
      <c r="N66" s="9"/>
    </row>
    <row r="67" spans="1:14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</sheetData>
  <mergeCells count="113">
    <mergeCell ref="I28:J28"/>
    <mergeCell ref="I29:J29"/>
    <mergeCell ref="B49:C49"/>
    <mergeCell ref="B50:C50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46:C46"/>
    <mergeCell ref="B47:C47"/>
    <mergeCell ref="B48:C48"/>
    <mergeCell ref="B29:C29"/>
    <mergeCell ref="B30:C30"/>
    <mergeCell ref="I52:J52"/>
    <mergeCell ref="I53:J53"/>
    <mergeCell ref="I55:J55"/>
    <mergeCell ref="I44:J44"/>
    <mergeCell ref="I45:J45"/>
    <mergeCell ref="I46:J46"/>
    <mergeCell ref="I51:J51"/>
    <mergeCell ref="B53:C53"/>
    <mergeCell ref="B55:C55"/>
    <mergeCell ref="B51:C51"/>
    <mergeCell ref="B52:C52"/>
    <mergeCell ref="B54:C54"/>
    <mergeCell ref="I54:J54"/>
    <mergeCell ref="B22:C22"/>
    <mergeCell ref="B23:C23"/>
    <mergeCell ref="B24:C24"/>
    <mergeCell ref="I42:J42"/>
    <mergeCell ref="I43:J43"/>
    <mergeCell ref="I36:J36"/>
    <mergeCell ref="I37:J37"/>
    <mergeCell ref="I38:J38"/>
    <mergeCell ref="I39:J39"/>
    <mergeCell ref="I40:J40"/>
    <mergeCell ref="I41:J41"/>
    <mergeCell ref="I30:J30"/>
    <mergeCell ref="I31:J31"/>
    <mergeCell ref="I32:J32"/>
    <mergeCell ref="I33:J33"/>
    <mergeCell ref="I34:J34"/>
    <mergeCell ref="I35:J35"/>
    <mergeCell ref="I24:J24"/>
    <mergeCell ref="I25:J25"/>
    <mergeCell ref="I26:J26"/>
    <mergeCell ref="B25:C25"/>
    <mergeCell ref="B26:C26"/>
    <mergeCell ref="B27:C27"/>
    <mergeCell ref="B28:C28"/>
    <mergeCell ref="I13:J13"/>
    <mergeCell ref="I14:J14"/>
    <mergeCell ref="I15:J15"/>
    <mergeCell ref="I16:J16"/>
    <mergeCell ref="I17:J17"/>
    <mergeCell ref="B18:C18"/>
    <mergeCell ref="B19:C19"/>
    <mergeCell ref="B20:C20"/>
    <mergeCell ref="B21:C21"/>
    <mergeCell ref="A2:L2"/>
    <mergeCell ref="A5:A7"/>
    <mergeCell ref="L5:L7"/>
    <mergeCell ref="K5:K7"/>
    <mergeCell ref="E5:F6"/>
    <mergeCell ref="D5:D7"/>
    <mergeCell ref="B11:C11"/>
    <mergeCell ref="I11:J11"/>
    <mergeCell ref="B10:C10"/>
    <mergeCell ref="I8:J8"/>
    <mergeCell ref="I9:J9"/>
    <mergeCell ref="G5:G7"/>
    <mergeCell ref="I10:J10"/>
    <mergeCell ref="B8:C8"/>
    <mergeCell ref="H3:L3"/>
    <mergeCell ref="F3:G3"/>
    <mergeCell ref="B9:C9"/>
    <mergeCell ref="I5:J7"/>
    <mergeCell ref="H5:H7"/>
    <mergeCell ref="A66:L66"/>
    <mergeCell ref="A57:L57"/>
    <mergeCell ref="A59:L59"/>
    <mergeCell ref="A61:L62"/>
    <mergeCell ref="A64:L64"/>
    <mergeCell ref="B5:C7"/>
    <mergeCell ref="I18:J18"/>
    <mergeCell ref="I23:J23"/>
    <mergeCell ref="I27:J27"/>
    <mergeCell ref="I47:J47"/>
    <mergeCell ref="I48:J48"/>
    <mergeCell ref="I49:J49"/>
    <mergeCell ref="I50:J50"/>
    <mergeCell ref="B12:C12"/>
    <mergeCell ref="B13:C13"/>
    <mergeCell ref="B14:C14"/>
    <mergeCell ref="B15:C15"/>
    <mergeCell ref="B16:C16"/>
    <mergeCell ref="B17:C17"/>
    <mergeCell ref="I19:J19"/>
    <mergeCell ref="I20:J20"/>
    <mergeCell ref="I21:J21"/>
    <mergeCell ref="I22:J22"/>
    <mergeCell ref="I12:J12"/>
  </mergeCells>
  <phoneticPr fontId="6" type="noConversion"/>
  <printOptions horizontalCentered="1"/>
  <pageMargins left="0.25" right="0.25" top="0.75" bottom="0.75" header="0.3" footer="0.3"/>
  <pageSetup paperSize="9" scale="78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73"/>
  <sheetViews>
    <sheetView workbookViewId="0" xr3:uid="{78B4E459-6924-5F8B-B7BA-2DD04133E49E}">
      <selection activeCell="F6" sqref="F6:F7"/>
    </sheetView>
  </sheetViews>
  <sheetFormatPr defaultColWidth="9.140625" defaultRowHeight="12.75"/>
  <cols>
    <col min="1" max="1" width="6.28515625" style="21" customWidth="1"/>
    <col min="2" max="2" width="7.140625" style="47" customWidth="1"/>
    <col min="3" max="3" width="13.42578125" style="47" customWidth="1"/>
    <col min="4" max="4" width="15" customWidth="1"/>
    <col min="5" max="5" width="28.140625" customWidth="1"/>
    <col min="6" max="6" width="38.42578125" customWidth="1"/>
    <col min="7" max="7" width="20.7109375" customWidth="1"/>
    <col min="8" max="8" width="21.85546875" customWidth="1"/>
    <col min="9" max="9" width="24.85546875" customWidth="1"/>
  </cols>
  <sheetData>
    <row r="1" spans="1:9" ht="12.75" customHeight="1">
      <c r="C1" s="79"/>
      <c r="D1" s="8"/>
      <c r="E1" s="19"/>
      <c r="F1" s="86" t="s">
        <v>177</v>
      </c>
    </row>
    <row r="2" spans="1:9" ht="18.75">
      <c r="B2" s="180" t="s">
        <v>178</v>
      </c>
      <c r="C2" s="180"/>
      <c r="D2" s="180"/>
      <c r="E2" s="180"/>
      <c r="F2" s="180"/>
    </row>
    <row r="3" spans="1:9" ht="18.75">
      <c r="B3" s="90"/>
      <c r="C3" s="180" t="s">
        <v>179</v>
      </c>
      <c r="D3" s="180"/>
      <c r="E3" s="180"/>
      <c r="F3" s="180"/>
    </row>
    <row r="4" spans="1:9" ht="18.75">
      <c r="B4" s="147" t="s">
        <v>180</v>
      </c>
      <c r="C4" s="147"/>
      <c r="D4" s="147"/>
      <c r="E4" s="147"/>
      <c r="F4" s="147"/>
      <c r="G4" s="14"/>
      <c r="H4" s="14"/>
      <c r="I4" s="14"/>
    </row>
    <row r="6" spans="1:9" ht="45" customHeight="1">
      <c r="A6" s="181" t="s">
        <v>5</v>
      </c>
      <c r="B6" s="105" t="s">
        <v>6</v>
      </c>
      <c r="C6" s="107"/>
      <c r="D6" s="122" t="s">
        <v>7</v>
      </c>
      <c r="E6" s="122" t="s">
        <v>181</v>
      </c>
      <c r="F6" s="100" t="s">
        <v>182</v>
      </c>
    </row>
    <row r="7" spans="1:9">
      <c r="A7" s="181"/>
      <c r="B7" s="135"/>
      <c r="C7" s="137"/>
      <c r="D7" s="139"/>
      <c r="E7" s="139"/>
      <c r="F7" s="100"/>
    </row>
    <row r="8" spans="1:9" ht="15">
      <c r="A8" s="73">
        <v>1</v>
      </c>
      <c r="B8" s="186">
        <v>2</v>
      </c>
      <c r="C8" s="187"/>
      <c r="D8" s="93">
        <v>3</v>
      </c>
      <c r="E8" s="10">
        <v>4</v>
      </c>
      <c r="F8" s="10">
        <v>5</v>
      </c>
    </row>
    <row r="9" spans="1:9" ht="45">
      <c r="A9" s="73">
        <v>1</v>
      </c>
      <c r="B9" s="189"/>
      <c r="C9" s="189"/>
      <c r="D9" s="82" t="s">
        <v>25</v>
      </c>
      <c r="E9" s="48" t="s">
        <v>183</v>
      </c>
      <c r="F9" s="73">
        <v>17</v>
      </c>
    </row>
    <row r="10" spans="1:9" ht="45">
      <c r="A10" s="73">
        <v>2</v>
      </c>
      <c r="B10" s="189"/>
      <c r="C10" s="189"/>
      <c r="D10" s="82" t="s">
        <v>25</v>
      </c>
      <c r="E10" s="48">
        <v>192.79</v>
      </c>
      <c r="F10" s="73">
        <v>3</v>
      </c>
    </row>
    <row r="11" spans="1:9" ht="45">
      <c r="A11" s="73">
        <v>3</v>
      </c>
      <c r="B11" s="189"/>
      <c r="C11" s="189"/>
      <c r="D11" s="77" t="s">
        <v>25</v>
      </c>
      <c r="E11" s="48">
        <v>56.070999999999998</v>
      </c>
      <c r="F11" s="73">
        <v>6</v>
      </c>
    </row>
    <row r="12" spans="1:9" ht="45">
      <c r="A12" s="73">
        <v>4</v>
      </c>
      <c r="B12" s="189"/>
      <c r="C12" s="189"/>
      <c r="D12" s="77" t="s">
        <v>25</v>
      </c>
      <c r="E12" s="61">
        <v>4966</v>
      </c>
      <c r="F12" s="73">
        <v>38</v>
      </c>
    </row>
    <row r="13" spans="1:9" ht="45">
      <c r="A13" s="73">
        <v>5</v>
      </c>
      <c r="B13" s="189"/>
      <c r="C13" s="189"/>
      <c r="D13" s="77" t="s">
        <v>25</v>
      </c>
      <c r="E13" s="48">
        <v>19</v>
      </c>
      <c r="F13" s="73">
        <v>2</v>
      </c>
    </row>
    <row r="14" spans="1:9" ht="45">
      <c r="A14" s="73">
        <v>6</v>
      </c>
      <c r="B14" s="189"/>
      <c r="C14" s="189"/>
      <c r="D14" s="77" t="s">
        <v>25</v>
      </c>
      <c r="E14" s="48">
        <v>0</v>
      </c>
      <c r="F14" s="73">
        <v>0</v>
      </c>
    </row>
    <row r="15" spans="1:9" ht="45">
      <c r="A15" s="73">
        <v>7</v>
      </c>
      <c r="B15" s="189"/>
      <c r="C15" s="189"/>
      <c r="D15" s="77" t="s">
        <v>25</v>
      </c>
      <c r="E15" s="48">
        <v>0</v>
      </c>
      <c r="F15" s="73">
        <v>2</v>
      </c>
    </row>
    <row r="16" spans="1:9" ht="45">
      <c r="A16" s="73">
        <v>8</v>
      </c>
      <c r="B16" s="189"/>
      <c r="C16" s="189"/>
      <c r="D16" s="77" t="s">
        <v>25</v>
      </c>
      <c r="E16" s="48">
        <v>0</v>
      </c>
      <c r="F16" s="73">
        <v>0</v>
      </c>
    </row>
    <row r="17" spans="1:6" ht="45">
      <c r="A17" s="73">
        <v>9</v>
      </c>
      <c r="B17" s="189"/>
      <c r="C17" s="189"/>
      <c r="D17" s="77" t="s">
        <v>25</v>
      </c>
      <c r="E17" s="48">
        <v>0.7</v>
      </c>
      <c r="F17" s="73">
        <v>5</v>
      </c>
    </row>
    <row r="18" spans="1:6" ht="45">
      <c r="A18" s="73">
        <v>10</v>
      </c>
      <c r="B18" s="189"/>
      <c r="C18" s="189"/>
      <c r="D18" s="77" t="s">
        <v>25</v>
      </c>
      <c r="E18" s="48">
        <v>0.1</v>
      </c>
      <c r="F18" s="73">
        <v>0</v>
      </c>
    </row>
    <row r="19" spans="1:6" ht="45">
      <c r="A19" s="73">
        <v>11</v>
      </c>
      <c r="B19" s="189"/>
      <c r="C19" s="189"/>
      <c r="D19" s="77" t="s">
        <v>25</v>
      </c>
      <c r="E19" s="48">
        <v>0</v>
      </c>
      <c r="F19" s="73">
        <v>0</v>
      </c>
    </row>
    <row r="20" spans="1:6" ht="45">
      <c r="A20" s="73">
        <v>12</v>
      </c>
      <c r="B20" s="189"/>
      <c r="C20" s="189"/>
      <c r="D20" s="77" t="s">
        <v>25</v>
      </c>
      <c r="E20" s="48">
        <v>0</v>
      </c>
      <c r="F20" s="73">
        <v>0</v>
      </c>
    </row>
    <row r="21" spans="1:6" ht="45">
      <c r="A21" s="73">
        <v>13</v>
      </c>
      <c r="B21" s="189"/>
      <c r="C21" s="189"/>
      <c r="D21" s="77" t="s">
        <v>25</v>
      </c>
      <c r="E21" s="48">
        <v>0</v>
      </c>
      <c r="F21" s="73">
        <v>0</v>
      </c>
    </row>
    <row r="22" spans="1:6" ht="45">
      <c r="A22" s="73">
        <v>14</v>
      </c>
      <c r="B22" s="189"/>
      <c r="C22" s="189"/>
      <c r="D22" s="77" t="s">
        <v>25</v>
      </c>
      <c r="E22" s="48">
        <v>0</v>
      </c>
      <c r="F22" s="73">
        <v>0</v>
      </c>
    </row>
    <row r="23" spans="1:6" ht="45">
      <c r="A23" s="73">
        <v>15</v>
      </c>
      <c r="B23" s="189"/>
      <c r="C23" s="189"/>
      <c r="D23" s="77" t="s">
        <v>25</v>
      </c>
      <c r="E23" s="48">
        <v>26.067</v>
      </c>
      <c r="F23" s="73">
        <v>2</v>
      </c>
    </row>
    <row r="24" spans="1:6" ht="45">
      <c r="A24" s="73">
        <v>16</v>
      </c>
      <c r="B24" s="189"/>
      <c r="C24" s="189"/>
      <c r="D24" s="77" t="s">
        <v>25</v>
      </c>
      <c r="E24" s="48">
        <v>0.1</v>
      </c>
      <c r="F24" s="73">
        <v>0</v>
      </c>
    </row>
    <row r="25" spans="1:6" ht="45">
      <c r="A25" s="73">
        <v>17</v>
      </c>
      <c r="B25" s="189"/>
      <c r="C25" s="189"/>
      <c r="D25" s="77" t="s">
        <v>25</v>
      </c>
      <c r="E25" s="48">
        <v>0</v>
      </c>
      <c r="F25" s="73">
        <v>0</v>
      </c>
    </row>
    <row r="26" spans="1:6" ht="45">
      <c r="A26" s="73">
        <v>18</v>
      </c>
      <c r="B26" s="189"/>
      <c r="C26" s="189"/>
      <c r="D26" s="77" t="s">
        <v>25</v>
      </c>
      <c r="E26" s="48">
        <v>163.74</v>
      </c>
      <c r="F26" s="73">
        <v>12</v>
      </c>
    </row>
    <row r="27" spans="1:6" ht="45">
      <c r="A27" s="73">
        <v>19</v>
      </c>
      <c r="B27" s="189"/>
      <c r="C27" s="189"/>
      <c r="D27" s="77" t="s">
        <v>25</v>
      </c>
      <c r="E27" s="48">
        <v>148.21929983999999</v>
      </c>
      <c r="F27" s="73">
        <v>0</v>
      </c>
    </row>
    <row r="28" spans="1:6" ht="45">
      <c r="A28" s="73">
        <v>20</v>
      </c>
      <c r="B28" s="189"/>
      <c r="C28" s="189"/>
      <c r="D28" s="77" t="s">
        <v>25</v>
      </c>
      <c r="E28" s="48">
        <v>0</v>
      </c>
      <c r="F28" s="73">
        <v>0</v>
      </c>
    </row>
    <row r="29" spans="1:6" ht="45">
      <c r="A29" s="73">
        <v>21</v>
      </c>
      <c r="B29" s="189"/>
      <c r="C29" s="189"/>
      <c r="D29" s="77" t="s">
        <v>25</v>
      </c>
      <c r="E29" s="48">
        <v>0.16643711</v>
      </c>
      <c r="F29" s="73">
        <v>9</v>
      </c>
    </row>
    <row r="30" spans="1:6" ht="45">
      <c r="A30" s="73">
        <v>22</v>
      </c>
      <c r="B30" s="189"/>
      <c r="C30" s="189"/>
      <c r="D30" s="77" t="s">
        <v>25</v>
      </c>
      <c r="E30" s="48">
        <v>0</v>
      </c>
      <c r="F30" s="73">
        <v>0</v>
      </c>
    </row>
    <row r="31" spans="1:6" ht="45">
      <c r="A31" s="73">
        <v>23</v>
      </c>
      <c r="B31" s="189"/>
      <c r="C31" s="189"/>
      <c r="D31" s="77" t="s">
        <v>25</v>
      </c>
      <c r="E31" s="48">
        <v>0</v>
      </c>
      <c r="F31" s="73">
        <v>5</v>
      </c>
    </row>
    <row r="32" spans="1:6" ht="45">
      <c r="A32" s="73">
        <v>24</v>
      </c>
      <c r="B32" s="189"/>
      <c r="C32" s="189"/>
      <c r="D32" s="77" t="s">
        <v>25</v>
      </c>
      <c r="E32" s="48">
        <v>0</v>
      </c>
      <c r="F32" s="73">
        <v>0</v>
      </c>
    </row>
    <row r="33" spans="1:6" ht="45">
      <c r="A33" s="73">
        <v>25</v>
      </c>
      <c r="B33" s="189"/>
      <c r="C33" s="189"/>
      <c r="D33" s="77" t="s">
        <v>25</v>
      </c>
      <c r="E33" s="48">
        <v>0</v>
      </c>
      <c r="F33" s="73">
        <v>0</v>
      </c>
    </row>
    <row r="34" spans="1:6" ht="45">
      <c r="A34" s="73">
        <v>26</v>
      </c>
      <c r="B34" s="189"/>
      <c r="C34" s="189"/>
      <c r="D34" s="77" t="s">
        <v>25</v>
      </c>
      <c r="E34" s="48">
        <v>0</v>
      </c>
      <c r="F34" s="73">
        <v>0</v>
      </c>
    </row>
    <row r="35" spans="1:6" ht="45">
      <c r="A35" s="73">
        <v>27</v>
      </c>
      <c r="B35" s="189"/>
      <c r="C35" s="189"/>
      <c r="D35" s="77" t="s">
        <v>25</v>
      </c>
      <c r="E35" s="48">
        <v>11.488</v>
      </c>
      <c r="F35" s="73">
        <v>2</v>
      </c>
    </row>
    <row r="36" spans="1:6" ht="45">
      <c r="A36" s="73">
        <v>28</v>
      </c>
      <c r="B36" s="189"/>
      <c r="C36" s="189"/>
      <c r="D36" s="77" t="s">
        <v>25</v>
      </c>
      <c r="E36" s="48">
        <v>0</v>
      </c>
      <c r="F36" s="73">
        <v>2</v>
      </c>
    </row>
    <row r="37" spans="1:6" ht="45">
      <c r="A37" s="73">
        <v>29</v>
      </c>
      <c r="B37" s="189"/>
      <c r="C37" s="189"/>
      <c r="D37" s="77" t="s">
        <v>25</v>
      </c>
      <c r="E37" s="48">
        <v>0.08</v>
      </c>
      <c r="F37" s="73">
        <v>1</v>
      </c>
    </row>
    <row r="38" spans="1:6" ht="45">
      <c r="A38" s="73">
        <v>30</v>
      </c>
      <c r="B38" s="189"/>
      <c r="C38" s="189"/>
      <c r="D38" s="77" t="s">
        <v>25</v>
      </c>
      <c r="E38" s="48">
        <v>0</v>
      </c>
      <c r="F38" s="73">
        <v>0</v>
      </c>
    </row>
    <row r="39" spans="1:6" ht="45">
      <c r="A39" s="73">
        <v>31</v>
      </c>
      <c r="B39" s="189"/>
      <c r="C39" s="189"/>
      <c r="D39" s="77" t="s">
        <v>25</v>
      </c>
      <c r="E39" s="48">
        <v>0</v>
      </c>
      <c r="F39" s="73">
        <v>0</v>
      </c>
    </row>
    <row r="40" spans="1:6" ht="45">
      <c r="A40" s="73">
        <v>32</v>
      </c>
      <c r="B40" s="189"/>
      <c r="C40" s="189"/>
      <c r="D40" s="77" t="s">
        <v>25</v>
      </c>
      <c r="E40" s="48">
        <v>0</v>
      </c>
      <c r="F40" s="73">
        <v>0</v>
      </c>
    </row>
    <row r="41" spans="1:6" ht="45">
      <c r="A41" s="73">
        <v>33</v>
      </c>
      <c r="B41" s="189"/>
      <c r="C41" s="189"/>
      <c r="D41" s="77" t="s">
        <v>25</v>
      </c>
      <c r="E41" s="48">
        <v>0</v>
      </c>
      <c r="F41" s="73">
        <v>0</v>
      </c>
    </row>
    <row r="42" spans="1:6" ht="45">
      <c r="A42" s="73">
        <v>34</v>
      </c>
      <c r="B42" s="189"/>
      <c r="C42" s="189"/>
      <c r="D42" s="77" t="s">
        <v>25</v>
      </c>
      <c r="E42" s="48">
        <v>0</v>
      </c>
      <c r="F42" s="73">
        <v>0</v>
      </c>
    </row>
    <row r="43" spans="1:6" ht="45">
      <c r="A43" s="73">
        <v>35</v>
      </c>
      <c r="B43" s="189"/>
      <c r="C43" s="189"/>
      <c r="D43" s="77" t="s">
        <v>25</v>
      </c>
      <c r="E43" s="48">
        <v>12.222</v>
      </c>
      <c r="F43" s="73">
        <v>2</v>
      </c>
    </row>
    <row r="44" spans="1:6" ht="45">
      <c r="A44" s="73">
        <v>36</v>
      </c>
      <c r="B44" s="189"/>
      <c r="C44" s="189"/>
      <c r="D44" s="77" t="s">
        <v>25</v>
      </c>
      <c r="E44" s="48">
        <v>199.9</v>
      </c>
      <c r="F44" s="73">
        <v>0</v>
      </c>
    </row>
    <row r="45" spans="1:6" ht="45">
      <c r="A45" s="73">
        <v>37</v>
      </c>
      <c r="B45" s="189"/>
      <c r="C45" s="189"/>
      <c r="D45" s="77" t="s">
        <v>25</v>
      </c>
      <c r="E45" s="48">
        <v>0</v>
      </c>
      <c r="F45" s="73">
        <v>1</v>
      </c>
    </row>
    <row r="46" spans="1:6" ht="45">
      <c r="A46" s="73">
        <v>38</v>
      </c>
      <c r="B46" s="189"/>
      <c r="C46" s="189"/>
      <c r="D46" s="77" t="s">
        <v>25</v>
      </c>
      <c r="E46" s="48">
        <v>0</v>
      </c>
      <c r="F46" s="73">
        <v>0</v>
      </c>
    </row>
    <row r="47" spans="1:6" ht="45">
      <c r="A47" s="73">
        <v>39</v>
      </c>
      <c r="B47" s="189"/>
      <c r="C47" s="189"/>
      <c r="D47" s="77" t="s">
        <v>25</v>
      </c>
      <c r="E47" s="48">
        <v>0</v>
      </c>
      <c r="F47" s="73">
        <v>0</v>
      </c>
    </row>
    <row r="48" spans="1:6" ht="45">
      <c r="A48" s="73">
        <v>40</v>
      </c>
      <c r="B48" s="189"/>
      <c r="C48" s="189"/>
      <c r="D48" s="77" t="s">
        <v>25</v>
      </c>
      <c r="E48" s="48">
        <v>0</v>
      </c>
      <c r="F48" s="73">
        <v>0</v>
      </c>
    </row>
    <row r="49" spans="1:6" ht="45">
      <c r="A49" s="73">
        <v>41</v>
      </c>
      <c r="B49" s="189"/>
      <c r="C49" s="189"/>
      <c r="D49" s="77" t="s">
        <v>25</v>
      </c>
      <c r="E49" s="48">
        <v>0</v>
      </c>
      <c r="F49" s="73">
        <v>0</v>
      </c>
    </row>
    <row r="50" spans="1:6" ht="45">
      <c r="A50" s="73">
        <v>42</v>
      </c>
      <c r="B50" s="189"/>
      <c r="C50" s="189"/>
      <c r="D50" s="77" t="s">
        <v>25</v>
      </c>
      <c r="E50" s="48">
        <v>0</v>
      </c>
      <c r="F50" s="73">
        <v>0</v>
      </c>
    </row>
    <row r="51" spans="1:6" ht="45">
      <c r="A51" s="73">
        <v>43</v>
      </c>
      <c r="B51" s="189"/>
      <c r="C51" s="189"/>
      <c r="D51" s="77" t="s">
        <v>25</v>
      </c>
      <c r="E51" s="48">
        <v>0.1</v>
      </c>
      <c r="F51" s="73">
        <v>1</v>
      </c>
    </row>
    <row r="52" spans="1:6" ht="45">
      <c r="A52" s="73">
        <v>44</v>
      </c>
      <c r="B52" s="189"/>
      <c r="C52" s="189"/>
      <c r="D52" s="77" t="s">
        <v>25</v>
      </c>
      <c r="E52" s="48">
        <v>8.9999999999999993E-3</v>
      </c>
      <c r="F52" s="73">
        <v>2</v>
      </c>
    </row>
    <row r="53" spans="1:6" ht="45">
      <c r="A53" s="73">
        <v>45</v>
      </c>
      <c r="B53" s="178"/>
      <c r="C53" s="188"/>
      <c r="D53" s="77" t="s">
        <v>25</v>
      </c>
      <c r="E53" s="48">
        <v>5.1999999999999998E-2</v>
      </c>
      <c r="F53" s="73">
        <v>1</v>
      </c>
    </row>
    <row r="54" spans="1:6" ht="45" customHeight="1">
      <c r="A54" s="73">
        <v>46</v>
      </c>
      <c r="B54" s="178"/>
      <c r="C54" s="188"/>
      <c r="D54" s="77" t="s">
        <v>25</v>
      </c>
      <c r="E54" s="48">
        <v>0</v>
      </c>
      <c r="F54" s="73">
        <v>0</v>
      </c>
    </row>
    <row r="55" spans="1:6" ht="45" customHeight="1">
      <c r="A55" s="73">
        <v>47</v>
      </c>
      <c r="B55" s="178"/>
      <c r="C55" s="188"/>
      <c r="D55" s="77" t="s">
        <v>25</v>
      </c>
      <c r="E55" s="48">
        <v>0</v>
      </c>
      <c r="F55" s="73">
        <v>0</v>
      </c>
    </row>
    <row r="56" spans="1:6" ht="15">
      <c r="A56" s="49"/>
      <c r="D56" s="85"/>
    </row>
    <row r="58" spans="1:6" ht="12.75" customHeight="1">
      <c r="A58" s="162" t="s">
        <v>184</v>
      </c>
      <c r="B58" s="162"/>
      <c r="C58" s="162"/>
      <c r="D58" s="162"/>
      <c r="E58" s="162"/>
      <c r="F58" s="162"/>
    </row>
    <row r="59" spans="1:6">
      <c r="A59" s="162"/>
      <c r="B59" s="162"/>
      <c r="C59" s="162"/>
      <c r="D59" s="162"/>
      <c r="E59" s="162"/>
      <c r="F59" s="162"/>
    </row>
    <row r="60" spans="1:6">
      <c r="A60" s="50" t="s">
        <v>185</v>
      </c>
      <c r="B60" s="79"/>
      <c r="C60" s="79"/>
      <c r="D60" s="8"/>
    </row>
    <row r="62" spans="1:6" ht="27" customHeight="1">
      <c r="A62" s="173" t="s">
        <v>186</v>
      </c>
      <c r="B62" s="173"/>
      <c r="C62" s="173"/>
      <c r="D62" s="173"/>
      <c r="E62" s="173"/>
      <c r="F62" s="173"/>
    </row>
    <row r="69" ht="12" customHeight="1"/>
    <row r="70" hidden="1"/>
    <row r="71" hidden="1"/>
    <row r="72" hidden="1"/>
    <row r="73" hidden="1"/>
  </sheetData>
  <mergeCells count="58">
    <mergeCell ref="B45:C45"/>
    <mergeCell ref="B46:C46"/>
    <mergeCell ref="B51:C51"/>
    <mergeCell ref="B52:C52"/>
    <mergeCell ref="B53:C53"/>
    <mergeCell ref="B47:C47"/>
    <mergeCell ref="B48:C48"/>
    <mergeCell ref="B49:C49"/>
    <mergeCell ref="B50:C50"/>
    <mergeCell ref="B32:C32"/>
    <mergeCell ref="B44:C4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26:C26"/>
    <mergeCell ref="B27:C27"/>
    <mergeCell ref="B28:C28"/>
    <mergeCell ref="B29:C29"/>
    <mergeCell ref="B31:C31"/>
    <mergeCell ref="A6:A7"/>
    <mergeCell ref="B6:C7"/>
    <mergeCell ref="E6:E7"/>
    <mergeCell ref="F6:F7"/>
    <mergeCell ref="D6:D7"/>
    <mergeCell ref="B25:C25"/>
    <mergeCell ref="B2:F2"/>
    <mergeCell ref="B12:C12"/>
    <mergeCell ref="B13:C13"/>
    <mergeCell ref="B14:C14"/>
    <mergeCell ref="B15:C15"/>
    <mergeCell ref="C3:F3"/>
    <mergeCell ref="B4:F4"/>
    <mergeCell ref="B10:C10"/>
    <mergeCell ref="B11:C11"/>
    <mergeCell ref="B54:C54"/>
    <mergeCell ref="A62:F62"/>
    <mergeCell ref="B8:C8"/>
    <mergeCell ref="B55:C55"/>
    <mergeCell ref="A58:F59"/>
    <mergeCell ref="B9:C9"/>
    <mergeCell ref="B18:C18"/>
    <mergeCell ref="B19:C19"/>
    <mergeCell ref="B30:C30"/>
    <mergeCell ref="B16:C16"/>
    <mergeCell ref="B17:C17"/>
    <mergeCell ref="B21:C21"/>
    <mergeCell ref="B22:C22"/>
    <mergeCell ref="B23:C23"/>
    <mergeCell ref="B24:C24"/>
    <mergeCell ref="B20:C20"/>
  </mergeCells>
  <phoneticPr fontId="6" type="noConversion"/>
  <pageMargins left="0.25" right="0.25" top="0.75" bottom="0.75" header="0.3" footer="0.3"/>
  <pageSetup paperSize="9" scale="9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278"/>
  <sheetViews>
    <sheetView tabSelected="1" workbookViewId="0" xr3:uid="{9B253EF2-77E0-53E3-AE26-4D66ECD923F3}">
      <selection activeCell="G6" sqref="G6"/>
    </sheetView>
  </sheetViews>
  <sheetFormatPr defaultColWidth="9.140625" defaultRowHeight="12.75"/>
  <cols>
    <col min="1" max="1" width="5.85546875" customWidth="1"/>
    <col min="2" max="2" width="16.140625" customWidth="1"/>
    <col min="3" max="3" width="16.7109375" customWidth="1"/>
    <col min="4" max="4" width="24.85546875" customWidth="1"/>
    <col min="5" max="5" width="32" customWidth="1"/>
    <col min="6" max="6" width="20.28515625" style="21" customWidth="1"/>
    <col min="7" max="7" width="29.5703125" customWidth="1"/>
  </cols>
  <sheetData>
    <row r="1" spans="1:8" ht="15.75" customHeight="1">
      <c r="G1" s="86" t="s">
        <v>187</v>
      </c>
    </row>
    <row r="2" spans="1:8" ht="18.75" customHeight="1">
      <c r="A2" s="192" t="s">
        <v>188</v>
      </c>
      <c r="B2" s="192"/>
      <c r="C2" s="192"/>
      <c r="D2" s="192"/>
      <c r="E2" s="192"/>
      <c r="F2" s="192"/>
      <c r="G2" s="192"/>
    </row>
    <row r="3" spans="1:8" ht="18.75">
      <c r="A3" s="96"/>
      <c r="B3" s="96"/>
      <c r="C3" s="96"/>
      <c r="D3" s="192" t="s">
        <v>189</v>
      </c>
      <c r="E3" s="192"/>
      <c r="F3" s="192"/>
      <c r="G3" s="96"/>
    </row>
    <row r="4" spans="1:8" ht="18.75">
      <c r="D4" s="84" t="s">
        <v>3</v>
      </c>
      <c r="E4" s="116" t="s">
        <v>4</v>
      </c>
      <c r="F4" s="116"/>
      <c r="G4" s="14"/>
      <c r="H4" s="14"/>
    </row>
    <row r="5" spans="1:8" ht="3.75" customHeight="1"/>
    <row r="6" spans="1:8" ht="45">
      <c r="A6" s="91" t="s">
        <v>5</v>
      </c>
      <c r="B6" s="77" t="s">
        <v>190</v>
      </c>
      <c r="C6" s="77" t="s">
        <v>7</v>
      </c>
      <c r="D6" s="20" t="s">
        <v>191</v>
      </c>
      <c r="E6" s="20" t="s">
        <v>192</v>
      </c>
      <c r="F6" s="51" t="s">
        <v>193</v>
      </c>
      <c r="G6" s="20" t="s">
        <v>194</v>
      </c>
    </row>
    <row r="7" spans="1:8" ht="15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73">
        <v>6</v>
      </c>
      <c r="G7" s="10">
        <v>7</v>
      </c>
    </row>
    <row r="8" spans="1:8" ht="76.5">
      <c r="A8" s="163">
        <v>1</v>
      </c>
      <c r="B8" s="163"/>
      <c r="C8" s="167" t="s">
        <v>25</v>
      </c>
      <c r="D8" s="95" t="s">
        <v>195</v>
      </c>
      <c r="E8" s="95" t="s">
        <v>196</v>
      </c>
      <c r="F8" s="52">
        <v>41801</v>
      </c>
      <c r="G8" s="95" t="s">
        <v>197</v>
      </c>
    </row>
    <row r="9" spans="1:8" ht="114.75">
      <c r="A9" s="164"/>
      <c r="B9" s="164"/>
      <c r="C9" s="168"/>
      <c r="D9" s="95" t="s">
        <v>198</v>
      </c>
      <c r="E9" s="95" t="s">
        <v>199</v>
      </c>
      <c r="F9" s="52">
        <v>42207</v>
      </c>
      <c r="G9" s="95" t="s">
        <v>200</v>
      </c>
    </row>
    <row r="10" spans="1:8" ht="76.5">
      <c r="A10" s="164"/>
      <c r="B10" s="164"/>
      <c r="C10" s="168"/>
      <c r="D10" s="95" t="s">
        <v>201</v>
      </c>
      <c r="E10" s="62" t="s">
        <v>202</v>
      </c>
      <c r="F10" s="52">
        <v>42285</v>
      </c>
      <c r="G10" s="95" t="s">
        <v>203</v>
      </c>
    </row>
    <row r="11" spans="1:8" ht="102">
      <c r="A11" s="164"/>
      <c r="B11" s="164"/>
      <c r="C11" s="168"/>
      <c r="D11" s="95" t="s">
        <v>204</v>
      </c>
      <c r="E11" s="62" t="s">
        <v>205</v>
      </c>
      <c r="F11" s="52">
        <v>42352</v>
      </c>
      <c r="G11" s="95" t="s">
        <v>197</v>
      </c>
    </row>
    <row r="12" spans="1:8" ht="63.75">
      <c r="A12" s="164"/>
      <c r="B12" s="164"/>
      <c r="C12" s="168"/>
      <c r="D12" s="95" t="s">
        <v>206</v>
      </c>
      <c r="E12" s="95" t="s">
        <v>207</v>
      </c>
      <c r="F12" s="52">
        <v>42401</v>
      </c>
      <c r="G12" s="95" t="s">
        <v>208</v>
      </c>
    </row>
    <row r="13" spans="1:8" ht="63.75">
      <c r="A13" s="164"/>
      <c r="B13" s="164"/>
      <c r="C13" s="168"/>
      <c r="D13" s="95" t="s">
        <v>209</v>
      </c>
      <c r="E13" s="62" t="s">
        <v>210</v>
      </c>
      <c r="F13" s="52">
        <v>42513</v>
      </c>
      <c r="G13" s="95" t="s">
        <v>197</v>
      </c>
    </row>
    <row r="14" spans="1:8" ht="51">
      <c r="A14" s="164"/>
      <c r="B14" s="164"/>
      <c r="C14" s="168"/>
      <c r="D14" s="95" t="s">
        <v>211</v>
      </c>
      <c r="E14" s="95" t="s">
        <v>212</v>
      </c>
      <c r="F14" s="52">
        <v>42545</v>
      </c>
      <c r="G14" s="95" t="s">
        <v>213</v>
      </c>
    </row>
    <row r="15" spans="1:8" ht="102">
      <c r="A15" s="164"/>
      <c r="B15" s="164"/>
      <c r="C15" s="168"/>
      <c r="D15" s="95" t="s">
        <v>214</v>
      </c>
      <c r="E15" s="95" t="s">
        <v>215</v>
      </c>
      <c r="F15" s="52">
        <v>42545</v>
      </c>
      <c r="G15" s="95" t="s">
        <v>213</v>
      </c>
    </row>
    <row r="16" spans="1:8" ht="51">
      <c r="A16" s="164"/>
      <c r="B16" s="164"/>
      <c r="C16" s="168"/>
      <c r="D16" s="95" t="s">
        <v>216</v>
      </c>
      <c r="E16" s="95" t="s">
        <v>217</v>
      </c>
      <c r="F16" s="52">
        <v>42550</v>
      </c>
      <c r="G16" s="95" t="s">
        <v>213</v>
      </c>
    </row>
    <row r="17" spans="1:7" ht="178.5">
      <c r="A17" s="164"/>
      <c r="B17" s="164"/>
      <c r="C17" s="168"/>
      <c r="D17" s="95" t="s">
        <v>218</v>
      </c>
      <c r="E17" s="95" t="s">
        <v>219</v>
      </c>
      <c r="F17" s="52">
        <v>42583</v>
      </c>
      <c r="G17" s="95" t="s">
        <v>220</v>
      </c>
    </row>
    <row r="18" spans="1:7" ht="63.75">
      <c r="A18" s="164"/>
      <c r="B18" s="164"/>
      <c r="C18" s="168"/>
      <c r="D18" s="95" t="s">
        <v>221</v>
      </c>
      <c r="E18" s="95" t="s">
        <v>222</v>
      </c>
      <c r="F18" s="52">
        <v>42635</v>
      </c>
      <c r="G18" s="95" t="s">
        <v>213</v>
      </c>
    </row>
    <row r="19" spans="1:7" ht="25.5">
      <c r="A19" s="164"/>
      <c r="B19" s="164"/>
      <c r="C19" s="168"/>
      <c r="D19" s="95" t="s">
        <v>223</v>
      </c>
      <c r="E19" s="95" t="s">
        <v>224</v>
      </c>
      <c r="F19" s="52">
        <v>42709</v>
      </c>
      <c r="G19" s="95" t="s">
        <v>213</v>
      </c>
    </row>
    <row r="20" spans="1:7" ht="178.5">
      <c r="A20" s="164"/>
      <c r="B20" s="164"/>
      <c r="C20" s="168"/>
      <c r="D20" s="95" t="s">
        <v>225</v>
      </c>
      <c r="E20" s="95" t="s">
        <v>226</v>
      </c>
      <c r="F20" s="52">
        <v>42767</v>
      </c>
      <c r="G20" s="95" t="s">
        <v>227</v>
      </c>
    </row>
    <row r="21" spans="1:7" ht="63.75">
      <c r="A21" s="164"/>
      <c r="B21" s="164"/>
      <c r="C21" s="168"/>
      <c r="D21" s="95" t="s">
        <v>228</v>
      </c>
      <c r="E21" s="95" t="s">
        <v>229</v>
      </c>
      <c r="F21" s="52">
        <v>42794</v>
      </c>
      <c r="G21" s="95" t="s">
        <v>197</v>
      </c>
    </row>
    <row r="22" spans="1:7">
      <c r="A22" s="193"/>
      <c r="B22" s="193"/>
      <c r="C22" s="98" t="s">
        <v>25</v>
      </c>
      <c r="D22" s="95" t="s">
        <v>230</v>
      </c>
      <c r="E22" s="95" t="s">
        <v>231</v>
      </c>
      <c r="F22" s="52">
        <v>41591</v>
      </c>
      <c r="G22" s="95"/>
    </row>
    <row r="23" spans="1:7">
      <c r="A23" s="193"/>
      <c r="B23" s="193"/>
      <c r="C23" s="98"/>
      <c r="D23" s="95" t="s">
        <v>232</v>
      </c>
      <c r="E23" s="95" t="s">
        <v>231</v>
      </c>
      <c r="F23" s="52">
        <v>41591</v>
      </c>
      <c r="G23" s="189" t="s">
        <v>233</v>
      </c>
    </row>
    <row r="24" spans="1:7">
      <c r="A24" s="193"/>
      <c r="B24" s="193"/>
      <c r="C24" s="98"/>
      <c r="D24" s="95" t="s">
        <v>234</v>
      </c>
      <c r="E24" s="95" t="s">
        <v>231</v>
      </c>
      <c r="F24" s="52">
        <v>41591</v>
      </c>
      <c r="G24" s="189"/>
    </row>
    <row r="25" spans="1:7">
      <c r="A25" s="193"/>
      <c r="B25" s="193"/>
      <c r="C25" s="98"/>
      <c r="D25" s="95" t="s">
        <v>235</v>
      </c>
      <c r="E25" s="95" t="s">
        <v>231</v>
      </c>
      <c r="F25" s="52">
        <v>41591</v>
      </c>
      <c r="G25" s="189"/>
    </row>
    <row r="26" spans="1:7">
      <c r="A26" s="193"/>
      <c r="B26" s="193"/>
      <c r="C26" s="98"/>
      <c r="D26" s="2" t="s">
        <v>236</v>
      </c>
      <c r="E26" s="95" t="s">
        <v>231</v>
      </c>
      <c r="F26" s="52">
        <v>41591</v>
      </c>
      <c r="G26" s="189"/>
    </row>
    <row r="27" spans="1:7" ht="25.5">
      <c r="A27" s="193"/>
      <c r="B27" s="193"/>
      <c r="C27" s="98"/>
      <c r="D27" s="2" t="s">
        <v>237</v>
      </c>
      <c r="E27" s="95" t="s">
        <v>238</v>
      </c>
      <c r="F27" s="52">
        <v>41954</v>
      </c>
      <c r="G27" s="2" t="s">
        <v>239</v>
      </c>
    </row>
    <row r="28" spans="1:7" ht="25.5">
      <c r="A28" s="193"/>
      <c r="B28" s="193"/>
      <c r="C28" s="98"/>
      <c r="D28" s="2" t="s">
        <v>240</v>
      </c>
      <c r="E28" s="95" t="s">
        <v>241</v>
      </c>
      <c r="F28" s="52">
        <v>41985</v>
      </c>
      <c r="G28" s="2" t="s">
        <v>239</v>
      </c>
    </row>
    <row r="29" spans="1:7" ht="25.5">
      <c r="A29" s="193"/>
      <c r="B29" s="193"/>
      <c r="C29" s="98"/>
      <c r="D29" s="2" t="s">
        <v>242</v>
      </c>
      <c r="E29" s="95" t="s">
        <v>243</v>
      </c>
      <c r="F29" s="52">
        <v>42552</v>
      </c>
      <c r="G29" s="2" t="s">
        <v>239</v>
      </c>
    </row>
    <row r="30" spans="1:7" ht="25.5">
      <c r="A30" s="193"/>
      <c r="B30" s="193"/>
      <c r="C30" s="98"/>
      <c r="D30" s="2" t="s">
        <v>244</v>
      </c>
      <c r="E30" s="95" t="s">
        <v>241</v>
      </c>
      <c r="F30" s="52">
        <v>42583</v>
      </c>
      <c r="G30" s="2" t="s">
        <v>239</v>
      </c>
    </row>
    <row r="31" spans="1:7" ht="102">
      <c r="A31" s="163">
        <v>3</v>
      </c>
      <c r="B31" s="163"/>
      <c r="C31" s="167" t="s">
        <v>25</v>
      </c>
      <c r="D31" s="95" t="s">
        <v>245</v>
      </c>
      <c r="E31" s="95" t="s">
        <v>246</v>
      </c>
      <c r="F31" s="63">
        <v>41780</v>
      </c>
      <c r="G31" s="97" t="s">
        <v>247</v>
      </c>
    </row>
    <row r="32" spans="1:7" ht="76.5">
      <c r="A32" s="164"/>
      <c r="B32" s="164"/>
      <c r="C32" s="168"/>
      <c r="D32" s="95" t="s">
        <v>248</v>
      </c>
      <c r="E32" s="95" t="s">
        <v>249</v>
      </c>
      <c r="F32" s="63" t="s">
        <v>250</v>
      </c>
      <c r="G32" s="97" t="s">
        <v>251</v>
      </c>
    </row>
    <row r="33" spans="1:7" ht="51">
      <c r="A33" s="165"/>
      <c r="B33" s="165"/>
      <c r="C33" s="169"/>
      <c r="D33" s="2" t="s">
        <v>252</v>
      </c>
      <c r="E33" s="64" t="s">
        <v>253</v>
      </c>
      <c r="F33" s="65">
        <v>43112</v>
      </c>
      <c r="G33" s="97"/>
    </row>
    <row r="34" spans="1:7" ht="89.25">
      <c r="A34" s="163">
        <v>4</v>
      </c>
      <c r="B34" s="163"/>
      <c r="C34" s="167" t="s">
        <v>25</v>
      </c>
      <c r="D34" s="66" t="s">
        <v>254</v>
      </c>
      <c r="E34" s="66" t="s">
        <v>255</v>
      </c>
      <c r="F34" s="65">
        <v>41333</v>
      </c>
      <c r="G34" s="67">
        <v>341.53</v>
      </c>
    </row>
    <row r="35" spans="1:7" ht="165.75" customHeight="1">
      <c r="A35" s="164"/>
      <c r="B35" s="164"/>
      <c r="C35" s="168"/>
      <c r="D35" s="66" t="s">
        <v>256</v>
      </c>
      <c r="E35" s="66" t="s">
        <v>257</v>
      </c>
      <c r="F35" s="65">
        <v>41472</v>
      </c>
      <c r="G35" s="68">
        <v>8.7799999999999994</v>
      </c>
    </row>
    <row r="36" spans="1:7" ht="264" customHeight="1">
      <c r="A36" s="164"/>
      <c r="B36" s="164"/>
      <c r="C36" s="168"/>
      <c r="D36" s="66" t="s">
        <v>258</v>
      </c>
      <c r="E36" s="66" t="s">
        <v>259</v>
      </c>
      <c r="F36" s="65">
        <v>41481</v>
      </c>
      <c r="G36" s="58">
        <v>0</v>
      </c>
    </row>
    <row r="37" spans="1:7" ht="38.25">
      <c r="A37" s="164"/>
      <c r="B37" s="164"/>
      <c r="C37" s="168"/>
      <c r="D37" s="2" t="s">
        <v>260</v>
      </c>
      <c r="E37" s="66" t="s">
        <v>261</v>
      </c>
      <c r="F37" s="65">
        <v>41513</v>
      </c>
      <c r="G37" s="58">
        <v>0</v>
      </c>
    </row>
    <row r="38" spans="1:7" ht="38.25">
      <c r="A38" s="164"/>
      <c r="B38" s="164"/>
      <c r="C38" s="168"/>
      <c r="D38" s="2" t="s">
        <v>262</v>
      </c>
      <c r="E38" s="2" t="s">
        <v>263</v>
      </c>
      <c r="F38" s="65">
        <v>41551</v>
      </c>
      <c r="G38" s="67">
        <v>939.21</v>
      </c>
    </row>
    <row r="39" spans="1:7" ht="25.5">
      <c r="A39" s="164"/>
      <c r="B39" s="164"/>
      <c r="C39" s="168"/>
      <c r="D39" s="2" t="s">
        <v>264</v>
      </c>
      <c r="E39" s="2" t="s">
        <v>265</v>
      </c>
      <c r="F39" s="65">
        <v>41733</v>
      </c>
      <c r="G39" s="67">
        <v>2646.36</v>
      </c>
    </row>
    <row r="40" spans="1:7">
      <c r="A40" s="164"/>
      <c r="B40" s="164"/>
      <c r="C40" s="168"/>
      <c r="D40" s="69" t="s">
        <v>266</v>
      </c>
      <c r="E40" s="2" t="s">
        <v>267</v>
      </c>
      <c r="F40" s="65">
        <v>41855</v>
      </c>
      <c r="G40" s="58">
        <v>56.75</v>
      </c>
    </row>
    <row r="41" spans="1:7" ht="51">
      <c r="A41" s="164"/>
      <c r="B41" s="164"/>
      <c r="C41" s="168"/>
      <c r="D41" s="69" t="s">
        <v>268</v>
      </c>
      <c r="E41" s="2" t="s">
        <v>269</v>
      </c>
      <c r="F41" s="65">
        <v>42369</v>
      </c>
      <c r="G41" s="58">
        <v>1632.31</v>
      </c>
    </row>
    <row r="42" spans="1:7" ht="63.75">
      <c r="A42" s="164"/>
      <c r="B42" s="164"/>
      <c r="C42" s="168"/>
      <c r="D42" s="69" t="s">
        <v>270</v>
      </c>
      <c r="E42" s="2" t="s">
        <v>271</v>
      </c>
      <c r="F42" s="65">
        <v>42369</v>
      </c>
      <c r="G42" s="58">
        <v>955.76</v>
      </c>
    </row>
    <row r="43" spans="1:7" ht="76.5">
      <c r="A43" s="164"/>
      <c r="B43" s="164"/>
      <c r="C43" s="168"/>
      <c r="D43" s="69" t="s">
        <v>272</v>
      </c>
      <c r="E43" s="2" t="s">
        <v>273</v>
      </c>
      <c r="F43" s="65">
        <v>42461</v>
      </c>
      <c r="G43" s="58">
        <v>175.57</v>
      </c>
    </row>
    <row r="44" spans="1:7" ht="76.5">
      <c r="A44" s="164"/>
      <c r="B44" s="164"/>
      <c r="C44" s="168"/>
      <c r="D44" s="69" t="s">
        <v>274</v>
      </c>
      <c r="E44" s="2" t="s">
        <v>275</v>
      </c>
      <c r="F44" s="65">
        <v>42491</v>
      </c>
      <c r="G44" s="58">
        <v>0</v>
      </c>
    </row>
    <row r="45" spans="1:7" ht="76.5">
      <c r="A45" s="164"/>
      <c r="B45" s="164"/>
      <c r="C45" s="168"/>
      <c r="D45" s="69" t="s">
        <v>276</v>
      </c>
      <c r="E45" s="2" t="s">
        <v>277</v>
      </c>
      <c r="F45" s="65">
        <v>42522</v>
      </c>
      <c r="G45" s="58">
        <v>2.86</v>
      </c>
    </row>
    <row r="46" spans="1:7" ht="114.75">
      <c r="A46" s="164"/>
      <c r="B46" s="164"/>
      <c r="C46" s="168"/>
      <c r="D46" s="69" t="s">
        <v>278</v>
      </c>
      <c r="E46" s="2" t="s">
        <v>279</v>
      </c>
      <c r="F46" s="65">
        <v>42766</v>
      </c>
      <c r="G46" s="58">
        <v>77.05</v>
      </c>
    </row>
    <row r="47" spans="1:7" ht="102">
      <c r="A47" s="164"/>
      <c r="B47" s="164"/>
      <c r="C47" s="168"/>
      <c r="D47" s="69" t="s">
        <v>280</v>
      </c>
      <c r="E47" s="2" t="s">
        <v>281</v>
      </c>
      <c r="F47" s="65">
        <v>42735</v>
      </c>
      <c r="G47" s="58">
        <v>113.88</v>
      </c>
    </row>
    <row r="48" spans="1:7" ht="51">
      <c r="A48" s="165"/>
      <c r="B48" s="165"/>
      <c r="C48" s="169"/>
      <c r="D48" s="69" t="s">
        <v>282</v>
      </c>
      <c r="E48" s="2" t="s">
        <v>283</v>
      </c>
      <c r="F48" s="65">
        <v>42644</v>
      </c>
      <c r="G48" s="58">
        <v>22.86</v>
      </c>
    </row>
    <row r="49" spans="1:7" ht="63.75">
      <c r="A49" s="163">
        <v>5</v>
      </c>
      <c r="B49" s="163"/>
      <c r="C49" s="167" t="s">
        <v>25</v>
      </c>
      <c r="D49" s="95" t="s">
        <v>284</v>
      </c>
      <c r="E49" s="95" t="s">
        <v>285</v>
      </c>
      <c r="F49" s="52">
        <v>39862</v>
      </c>
      <c r="G49" s="95" t="s">
        <v>286</v>
      </c>
    </row>
    <row r="50" spans="1:7" ht="51">
      <c r="A50" s="164"/>
      <c r="B50" s="164"/>
      <c r="C50" s="168"/>
      <c r="D50" s="95" t="s">
        <v>287</v>
      </c>
      <c r="E50" s="95" t="s">
        <v>288</v>
      </c>
      <c r="F50" s="52">
        <v>41887</v>
      </c>
      <c r="G50" s="95" t="s">
        <v>286</v>
      </c>
    </row>
    <row r="51" spans="1:7" ht="63.75">
      <c r="A51" s="164"/>
      <c r="B51" s="164"/>
      <c r="C51" s="168"/>
      <c r="D51" s="95" t="s">
        <v>289</v>
      </c>
      <c r="E51" s="95" t="s">
        <v>290</v>
      </c>
      <c r="F51" s="52">
        <v>41873</v>
      </c>
      <c r="G51" s="95" t="s">
        <v>286</v>
      </c>
    </row>
    <row r="52" spans="1:7" ht="76.5">
      <c r="A52" s="164"/>
      <c r="B52" s="164"/>
      <c r="C52" s="168"/>
      <c r="D52" s="95" t="s">
        <v>291</v>
      </c>
      <c r="E52" s="95" t="s">
        <v>292</v>
      </c>
      <c r="F52" s="52">
        <v>41920</v>
      </c>
      <c r="G52" s="95" t="s">
        <v>286</v>
      </c>
    </row>
    <row r="53" spans="1:7" ht="51">
      <c r="A53" s="164"/>
      <c r="B53" s="164"/>
      <c r="C53" s="168"/>
      <c r="D53" s="95" t="s">
        <v>293</v>
      </c>
      <c r="E53" s="95" t="s">
        <v>294</v>
      </c>
      <c r="F53" s="52">
        <v>41925</v>
      </c>
      <c r="G53" s="95" t="s">
        <v>286</v>
      </c>
    </row>
    <row r="54" spans="1:7" ht="51">
      <c r="A54" s="164"/>
      <c r="B54" s="164"/>
      <c r="C54" s="168"/>
      <c r="D54" s="95" t="s">
        <v>295</v>
      </c>
      <c r="E54" s="95" t="s">
        <v>296</v>
      </c>
      <c r="F54" s="52">
        <v>41925</v>
      </c>
      <c r="G54" s="95" t="s">
        <v>286</v>
      </c>
    </row>
    <row r="55" spans="1:7" ht="51">
      <c r="A55" s="164"/>
      <c r="B55" s="164"/>
      <c r="C55" s="168"/>
      <c r="D55" s="95" t="s">
        <v>297</v>
      </c>
      <c r="E55" s="95" t="s">
        <v>298</v>
      </c>
      <c r="F55" s="52">
        <v>41925</v>
      </c>
      <c r="G55" s="95" t="s">
        <v>286</v>
      </c>
    </row>
    <row r="56" spans="1:7" ht="89.25">
      <c r="A56" s="164"/>
      <c r="B56" s="164"/>
      <c r="C56" s="168"/>
      <c r="D56" s="95" t="s">
        <v>299</v>
      </c>
      <c r="E56" s="95" t="s">
        <v>300</v>
      </c>
      <c r="F56" s="52">
        <v>42650</v>
      </c>
      <c r="G56" s="95" t="s">
        <v>286</v>
      </c>
    </row>
    <row r="57" spans="1:7" ht="89.25">
      <c r="A57" s="164"/>
      <c r="B57" s="164"/>
      <c r="C57" s="168"/>
      <c r="D57" s="95" t="s">
        <v>301</v>
      </c>
      <c r="E57" s="95" t="s">
        <v>302</v>
      </c>
      <c r="F57" s="52">
        <v>42650</v>
      </c>
      <c r="G57" s="95" t="s">
        <v>286</v>
      </c>
    </row>
    <row r="58" spans="1:7" ht="63.75">
      <c r="A58" s="164"/>
      <c r="B58" s="164"/>
      <c r="C58" s="168"/>
      <c r="D58" s="95" t="s">
        <v>303</v>
      </c>
      <c r="E58" s="95" t="s">
        <v>304</v>
      </c>
      <c r="F58" s="52">
        <v>42759</v>
      </c>
      <c r="G58" s="95" t="s">
        <v>286</v>
      </c>
    </row>
    <row r="59" spans="1:7" ht="89.25">
      <c r="A59" s="164"/>
      <c r="B59" s="164"/>
      <c r="C59" s="168"/>
      <c r="D59" s="95" t="s">
        <v>303</v>
      </c>
      <c r="E59" s="95" t="s">
        <v>305</v>
      </c>
      <c r="F59" s="52" t="s">
        <v>306</v>
      </c>
      <c r="G59" s="95" t="s">
        <v>286</v>
      </c>
    </row>
    <row r="60" spans="1:7" ht="89.25">
      <c r="A60" s="164"/>
      <c r="B60" s="164"/>
      <c r="C60" s="168"/>
      <c r="D60" s="95" t="s">
        <v>303</v>
      </c>
      <c r="E60" s="95" t="s">
        <v>307</v>
      </c>
      <c r="F60" s="52" t="s">
        <v>308</v>
      </c>
      <c r="G60" s="95" t="s">
        <v>286</v>
      </c>
    </row>
    <row r="61" spans="1:7" ht="45">
      <c r="A61" s="97">
        <v>6</v>
      </c>
      <c r="B61" s="2"/>
      <c r="C61" s="82" t="s">
        <v>25</v>
      </c>
      <c r="D61" s="53" t="s">
        <v>28</v>
      </c>
      <c r="E61" s="53" t="s">
        <v>28</v>
      </c>
      <c r="F61" s="53" t="s">
        <v>28</v>
      </c>
      <c r="G61" s="53" t="s">
        <v>28</v>
      </c>
    </row>
    <row r="62" spans="1:7" ht="45">
      <c r="A62" s="97">
        <v>7</v>
      </c>
      <c r="B62" s="2"/>
      <c r="C62" s="77" t="s">
        <v>25</v>
      </c>
      <c r="D62" s="53" t="s">
        <v>28</v>
      </c>
      <c r="E62" s="53" t="s">
        <v>28</v>
      </c>
      <c r="F62" s="53" t="s">
        <v>28</v>
      </c>
      <c r="G62" s="53" t="s">
        <v>28</v>
      </c>
    </row>
    <row r="63" spans="1:7" ht="45">
      <c r="A63" s="97">
        <v>8</v>
      </c>
      <c r="B63" s="2"/>
      <c r="C63" s="77" t="s">
        <v>25</v>
      </c>
      <c r="D63" s="53" t="s">
        <v>28</v>
      </c>
      <c r="E63" s="53" t="s">
        <v>28</v>
      </c>
      <c r="F63" s="53" t="s">
        <v>28</v>
      </c>
      <c r="G63" s="53" t="s">
        <v>28</v>
      </c>
    </row>
    <row r="64" spans="1:7" ht="25.5">
      <c r="A64" s="163">
        <v>9</v>
      </c>
      <c r="B64" s="163"/>
      <c r="C64" s="167" t="s">
        <v>25</v>
      </c>
      <c r="D64" s="70" t="s">
        <v>309</v>
      </c>
      <c r="E64" s="70" t="s">
        <v>310</v>
      </c>
      <c r="F64" s="3" t="s">
        <v>311</v>
      </c>
      <c r="G64" s="3" t="s">
        <v>28</v>
      </c>
    </row>
    <row r="65" spans="1:7" ht="25.5">
      <c r="A65" s="164"/>
      <c r="B65" s="164"/>
      <c r="C65" s="168"/>
      <c r="D65" s="70" t="s">
        <v>312</v>
      </c>
      <c r="E65" s="70" t="s">
        <v>310</v>
      </c>
      <c r="F65" s="3" t="s">
        <v>313</v>
      </c>
      <c r="G65" s="3" t="s">
        <v>28</v>
      </c>
    </row>
    <row r="66" spans="1:7" ht="38.25">
      <c r="A66" s="164"/>
      <c r="B66" s="164"/>
      <c r="C66" s="168"/>
      <c r="D66" s="95" t="s">
        <v>314</v>
      </c>
      <c r="E66" s="95" t="s">
        <v>315</v>
      </c>
      <c r="F66" s="63">
        <v>41635</v>
      </c>
      <c r="G66" s="3" t="s">
        <v>28</v>
      </c>
    </row>
    <row r="67" spans="1:7" ht="89.25">
      <c r="A67" s="164"/>
      <c r="B67" s="164"/>
      <c r="C67" s="168"/>
      <c r="D67" s="95" t="s">
        <v>314</v>
      </c>
      <c r="E67" s="95" t="s">
        <v>316</v>
      </c>
      <c r="F67" s="63">
        <v>41954</v>
      </c>
      <c r="G67" s="3" t="s">
        <v>28</v>
      </c>
    </row>
    <row r="68" spans="1:7" ht="25.5">
      <c r="A68" s="164"/>
      <c r="B68" s="164"/>
      <c r="C68" s="168"/>
      <c r="D68" s="95" t="s">
        <v>317</v>
      </c>
      <c r="E68" s="95" t="s">
        <v>318</v>
      </c>
      <c r="F68" s="63">
        <v>42340</v>
      </c>
      <c r="G68" s="3" t="s">
        <v>28</v>
      </c>
    </row>
    <row r="69" spans="1:7" ht="25.5">
      <c r="A69" s="164"/>
      <c r="B69" s="164"/>
      <c r="C69" s="168"/>
      <c r="D69" s="95" t="s">
        <v>317</v>
      </c>
      <c r="E69" s="95" t="s">
        <v>318</v>
      </c>
      <c r="F69" s="63">
        <v>42340</v>
      </c>
      <c r="G69" s="3" t="s">
        <v>28</v>
      </c>
    </row>
    <row r="70" spans="1:7" ht="25.5">
      <c r="A70" s="164"/>
      <c r="B70" s="164"/>
      <c r="C70" s="168"/>
      <c r="D70" s="95" t="s">
        <v>317</v>
      </c>
      <c r="E70" s="95" t="s">
        <v>319</v>
      </c>
      <c r="F70" s="63">
        <v>42040</v>
      </c>
      <c r="G70" s="3" t="s">
        <v>28</v>
      </c>
    </row>
    <row r="71" spans="1:7" ht="25.5">
      <c r="A71" s="164"/>
      <c r="B71" s="164"/>
      <c r="C71" s="168"/>
      <c r="D71" s="95" t="s">
        <v>317</v>
      </c>
      <c r="E71" s="95" t="s">
        <v>319</v>
      </c>
      <c r="F71" s="63">
        <v>42040</v>
      </c>
      <c r="G71" s="3" t="s">
        <v>28</v>
      </c>
    </row>
    <row r="72" spans="1:7" ht="89.25">
      <c r="A72" s="165"/>
      <c r="B72" s="165"/>
      <c r="C72" s="169"/>
      <c r="D72" s="95" t="s">
        <v>320</v>
      </c>
      <c r="E72" s="97" t="s">
        <v>28</v>
      </c>
      <c r="F72" s="63">
        <v>42907</v>
      </c>
      <c r="G72" s="3" t="s">
        <v>28</v>
      </c>
    </row>
    <row r="73" spans="1:7" ht="45">
      <c r="A73" s="97">
        <v>10</v>
      </c>
      <c r="B73" s="2"/>
      <c r="C73" s="77" t="s">
        <v>25</v>
      </c>
      <c r="D73" s="3" t="s">
        <v>28</v>
      </c>
      <c r="E73" s="3" t="s">
        <v>28</v>
      </c>
      <c r="F73" s="3" t="s">
        <v>28</v>
      </c>
      <c r="G73" s="3" t="s">
        <v>28</v>
      </c>
    </row>
    <row r="74" spans="1:7" ht="45">
      <c r="A74" s="97">
        <v>11</v>
      </c>
      <c r="B74" s="2"/>
      <c r="C74" s="77" t="s">
        <v>25</v>
      </c>
      <c r="D74" s="3" t="s">
        <v>28</v>
      </c>
      <c r="E74" s="3" t="s">
        <v>28</v>
      </c>
      <c r="F74" s="3" t="s">
        <v>28</v>
      </c>
      <c r="G74" s="3" t="s">
        <v>28</v>
      </c>
    </row>
    <row r="75" spans="1:7">
      <c r="A75" s="163">
        <v>12</v>
      </c>
      <c r="B75" s="163"/>
      <c r="C75" s="122" t="s">
        <v>25</v>
      </c>
      <c r="D75" s="194" t="s">
        <v>321</v>
      </c>
      <c r="E75" s="194" t="s">
        <v>322</v>
      </c>
      <c r="F75" s="190" t="s">
        <v>323</v>
      </c>
      <c r="G75" s="190" t="s">
        <v>197</v>
      </c>
    </row>
    <row r="76" spans="1:7" ht="42.75" customHeight="1">
      <c r="A76" s="165"/>
      <c r="B76" s="165"/>
      <c r="C76" s="139"/>
      <c r="D76" s="195"/>
      <c r="E76" s="195"/>
      <c r="F76" s="191"/>
      <c r="G76" s="191"/>
    </row>
    <row r="77" spans="1:7" ht="51">
      <c r="A77" s="163">
        <v>13</v>
      </c>
      <c r="B77" s="163"/>
      <c r="C77" s="122" t="s">
        <v>25</v>
      </c>
      <c r="D77" s="95" t="s">
        <v>324</v>
      </c>
      <c r="E77" s="95" t="s">
        <v>325</v>
      </c>
      <c r="F77" s="52">
        <v>40563</v>
      </c>
      <c r="G77" s="3" t="s">
        <v>28</v>
      </c>
    </row>
    <row r="78" spans="1:7" ht="38.25">
      <c r="A78" s="165"/>
      <c r="B78" s="165"/>
      <c r="C78" s="139"/>
      <c r="D78" s="95" t="s">
        <v>326</v>
      </c>
      <c r="E78" s="95" t="s">
        <v>327</v>
      </c>
      <c r="F78" s="52">
        <v>41598</v>
      </c>
      <c r="G78" s="95" t="s">
        <v>328</v>
      </c>
    </row>
    <row r="79" spans="1:7" ht="45">
      <c r="A79" s="97">
        <v>14</v>
      </c>
      <c r="B79" s="1"/>
      <c r="C79" s="77" t="s">
        <v>25</v>
      </c>
      <c r="D79" s="3" t="s">
        <v>28</v>
      </c>
      <c r="E79" s="3" t="s">
        <v>28</v>
      </c>
      <c r="F79" s="3" t="s">
        <v>28</v>
      </c>
      <c r="G79" s="3" t="s">
        <v>28</v>
      </c>
    </row>
    <row r="80" spans="1:7" ht="45">
      <c r="A80" s="97">
        <v>15</v>
      </c>
      <c r="B80" s="1"/>
      <c r="C80" s="77" t="s">
        <v>25</v>
      </c>
      <c r="D80" s="3" t="s">
        <v>28</v>
      </c>
      <c r="E80" s="3" t="s">
        <v>28</v>
      </c>
      <c r="F80" s="3" t="s">
        <v>28</v>
      </c>
      <c r="G80" s="3" t="s">
        <v>28</v>
      </c>
    </row>
    <row r="81" spans="1:7" ht="45">
      <c r="A81" s="97">
        <v>16</v>
      </c>
      <c r="B81" s="1"/>
      <c r="C81" s="77" t="s">
        <v>25</v>
      </c>
      <c r="D81" s="3" t="s">
        <v>28</v>
      </c>
      <c r="E81" s="3" t="s">
        <v>28</v>
      </c>
      <c r="F81" s="3" t="s">
        <v>28</v>
      </c>
      <c r="G81" s="3" t="s">
        <v>28</v>
      </c>
    </row>
    <row r="82" spans="1:7" ht="45">
      <c r="A82" s="97">
        <v>17</v>
      </c>
      <c r="B82" s="1"/>
      <c r="C82" s="77" t="s">
        <v>25</v>
      </c>
      <c r="D82" s="3" t="s">
        <v>28</v>
      </c>
      <c r="E82" s="3" t="s">
        <v>28</v>
      </c>
      <c r="F82" s="3" t="s">
        <v>28</v>
      </c>
      <c r="G82" s="3" t="s">
        <v>28</v>
      </c>
    </row>
    <row r="83" spans="1:7" ht="24" customHeight="1">
      <c r="A83" s="163">
        <v>18</v>
      </c>
      <c r="B83" s="163"/>
      <c r="C83" s="122" t="s">
        <v>25</v>
      </c>
      <c r="D83" s="95" t="s">
        <v>329</v>
      </c>
      <c r="E83" s="95" t="s">
        <v>330</v>
      </c>
      <c r="F83" s="52">
        <v>40529</v>
      </c>
      <c r="G83" s="97" t="s">
        <v>331</v>
      </c>
    </row>
    <row r="84" spans="1:7">
      <c r="A84" s="164"/>
      <c r="B84" s="164"/>
      <c r="C84" s="138"/>
      <c r="D84" s="95" t="s">
        <v>332</v>
      </c>
      <c r="E84" s="95" t="s">
        <v>330</v>
      </c>
      <c r="F84" s="52">
        <v>40556</v>
      </c>
      <c r="G84" s="97" t="s">
        <v>333</v>
      </c>
    </row>
    <row r="85" spans="1:7">
      <c r="A85" s="164"/>
      <c r="B85" s="164"/>
      <c r="C85" s="138"/>
      <c r="D85" s="95" t="s">
        <v>334</v>
      </c>
      <c r="E85" s="95" t="s">
        <v>330</v>
      </c>
      <c r="F85" s="52">
        <v>40576</v>
      </c>
      <c r="G85" s="97" t="s">
        <v>335</v>
      </c>
    </row>
    <row r="86" spans="1:7" ht="25.5">
      <c r="A86" s="164"/>
      <c r="B86" s="164"/>
      <c r="C86" s="138"/>
      <c r="D86" s="95" t="s">
        <v>336</v>
      </c>
      <c r="E86" s="95" t="s">
        <v>330</v>
      </c>
      <c r="F86" s="52">
        <v>40590</v>
      </c>
      <c r="G86" s="97" t="s">
        <v>337</v>
      </c>
    </row>
    <row r="87" spans="1:7" ht="25.5">
      <c r="A87" s="164"/>
      <c r="B87" s="164"/>
      <c r="C87" s="138"/>
      <c r="D87" s="95" t="s">
        <v>338</v>
      </c>
      <c r="E87" s="95" t="s">
        <v>330</v>
      </c>
      <c r="F87" s="52">
        <v>40590</v>
      </c>
      <c r="G87" s="97" t="s">
        <v>339</v>
      </c>
    </row>
    <row r="88" spans="1:7" ht="25.5">
      <c r="A88" s="164"/>
      <c r="B88" s="164"/>
      <c r="C88" s="138"/>
      <c r="D88" s="95" t="s">
        <v>340</v>
      </c>
      <c r="E88" s="95" t="s">
        <v>330</v>
      </c>
      <c r="F88" s="52">
        <v>40590</v>
      </c>
      <c r="G88" s="97" t="s">
        <v>341</v>
      </c>
    </row>
    <row r="89" spans="1:7" ht="25.5">
      <c r="A89" s="164"/>
      <c r="B89" s="164"/>
      <c r="C89" s="138"/>
      <c r="D89" s="95" t="s">
        <v>342</v>
      </c>
      <c r="E89" s="95" t="s">
        <v>343</v>
      </c>
      <c r="F89" s="52">
        <v>40596</v>
      </c>
      <c r="G89" s="97" t="s">
        <v>344</v>
      </c>
    </row>
    <row r="90" spans="1:7" ht="25.5">
      <c r="A90" s="164"/>
      <c r="B90" s="164"/>
      <c r="C90" s="138"/>
      <c r="D90" s="95" t="s">
        <v>345</v>
      </c>
      <c r="E90" s="95" t="s">
        <v>330</v>
      </c>
      <c r="F90" s="52">
        <v>40599</v>
      </c>
      <c r="G90" s="97" t="s">
        <v>346</v>
      </c>
    </row>
    <row r="91" spans="1:7" ht="63.75">
      <c r="A91" s="164"/>
      <c r="B91" s="164"/>
      <c r="C91" s="138"/>
      <c r="D91" s="95" t="s">
        <v>347</v>
      </c>
      <c r="E91" s="95" t="s">
        <v>348</v>
      </c>
      <c r="F91" s="52">
        <v>40601</v>
      </c>
      <c r="G91" s="97" t="s">
        <v>344</v>
      </c>
    </row>
    <row r="92" spans="1:7" ht="25.5">
      <c r="A92" s="164"/>
      <c r="B92" s="164"/>
      <c r="C92" s="138"/>
      <c r="D92" s="95" t="s">
        <v>349</v>
      </c>
      <c r="E92" s="95" t="s">
        <v>350</v>
      </c>
      <c r="F92" s="52">
        <v>40603</v>
      </c>
      <c r="G92" s="97" t="s">
        <v>344</v>
      </c>
    </row>
    <row r="93" spans="1:7" ht="25.5">
      <c r="A93" s="164"/>
      <c r="B93" s="164"/>
      <c r="C93" s="138"/>
      <c r="D93" s="95" t="s">
        <v>351</v>
      </c>
      <c r="E93" s="95" t="s">
        <v>330</v>
      </c>
      <c r="F93" s="52">
        <v>40697</v>
      </c>
      <c r="G93" s="97" t="s">
        <v>352</v>
      </c>
    </row>
    <row r="94" spans="1:7" ht="25.5">
      <c r="A94" s="164"/>
      <c r="B94" s="164"/>
      <c r="C94" s="138"/>
      <c r="D94" s="95" t="s">
        <v>353</v>
      </c>
      <c r="E94" s="95" t="s">
        <v>330</v>
      </c>
      <c r="F94" s="52">
        <v>40764</v>
      </c>
      <c r="G94" s="97" t="s">
        <v>354</v>
      </c>
    </row>
    <row r="95" spans="1:7" ht="38.25">
      <c r="A95" s="164"/>
      <c r="B95" s="164"/>
      <c r="C95" s="138"/>
      <c r="D95" s="95" t="s">
        <v>355</v>
      </c>
      <c r="E95" s="95" t="s">
        <v>356</v>
      </c>
      <c r="F95" s="52">
        <v>40796</v>
      </c>
      <c r="G95" s="97" t="s">
        <v>344</v>
      </c>
    </row>
    <row r="96" spans="1:7" ht="25.5">
      <c r="A96" s="164"/>
      <c r="B96" s="164"/>
      <c r="C96" s="138"/>
      <c r="D96" s="95" t="s">
        <v>357</v>
      </c>
      <c r="E96" s="95" t="s">
        <v>330</v>
      </c>
      <c r="F96" s="52">
        <v>40806</v>
      </c>
      <c r="G96" s="97" t="s">
        <v>358</v>
      </c>
    </row>
    <row r="97" spans="1:7">
      <c r="A97" s="164"/>
      <c r="B97" s="164"/>
      <c r="C97" s="138"/>
      <c r="D97" s="95" t="s">
        <v>359</v>
      </c>
      <c r="E97" s="95" t="s">
        <v>330</v>
      </c>
      <c r="F97" s="52">
        <v>40807</v>
      </c>
      <c r="G97" s="97" t="s">
        <v>360</v>
      </c>
    </row>
    <row r="98" spans="1:7" ht="38.25">
      <c r="A98" s="164"/>
      <c r="B98" s="164"/>
      <c r="C98" s="138"/>
      <c r="D98" s="95" t="s">
        <v>361</v>
      </c>
      <c r="E98" s="95" t="s">
        <v>330</v>
      </c>
      <c r="F98" s="52">
        <v>40814</v>
      </c>
      <c r="G98" s="97" t="s">
        <v>362</v>
      </c>
    </row>
    <row r="99" spans="1:7" ht="25.5">
      <c r="A99" s="164"/>
      <c r="B99" s="164"/>
      <c r="C99" s="138"/>
      <c r="D99" s="95" t="s">
        <v>363</v>
      </c>
      <c r="E99" s="95" t="s">
        <v>330</v>
      </c>
      <c r="F99" s="52">
        <v>40814</v>
      </c>
      <c r="G99" s="97" t="s">
        <v>364</v>
      </c>
    </row>
    <row r="100" spans="1:7">
      <c r="A100" s="164"/>
      <c r="B100" s="164"/>
      <c r="C100" s="138"/>
      <c r="D100" s="95" t="s">
        <v>365</v>
      </c>
      <c r="E100" s="95" t="s">
        <v>330</v>
      </c>
      <c r="F100" s="52">
        <v>40814</v>
      </c>
      <c r="G100" s="97" t="s">
        <v>366</v>
      </c>
    </row>
    <row r="101" spans="1:7">
      <c r="A101" s="164"/>
      <c r="B101" s="164"/>
      <c r="C101" s="138"/>
      <c r="D101" s="95" t="s">
        <v>367</v>
      </c>
      <c r="E101" s="95" t="s">
        <v>330</v>
      </c>
      <c r="F101" s="52">
        <v>40834</v>
      </c>
      <c r="G101" s="97" t="s">
        <v>368</v>
      </c>
    </row>
    <row r="102" spans="1:7" ht="25.5">
      <c r="A102" s="164"/>
      <c r="B102" s="164"/>
      <c r="C102" s="138"/>
      <c r="D102" s="95" t="s">
        <v>369</v>
      </c>
      <c r="E102" s="95" t="s">
        <v>330</v>
      </c>
      <c r="F102" s="52">
        <v>40834</v>
      </c>
      <c r="G102" s="97" t="s">
        <v>370</v>
      </c>
    </row>
    <row r="103" spans="1:7" ht="25.5">
      <c r="A103" s="164"/>
      <c r="B103" s="164"/>
      <c r="C103" s="138"/>
      <c r="D103" s="95" t="s">
        <v>371</v>
      </c>
      <c r="E103" s="95" t="s">
        <v>330</v>
      </c>
      <c r="F103" s="52">
        <v>40858</v>
      </c>
      <c r="G103" s="97" t="s">
        <v>372</v>
      </c>
    </row>
    <row r="104" spans="1:7" ht="25.5">
      <c r="A104" s="164"/>
      <c r="B104" s="164"/>
      <c r="C104" s="138"/>
      <c r="D104" s="95" t="s">
        <v>373</v>
      </c>
      <c r="E104" s="95" t="s">
        <v>374</v>
      </c>
      <c r="F104" s="52">
        <v>40877</v>
      </c>
      <c r="G104" s="97" t="s">
        <v>344</v>
      </c>
    </row>
    <row r="105" spans="1:7" ht="25.5">
      <c r="A105" s="164"/>
      <c r="B105" s="164"/>
      <c r="C105" s="138"/>
      <c r="D105" s="95" t="s">
        <v>375</v>
      </c>
      <c r="E105" s="95" t="s">
        <v>376</v>
      </c>
      <c r="F105" s="52">
        <v>40877</v>
      </c>
      <c r="G105" s="97" t="s">
        <v>344</v>
      </c>
    </row>
    <row r="106" spans="1:7" ht="25.5">
      <c r="A106" s="164"/>
      <c r="B106" s="164"/>
      <c r="C106" s="138"/>
      <c r="D106" s="95" t="s">
        <v>377</v>
      </c>
      <c r="E106" s="95" t="s">
        <v>378</v>
      </c>
      <c r="F106" s="52">
        <v>40877</v>
      </c>
      <c r="G106" s="97" t="s">
        <v>344</v>
      </c>
    </row>
    <row r="107" spans="1:7" ht="25.5">
      <c r="A107" s="164"/>
      <c r="B107" s="164"/>
      <c r="C107" s="138"/>
      <c r="D107" s="95" t="s">
        <v>379</v>
      </c>
      <c r="E107" s="95" t="s">
        <v>380</v>
      </c>
      <c r="F107" s="52">
        <v>40877</v>
      </c>
      <c r="G107" s="97" t="s">
        <v>344</v>
      </c>
    </row>
    <row r="108" spans="1:7" ht="25.5">
      <c r="A108" s="164"/>
      <c r="B108" s="164"/>
      <c r="C108" s="138"/>
      <c r="D108" s="95" t="s">
        <v>381</v>
      </c>
      <c r="E108" s="95" t="s">
        <v>330</v>
      </c>
      <c r="F108" s="52">
        <v>40905</v>
      </c>
      <c r="G108" s="97" t="s">
        <v>382</v>
      </c>
    </row>
    <row r="109" spans="1:7" ht="25.5">
      <c r="A109" s="164"/>
      <c r="B109" s="164"/>
      <c r="C109" s="138"/>
      <c r="D109" s="95" t="s">
        <v>383</v>
      </c>
      <c r="E109" s="95" t="s">
        <v>330</v>
      </c>
      <c r="F109" s="52">
        <v>40906</v>
      </c>
      <c r="G109" s="97" t="s">
        <v>384</v>
      </c>
    </row>
    <row r="110" spans="1:7">
      <c r="A110" s="164"/>
      <c r="B110" s="164"/>
      <c r="C110" s="138"/>
      <c r="D110" s="95" t="s">
        <v>385</v>
      </c>
      <c r="E110" s="95" t="s">
        <v>330</v>
      </c>
      <c r="F110" s="52">
        <v>41011</v>
      </c>
      <c r="G110" s="97" t="s">
        <v>386</v>
      </c>
    </row>
    <row r="111" spans="1:7" ht="25.5">
      <c r="A111" s="164"/>
      <c r="B111" s="164"/>
      <c r="C111" s="138"/>
      <c r="D111" s="95" t="s">
        <v>387</v>
      </c>
      <c r="E111" s="95" t="s">
        <v>388</v>
      </c>
      <c r="F111" s="52">
        <v>41052</v>
      </c>
      <c r="G111" s="97" t="s">
        <v>344</v>
      </c>
    </row>
    <row r="112" spans="1:7" ht="51">
      <c r="A112" s="164"/>
      <c r="B112" s="164"/>
      <c r="C112" s="138"/>
      <c r="D112" s="95" t="s">
        <v>389</v>
      </c>
      <c r="E112" s="95" t="s">
        <v>390</v>
      </c>
      <c r="F112" s="52">
        <v>41087</v>
      </c>
      <c r="G112" s="97" t="s">
        <v>344</v>
      </c>
    </row>
    <row r="113" spans="1:7">
      <c r="A113" s="164"/>
      <c r="B113" s="164"/>
      <c r="C113" s="138"/>
      <c r="D113" s="95" t="s">
        <v>391</v>
      </c>
      <c r="E113" s="95" t="s">
        <v>392</v>
      </c>
      <c r="F113" s="52">
        <v>41138</v>
      </c>
      <c r="G113" s="97" t="s">
        <v>344</v>
      </c>
    </row>
    <row r="114" spans="1:7" ht="25.5">
      <c r="A114" s="164"/>
      <c r="B114" s="164"/>
      <c r="C114" s="138"/>
      <c r="D114" s="95" t="s">
        <v>393</v>
      </c>
      <c r="E114" s="95" t="s">
        <v>394</v>
      </c>
      <c r="F114" s="52">
        <v>41138</v>
      </c>
      <c r="G114" s="97" t="s">
        <v>344</v>
      </c>
    </row>
    <row r="115" spans="1:7" ht="25.5">
      <c r="A115" s="164"/>
      <c r="B115" s="164"/>
      <c r="C115" s="138"/>
      <c r="D115" s="95" t="s">
        <v>395</v>
      </c>
      <c r="E115" s="95" t="s">
        <v>396</v>
      </c>
      <c r="F115" s="52">
        <v>41143</v>
      </c>
      <c r="G115" s="97" t="s">
        <v>344</v>
      </c>
    </row>
    <row r="116" spans="1:7" ht="114.75">
      <c r="A116" s="164"/>
      <c r="B116" s="164"/>
      <c r="C116" s="138"/>
      <c r="D116" s="95" t="s">
        <v>397</v>
      </c>
      <c r="E116" s="95" t="s">
        <v>398</v>
      </c>
      <c r="F116" s="52">
        <v>41253</v>
      </c>
      <c r="G116" s="97" t="s">
        <v>344</v>
      </c>
    </row>
    <row r="117" spans="1:7" ht="25.5">
      <c r="A117" s="164"/>
      <c r="B117" s="164"/>
      <c r="C117" s="138"/>
      <c r="D117" s="95" t="s">
        <v>399</v>
      </c>
      <c r="E117" s="95" t="s">
        <v>400</v>
      </c>
      <c r="F117" s="52">
        <v>41257</v>
      </c>
      <c r="G117" s="97" t="s">
        <v>344</v>
      </c>
    </row>
    <row r="118" spans="1:7">
      <c r="A118" s="164"/>
      <c r="B118" s="164"/>
      <c r="C118" s="138"/>
      <c r="D118" s="95" t="s">
        <v>401</v>
      </c>
      <c r="E118" s="95" t="s">
        <v>402</v>
      </c>
      <c r="F118" s="52">
        <v>41417</v>
      </c>
      <c r="G118" s="97" t="s">
        <v>344</v>
      </c>
    </row>
    <row r="119" spans="1:7" ht="25.5">
      <c r="A119" s="164"/>
      <c r="B119" s="164"/>
      <c r="C119" s="138"/>
      <c r="D119" s="95" t="s">
        <v>403</v>
      </c>
      <c r="E119" s="95" t="s">
        <v>404</v>
      </c>
      <c r="F119" s="52">
        <v>41417</v>
      </c>
      <c r="G119" s="97" t="s">
        <v>344</v>
      </c>
    </row>
    <row r="120" spans="1:7" ht="25.5">
      <c r="A120" s="164"/>
      <c r="B120" s="164"/>
      <c r="C120" s="138"/>
      <c r="D120" s="95" t="s">
        <v>405</v>
      </c>
      <c r="E120" s="95" t="s">
        <v>406</v>
      </c>
      <c r="F120" s="52">
        <v>41417</v>
      </c>
      <c r="G120" s="97" t="s">
        <v>344</v>
      </c>
    </row>
    <row r="121" spans="1:7" ht="25.5">
      <c r="A121" s="164"/>
      <c r="B121" s="164"/>
      <c r="C121" s="138"/>
      <c r="D121" s="95" t="s">
        <v>407</v>
      </c>
      <c r="E121" s="95" t="s">
        <v>408</v>
      </c>
      <c r="F121" s="52">
        <v>41417</v>
      </c>
      <c r="G121" s="97" t="s">
        <v>344</v>
      </c>
    </row>
    <row r="122" spans="1:7" ht="38.25">
      <c r="A122" s="164"/>
      <c r="B122" s="164"/>
      <c r="C122" s="138"/>
      <c r="D122" s="95" t="s">
        <v>409</v>
      </c>
      <c r="E122" s="95" t="s">
        <v>410</v>
      </c>
      <c r="F122" s="52">
        <v>41417</v>
      </c>
      <c r="G122" s="97" t="s">
        <v>344</v>
      </c>
    </row>
    <row r="123" spans="1:7" ht="38.25">
      <c r="A123" s="164"/>
      <c r="B123" s="164"/>
      <c r="C123" s="138"/>
      <c r="D123" s="95" t="s">
        <v>411</v>
      </c>
      <c r="E123" s="95" t="s">
        <v>412</v>
      </c>
      <c r="F123" s="52">
        <v>41417</v>
      </c>
      <c r="G123" s="97" t="s">
        <v>344</v>
      </c>
    </row>
    <row r="124" spans="1:7" ht="25.5">
      <c r="A124" s="164"/>
      <c r="B124" s="164"/>
      <c r="C124" s="138"/>
      <c r="D124" s="95" t="s">
        <v>413</v>
      </c>
      <c r="E124" s="95" t="s">
        <v>414</v>
      </c>
      <c r="F124" s="52">
        <v>41417</v>
      </c>
      <c r="G124" s="97" t="s">
        <v>344</v>
      </c>
    </row>
    <row r="125" spans="1:7" ht="25.5">
      <c r="A125" s="164"/>
      <c r="B125" s="164"/>
      <c r="C125" s="138"/>
      <c r="D125" s="95" t="s">
        <v>415</v>
      </c>
      <c r="E125" s="95" t="s">
        <v>330</v>
      </c>
      <c r="F125" s="52">
        <v>41501</v>
      </c>
      <c r="G125" s="97" t="s">
        <v>416</v>
      </c>
    </row>
    <row r="126" spans="1:7" ht="25.5">
      <c r="A126" s="164"/>
      <c r="B126" s="164"/>
      <c r="C126" s="138"/>
      <c r="D126" s="95" t="s">
        <v>417</v>
      </c>
      <c r="E126" s="95" t="s">
        <v>330</v>
      </c>
      <c r="F126" s="52">
        <v>41521</v>
      </c>
      <c r="G126" s="97" t="s">
        <v>418</v>
      </c>
    </row>
    <row r="127" spans="1:7" ht="25.5">
      <c r="A127" s="164"/>
      <c r="B127" s="164"/>
      <c r="C127" s="138"/>
      <c r="D127" s="95" t="s">
        <v>419</v>
      </c>
      <c r="E127" s="95" t="s">
        <v>330</v>
      </c>
      <c r="F127" s="52">
        <v>41533</v>
      </c>
      <c r="G127" s="97" t="s">
        <v>420</v>
      </c>
    </row>
    <row r="128" spans="1:7" ht="25.5">
      <c r="A128" s="164"/>
      <c r="B128" s="164"/>
      <c r="C128" s="138"/>
      <c r="D128" s="95" t="s">
        <v>421</v>
      </c>
      <c r="E128" s="95" t="s">
        <v>422</v>
      </c>
      <c r="F128" s="52">
        <v>41535</v>
      </c>
      <c r="G128" s="97" t="s">
        <v>344</v>
      </c>
    </row>
    <row r="129" spans="1:7" ht="25.5">
      <c r="A129" s="164"/>
      <c r="B129" s="164"/>
      <c r="C129" s="138"/>
      <c r="D129" s="95" t="s">
        <v>423</v>
      </c>
      <c r="E129" s="95" t="s">
        <v>422</v>
      </c>
      <c r="F129" s="52">
        <v>41535</v>
      </c>
      <c r="G129" s="97" t="s">
        <v>344</v>
      </c>
    </row>
    <row r="130" spans="1:7" ht="38.25">
      <c r="A130" s="164"/>
      <c r="B130" s="164"/>
      <c r="C130" s="138"/>
      <c r="D130" s="95" t="s">
        <v>424</v>
      </c>
      <c r="E130" s="95" t="s">
        <v>425</v>
      </c>
      <c r="F130" s="52">
        <v>41627</v>
      </c>
      <c r="G130" s="97" t="s">
        <v>344</v>
      </c>
    </row>
    <row r="131" spans="1:7" ht="25.5">
      <c r="A131" s="164"/>
      <c r="B131" s="164"/>
      <c r="C131" s="138"/>
      <c r="D131" s="95" t="s">
        <v>317</v>
      </c>
      <c r="E131" s="95" t="s">
        <v>426</v>
      </c>
      <c r="F131" s="52">
        <v>41677</v>
      </c>
      <c r="G131" s="97" t="s">
        <v>427</v>
      </c>
    </row>
    <row r="132" spans="1:7" ht="63.75">
      <c r="A132" s="164"/>
      <c r="B132" s="164"/>
      <c r="C132" s="138"/>
      <c r="D132" s="95" t="s">
        <v>428</v>
      </c>
      <c r="E132" s="95" t="s">
        <v>330</v>
      </c>
      <c r="F132" s="52">
        <v>41758</v>
      </c>
      <c r="G132" s="97" t="s">
        <v>429</v>
      </c>
    </row>
    <row r="133" spans="1:7" ht="63.75">
      <c r="A133" s="164"/>
      <c r="B133" s="164"/>
      <c r="C133" s="138"/>
      <c r="D133" s="95" t="s">
        <v>430</v>
      </c>
      <c r="E133" s="95" t="s">
        <v>330</v>
      </c>
      <c r="F133" s="52">
        <v>41765</v>
      </c>
      <c r="G133" s="97" t="s">
        <v>431</v>
      </c>
    </row>
    <row r="134" spans="1:7" ht="25.5">
      <c r="A134" s="164"/>
      <c r="B134" s="164"/>
      <c r="C134" s="138"/>
      <c r="D134" s="95" t="s">
        <v>317</v>
      </c>
      <c r="E134" s="95" t="s">
        <v>432</v>
      </c>
      <c r="F134" s="52">
        <v>41772</v>
      </c>
      <c r="G134" s="97" t="s">
        <v>433</v>
      </c>
    </row>
    <row r="135" spans="1:7" ht="25.5">
      <c r="A135" s="164"/>
      <c r="B135" s="164"/>
      <c r="C135" s="138"/>
      <c r="D135" s="95" t="s">
        <v>317</v>
      </c>
      <c r="E135" s="95" t="s">
        <v>434</v>
      </c>
      <c r="F135" s="52">
        <v>41774</v>
      </c>
      <c r="G135" s="97" t="s">
        <v>427</v>
      </c>
    </row>
    <row r="136" spans="1:7" ht="38.25">
      <c r="A136" s="164"/>
      <c r="B136" s="164"/>
      <c r="C136" s="138"/>
      <c r="D136" s="95" t="s">
        <v>317</v>
      </c>
      <c r="E136" s="95" t="s">
        <v>435</v>
      </c>
      <c r="F136" s="52">
        <v>41774</v>
      </c>
      <c r="G136" s="97" t="s">
        <v>427</v>
      </c>
    </row>
    <row r="137" spans="1:7" ht="25.5">
      <c r="A137" s="164"/>
      <c r="B137" s="164"/>
      <c r="C137" s="138"/>
      <c r="D137" s="95" t="s">
        <v>317</v>
      </c>
      <c r="E137" s="95" t="s">
        <v>436</v>
      </c>
      <c r="F137" s="52">
        <v>41774</v>
      </c>
      <c r="G137" s="97" t="s">
        <v>433</v>
      </c>
    </row>
    <row r="138" spans="1:7" ht="51">
      <c r="A138" s="164"/>
      <c r="B138" s="164"/>
      <c r="C138" s="138"/>
      <c r="D138" s="95" t="s">
        <v>437</v>
      </c>
      <c r="E138" s="95" t="s">
        <v>330</v>
      </c>
      <c r="F138" s="52">
        <v>41781</v>
      </c>
      <c r="G138" s="97" t="s">
        <v>438</v>
      </c>
    </row>
    <row r="139" spans="1:7" ht="51">
      <c r="A139" s="164"/>
      <c r="B139" s="164"/>
      <c r="C139" s="138"/>
      <c r="D139" s="95" t="s">
        <v>439</v>
      </c>
      <c r="E139" s="95" t="s">
        <v>330</v>
      </c>
      <c r="F139" s="52">
        <v>41785</v>
      </c>
      <c r="G139" s="97" t="s">
        <v>440</v>
      </c>
    </row>
    <row r="140" spans="1:7" ht="63.75">
      <c r="A140" s="164"/>
      <c r="B140" s="164"/>
      <c r="C140" s="138"/>
      <c r="D140" s="95" t="s">
        <v>441</v>
      </c>
      <c r="E140" s="95" t="s">
        <v>330</v>
      </c>
      <c r="F140" s="52">
        <v>41816</v>
      </c>
      <c r="G140" s="97" t="s">
        <v>442</v>
      </c>
    </row>
    <row r="141" spans="1:7" ht="76.5">
      <c r="A141" s="164"/>
      <c r="B141" s="164"/>
      <c r="C141" s="138"/>
      <c r="D141" s="95" t="s">
        <v>443</v>
      </c>
      <c r="E141" s="95" t="s">
        <v>330</v>
      </c>
      <c r="F141" s="52">
        <v>41824</v>
      </c>
      <c r="G141" s="97" t="s">
        <v>444</v>
      </c>
    </row>
    <row r="142" spans="1:7" ht="63.75">
      <c r="A142" s="164"/>
      <c r="B142" s="164"/>
      <c r="C142" s="138"/>
      <c r="D142" s="95" t="s">
        <v>445</v>
      </c>
      <c r="E142" s="95" t="s">
        <v>330</v>
      </c>
      <c r="F142" s="52">
        <v>41851</v>
      </c>
      <c r="G142" s="97" t="s">
        <v>446</v>
      </c>
    </row>
    <row r="143" spans="1:7" ht="63.75">
      <c r="A143" s="164"/>
      <c r="B143" s="164"/>
      <c r="C143" s="138"/>
      <c r="D143" s="95" t="s">
        <v>447</v>
      </c>
      <c r="E143" s="95" t="s">
        <v>330</v>
      </c>
      <c r="F143" s="52">
        <v>41856</v>
      </c>
      <c r="G143" s="97" t="s">
        <v>448</v>
      </c>
    </row>
    <row r="144" spans="1:7" ht="63.75">
      <c r="A144" s="164"/>
      <c r="B144" s="164"/>
      <c r="C144" s="138"/>
      <c r="D144" s="95" t="s">
        <v>449</v>
      </c>
      <c r="E144" s="95" t="s">
        <v>330</v>
      </c>
      <c r="F144" s="52">
        <v>41865</v>
      </c>
      <c r="G144" s="97" t="s">
        <v>450</v>
      </c>
    </row>
    <row r="145" spans="1:7" ht="63.75">
      <c r="A145" s="164"/>
      <c r="B145" s="164"/>
      <c r="C145" s="138"/>
      <c r="D145" s="95" t="s">
        <v>451</v>
      </c>
      <c r="E145" s="95" t="s">
        <v>330</v>
      </c>
      <c r="F145" s="52">
        <v>41871</v>
      </c>
      <c r="G145" s="97" t="s">
        <v>452</v>
      </c>
    </row>
    <row r="146" spans="1:7" ht="63.75">
      <c r="A146" s="164"/>
      <c r="B146" s="164"/>
      <c r="C146" s="138"/>
      <c r="D146" s="95" t="s">
        <v>453</v>
      </c>
      <c r="E146" s="95" t="s">
        <v>330</v>
      </c>
      <c r="F146" s="52">
        <v>41904</v>
      </c>
      <c r="G146" s="97" t="s">
        <v>454</v>
      </c>
    </row>
    <row r="147" spans="1:7" ht="63.75">
      <c r="A147" s="164"/>
      <c r="B147" s="164"/>
      <c r="C147" s="138"/>
      <c r="D147" s="95" t="s">
        <v>455</v>
      </c>
      <c r="E147" s="95" t="s">
        <v>330</v>
      </c>
      <c r="F147" s="52">
        <v>41943</v>
      </c>
      <c r="G147" s="97" t="s">
        <v>456</v>
      </c>
    </row>
    <row r="148" spans="1:7" ht="76.5">
      <c r="A148" s="164"/>
      <c r="B148" s="164"/>
      <c r="C148" s="138"/>
      <c r="D148" s="95" t="s">
        <v>457</v>
      </c>
      <c r="E148" s="95" t="s">
        <v>330</v>
      </c>
      <c r="F148" s="52">
        <v>41956</v>
      </c>
      <c r="G148" s="97" t="s">
        <v>458</v>
      </c>
    </row>
    <row r="149" spans="1:7" ht="63.75">
      <c r="A149" s="164"/>
      <c r="B149" s="164"/>
      <c r="C149" s="138"/>
      <c r="D149" s="95" t="s">
        <v>459</v>
      </c>
      <c r="E149" s="95" t="s">
        <v>330</v>
      </c>
      <c r="F149" s="52">
        <v>41956</v>
      </c>
      <c r="G149" s="97" t="s">
        <v>460</v>
      </c>
    </row>
    <row r="150" spans="1:7" ht="38.25">
      <c r="A150" s="164"/>
      <c r="B150" s="164"/>
      <c r="C150" s="138"/>
      <c r="D150" s="95" t="s">
        <v>461</v>
      </c>
      <c r="E150" s="95" t="s">
        <v>462</v>
      </c>
      <c r="F150" s="52">
        <v>41960</v>
      </c>
      <c r="G150" s="97" t="s">
        <v>433</v>
      </c>
    </row>
    <row r="151" spans="1:7" ht="38.25">
      <c r="A151" s="164"/>
      <c r="B151" s="164"/>
      <c r="C151" s="138"/>
      <c r="D151" s="95" t="s">
        <v>463</v>
      </c>
      <c r="E151" s="95" t="s">
        <v>464</v>
      </c>
      <c r="F151" s="52">
        <v>41995</v>
      </c>
      <c r="G151" s="97" t="s">
        <v>427</v>
      </c>
    </row>
    <row r="152" spans="1:7" ht="38.25">
      <c r="A152" s="164"/>
      <c r="B152" s="164"/>
      <c r="C152" s="138"/>
      <c r="D152" s="95" t="s">
        <v>465</v>
      </c>
      <c r="E152" s="95" t="s">
        <v>466</v>
      </c>
      <c r="F152" s="52">
        <v>41995</v>
      </c>
      <c r="G152" s="97" t="s">
        <v>427</v>
      </c>
    </row>
    <row r="153" spans="1:7" ht="51">
      <c r="A153" s="164"/>
      <c r="B153" s="164"/>
      <c r="C153" s="138"/>
      <c r="D153" s="95" t="s">
        <v>467</v>
      </c>
      <c r="E153" s="95" t="s">
        <v>330</v>
      </c>
      <c r="F153" s="52">
        <v>42018</v>
      </c>
      <c r="G153" s="97" t="s">
        <v>468</v>
      </c>
    </row>
    <row r="154" spans="1:7" ht="38.25">
      <c r="A154" s="164"/>
      <c r="B154" s="164"/>
      <c r="C154" s="138"/>
      <c r="D154" s="95" t="s">
        <v>469</v>
      </c>
      <c r="E154" s="95" t="s">
        <v>330</v>
      </c>
      <c r="F154" s="52">
        <v>42053</v>
      </c>
      <c r="G154" s="97" t="s">
        <v>470</v>
      </c>
    </row>
    <row r="155" spans="1:7" ht="25.5">
      <c r="A155" s="164"/>
      <c r="B155" s="164"/>
      <c r="C155" s="138"/>
      <c r="D155" s="95" t="s">
        <v>471</v>
      </c>
      <c r="E155" s="95" t="s">
        <v>330</v>
      </c>
      <c r="F155" s="52">
        <v>42075</v>
      </c>
      <c r="G155" s="97" t="s">
        <v>472</v>
      </c>
    </row>
    <row r="156" spans="1:7" ht="38.25">
      <c r="A156" s="164"/>
      <c r="B156" s="164"/>
      <c r="C156" s="138"/>
      <c r="D156" s="95" t="s">
        <v>473</v>
      </c>
      <c r="E156" s="95" t="s">
        <v>330</v>
      </c>
      <c r="F156" s="52">
        <v>42076</v>
      </c>
      <c r="G156" s="97" t="s">
        <v>474</v>
      </c>
    </row>
    <row r="157" spans="1:7" ht="38.25">
      <c r="A157" s="164"/>
      <c r="B157" s="164"/>
      <c r="C157" s="138"/>
      <c r="D157" s="95" t="s">
        <v>475</v>
      </c>
      <c r="E157" s="95" t="s">
        <v>330</v>
      </c>
      <c r="F157" s="52">
        <v>42118</v>
      </c>
      <c r="G157" s="97" t="s">
        <v>476</v>
      </c>
    </row>
    <row r="158" spans="1:7" ht="25.5">
      <c r="A158" s="164"/>
      <c r="B158" s="164"/>
      <c r="C158" s="138"/>
      <c r="D158" s="95" t="s">
        <v>477</v>
      </c>
      <c r="E158" s="95" t="s">
        <v>478</v>
      </c>
      <c r="F158" s="52">
        <v>42198</v>
      </c>
      <c r="G158" s="97" t="s">
        <v>479</v>
      </c>
    </row>
    <row r="159" spans="1:7" ht="25.5">
      <c r="A159" s="164"/>
      <c r="B159" s="164"/>
      <c r="C159" s="138"/>
      <c r="D159" s="95" t="s">
        <v>480</v>
      </c>
      <c r="E159" s="95" t="s">
        <v>481</v>
      </c>
      <c r="F159" s="52">
        <v>42198</v>
      </c>
      <c r="G159" s="97" t="s">
        <v>482</v>
      </c>
    </row>
    <row r="160" spans="1:7" ht="25.5">
      <c r="A160" s="164"/>
      <c r="B160" s="164"/>
      <c r="C160" s="138"/>
      <c r="D160" s="95" t="s">
        <v>483</v>
      </c>
      <c r="E160" s="95" t="s">
        <v>484</v>
      </c>
      <c r="F160" s="52">
        <v>42261</v>
      </c>
      <c r="G160" s="97" t="s">
        <v>482</v>
      </c>
    </row>
    <row r="161" spans="1:7" ht="38.25">
      <c r="A161" s="164"/>
      <c r="B161" s="164"/>
      <c r="C161" s="138"/>
      <c r="D161" s="95" t="s">
        <v>485</v>
      </c>
      <c r="E161" s="95" t="s">
        <v>330</v>
      </c>
      <c r="F161" s="52">
        <v>42285</v>
      </c>
      <c r="G161" s="97" t="s">
        <v>486</v>
      </c>
    </row>
    <row r="162" spans="1:7" ht="25.5">
      <c r="A162" s="164"/>
      <c r="B162" s="164"/>
      <c r="C162" s="138"/>
      <c r="D162" s="95" t="s">
        <v>487</v>
      </c>
      <c r="E162" s="95" t="s">
        <v>330</v>
      </c>
      <c r="F162" s="52">
        <v>42369</v>
      </c>
      <c r="G162" s="97" t="s">
        <v>488</v>
      </c>
    </row>
    <row r="163" spans="1:7" ht="38.25">
      <c r="A163" s="164"/>
      <c r="B163" s="164"/>
      <c r="C163" s="138"/>
      <c r="D163" s="95" t="s">
        <v>489</v>
      </c>
      <c r="E163" s="95" t="s">
        <v>330</v>
      </c>
      <c r="F163" s="52">
        <v>42389</v>
      </c>
      <c r="G163" s="97" t="s">
        <v>490</v>
      </c>
    </row>
    <row r="164" spans="1:7" ht="25.5">
      <c r="A164" s="164"/>
      <c r="B164" s="164"/>
      <c r="C164" s="138"/>
      <c r="D164" s="95" t="s">
        <v>491</v>
      </c>
      <c r="E164" s="95" t="s">
        <v>330</v>
      </c>
      <c r="F164" s="52">
        <v>42402</v>
      </c>
      <c r="G164" s="97" t="s">
        <v>492</v>
      </c>
    </row>
    <row r="165" spans="1:7">
      <c r="A165" s="164"/>
      <c r="B165" s="164"/>
      <c r="C165" s="138"/>
      <c r="D165" s="95" t="s">
        <v>493</v>
      </c>
      <c r="E165" s="95" t="s">
        <v>494</v>
      </c>
      <c r="F165" s="52">
        <v>42467</v>
      </c>
      <c r="G165" s="97" t="s">
        <v>344</v>
      </c>
    </row>
    <row r="166" spans="1:7">
      <c r="A166" s="164"/>
      <c r="B166" s="164"/>
      <c r="C166" s="138"/>
      <c r="D166" s="95" t="s">
        <v>495</v>
      </c>
      <c r="E166" s="95" t="s">
        <v>496</v>
      </c>
      <c r="F166" s="52">
        <v>42467</v>
      </c>
      <c r="G166" s="97" t="s">
        <v>344</v>
      </c>
    </row>
    <row r="167" spans="1:7" ht="38.25">
      <c r="A167" s="164"/>
      <c r="B167" s="164"/>
      <c r="C167" s="138"/>
      <c r="D167" s="95" t="s">
        <v>497</v>
      </c>
      <c r="E167" s="95" t="s">
        <v>498</v>
      </c>
      <c r="F167" s="52">
        <v>42468</v>
      </c>
      <c r="G167" s="97" t="s">
        <v>499</v>
      </c>
    </row>
    <row r="168" spans="1:7" ht="38.25">
      <c r="A168" s="164"/>
      <c r="B168" s="164"/>
      <c r="C168" s="138"/>
      <c r="D168" s="95" t="s">
        <v>500</v>
      </c>
      <c r="E168" s="95" t="s">
        <v>498</v>
      </c>
      <c r="F168" s="52">
        <v>42468</v>
      </c>
      <c r="G168" s="97" t="s">
        <v>499</v>
      </c>
    </row>
    <row r="169" spans="1:7" ht="25.5">
      <c r="A169" s="164"/>
      <c r="B169" s="164"/>
      <c r="C169" s="138"/>
      <c r="D169" s="95" t="s">
        <v>501</v>
      </c>
      <c r="E169" s="95" t="s">
        <v>330</v>
      </c>
      <c r="F169" s="52">
        <v>42510</v>
      </c>
      <c r="G169" s="97" t="s">
        <v>502</v>
      </c>
    </row>
    <row r="170" spans="1:7" ht="25.5">
      <c r="A170" s="164"/>
      <c r="B170" s="164"/>
      <c r="C170" s="138"/>
      <c r="D170" s="95" t="s">
        <v>503</v>
      </c>
      <c r="E170" s="95" t="s">
        <v>330</v>
      </c>
      <c r="F170" s="52">
        <v>42520</v>
      </c>
      <c r="G170" s="97" t="s">
        <v>504</v>
      </c>
    </row>
    <row r="171" spans="1:7" ht="25.5">
      <c r="A171" s="164"/>
      <c r="B171" s="164"/>
      <c r="C171" s="138"/>
      <c r="D171" s="95" t="s">
        <v>505</v>
      </c>
      <c r="E171" s="95" t="s">
        <v>330</v>
      </c>
      <c r="F171" s="52">
        <v>42527</v>
      </c>
      <c r="G171" s="97" t="s">
        <v>506</v>
      </c>
    </row>
    <row r="172" spans="1:7" ht="25.5">
      <c r="A172" s="164"/>
      <c r="B172" s="164"/>
      <c r="C172" s="138"/>
      <c r="D172" s="95" t="s">
        <v>507</v>
      </c>
      <c r="E172" s="95" t="s">
        <v>330</v>
      </c>
      <c r="F172" s="52">
        <v>42586</v>
      </c>
      <c r="G172" s="97" t="s">
        <v>508</v>
      </c>
    </row>
    <row r="173" spans="1:7" ht="38.25">
      <c r="A173" s="164"/>
      <c r="B173" s="164"/>
      <c r="C173" s="138"/>
      <c r="D173" s="95" t="s">
        <v>509</v>
      </c>
      <c r="E173" s="95" t="s">
        <v>330</v>
      </c>
      <c r="F173" s="52">
        <v>42648</v>
      </c>
      <c r="G173" s="97" t="s">
        <v>510</v>
      </c>
    </row>
    <row r="174" spans="1:7" ht="38.25">
      <c r="A174" s="164"/>
      <c r="B174" s="164"/>
      <c r="C174" s="138"/>
      <c r="D174" s="95" t="s">
        <v>511</v>
      </c>
      <c r="E174" s="95" t="s">
        <v>512</v>
      </c>
      <c r="F174" s="52">
        <v>42660</v>
      </c>
      <c r="G174" s="97" t="s">
        <v>513</v>
      </c>
    </row>
    <row r="175" spans="1:7">
      <c r="A175" s="164"/>
      <c r="B175" s="164"/>
      <c r="C175" s="138"/>
      <c r="D175" s="95" t="s">
        <v>514</v>
      </c>
      <c r="E175" s="95" t="s">
        <v>515</v>
      </c>
      <c r="F175" s="52">
        <v>42668</v>
      </c>
      <c r="G175" s="97" t="s">
        <v>516</v>
      </c>
    </row>
    <row r="176" spans="1:7">
      <c r="A176" s="164"/>
      <c r="B176" s="164"/>
      <c r="C176" s="138"/>
      <c r="D176" s="95" t="s">
        <v>517</v>
      </c>
      <c r="E176" s="95" t="s">
        <v>518</v>
      </c>
      <c r="F176" s="52">
        <v>42709</v>
      </c>
      <c r="G176" s="97" t="s">
        <v>516</v>
      </c>
    </row>
    <row r="177" spans="1:7" ht="25.5">
      <c r="A177" s="164"/>
      <c r="B177" s="164"/>
      <c r="C177" s="138"/>
      <c r="D177" s="95" t="s">
        <v>519</v>
      </c>
      <c r="E177" s="95" t="s">
        <v>520</v>
      </c>
      <c r="F177" s="52">
        <v>42775</v>
      </c>
      <c r="G177" s="97" t="s">
        <v>521</v>
      </c>
    </row>
    <row r="178" spans="1:7">
      <c r="A178" s="164"/>
      <c r="B178" s="164"/>
      <c r="C178" s="138"/>
      <c r="D178" s="95" t="s">
        <v>522</v>
      </c>
      <c r="E178" s="95" t="s">
        <v>330</v>
      </c>
      <c r="F178" s="52">
        <v>42782</v>
      </c>
      <c r="G178" s="97" t="s">
        <v>523</v>
      </c>
    </row>
    <row r="179" spans="1:7" ht="38.25">
      <c r="A179" s="164"/>
      <c r="B179" s="164"/>
      <c r="C179" s="138"/>
      <c r="D179" s="95" t="s">
        <v>524</v>
      </c>
      <c r="E179" s="95" t="s">
        <v>525</v>
      </c>
      <c r="F179" s="52">
        <v>42787</v>
      </c>
      <c r="G179" s="97" t="s">
        <v>526</v>
      </c>
    </row>
    <row r="180" spans="1:7" ht="25.5">
      <c r="A180" s="164"/>
      <c r="B180" s="164"/>
      <c r="C180" s="138"/>
      <c r="D180" s="95" t="s">
        <v>527</v>
      </c>
      <c r="E180" s="95" t="s">
        <v>330</v>
      </c>
      <c r="F180" s="52">
        <v>42788</v>
      </c>
      <c r="G180" s="97" t="s">
        <v>528</v>
      </c>
    </row>
    <row r="181" spans="1:7" ht="38.25">
      <c r="A181" s="164"/>
      <c r="B181" s="164"/>
      <c r="C181" s="138"/>
      <c r="D181" s="95" t="s">
        <v>529</v>
      </c>
      <c r="E181" s="95" t="s">
        <v>330</v>
      </c>
      <c r="F181" s="52">
        <v>42794</v>
      </c>
      <c r="G181" s="97" t="s">
        <v>530</v>
      </c>
    </row>
    <row r="182" spans="1:7" ht="25.5">
      <c r="A182" s="164"/>
      <c r="B182" s="164"/>
      <c r="C182" s="138"/>
      <c r="D182" s="95" t="s">
        <v>531</v>
      </c>
      <c r="E182" s="95" t="s">
        <v>330</v>
      </c>
      <c r="F182" s="52">
        <v>42853</v>
      </c>
      <c r="G182" s="97" t="s">
        <v>532</v>
      </c>
    </row>
    <row r="183" spans="1:7" ht="63.75">
      <c r="A183" s="164"/>
      <c r="B183" s="164"/>
      <c r="C183" s="138"/>
      <c r="D183" s="95" t="s">
        <v>533</v>
      </c>
      <c r="E183" s="95" t="s">
        <v>534</v>
      </c>
      <c r="F183" s="52">
        <v>42858</v>
      </c>
      <c r="G183" s="97" t="s">
        <v>535</v>
      </c>
    </row>
    <row r="184" spans="1:7" ht="51">
      <c r="A184" s="164"/>
      <c r="B184" s="164"/>
      <c r="C184" s="138"/>
      <c r="D184" s="95" t="s">
        <v>536</v>
      </c>
      <c r="E184" s="95" t="s">
        <v>537</v>
      </c>
      <c r="F184" s="52">
        <v>42878</v>
      </c>
      <c r="G184" s="97" t="s">
        <v>535</v>
      </c>
    </row>
    <row r="185" spans="1:7" ht="25.5">
      <c r="A185" s="164"/>
      <c r="B185" s="164"/>
      <c r="C185" s="138"/>
      <c r="D185" s="95" t="s">
        <v>538</v>
      </c>
      <c r="E185" s="95" t="s">
        <v>330</v>
      </c>
      <c r="F185" s="52">
        <v>42962</v>
      </c>
      <c r="G185" s="97" t="s">
        <v>539</v>
      </c>
    </row>
    <row r="186" spans="1:7" ht="25.5">
      <c r="A186" s="164"/>
      <c r="B186" s="164"/>
      <c r="C186" s="138"/>
      <c r="D186" s="95" t="s">
        <v>540</v>
      </c>
      <c r="E186" s="95" t="s">
        <v>330</v>
      </c>
      <c r="F186" s="52">
        <v>42979</v>
      </c>
      <c r="G186" s="97" t="s">
        <v>541</v>
      </c>
    </row>
    <row r="187" spans="1:7" ht="25.5">
      <c r="A187" s="164"/>
      <c r="B187" s="164"/>
      <c r="C187" s="138"/>
      <c r="D187" s="95" t="s">
        <v>540</v>
      </c>
      <c r="E187" s="95" t="s">
        <v>330</v>
      </c>
      <c r="F187" s="52">
        <v>42979</v>
      </c>
      <c r="G187" s="97" t="s">
        <v>542</v>
      </c>
    </row>
    <row r="188" spans="1:7" ht="38.25">
      <c r="A188" s="164"/>
      <c r="B188" s="164"/>
      <c r="C188" s="138"/>
      <c r="D188" s="95" t="s">
        <v>543</v>
      </c>
      <c r="E188" s="95" t="s">
        <v>544</v>
      </c>
      <c r="F188" s="52">
        <v>42991</v>
      </c>
      <c r="G188" s="97" t="s">
        <v>344</v>
      </c>
    </row>
    <row r="189" spans="1:7" ht="38.25">
      <c r="A189" s="164"/>
      <c r="B189" s="164"/>
      <c r="C189" s="138"/>
      <c r="D189" s="95" t="s">
        <v>545</v>
      </c>
      <c r="E189" s="95" t="s">
        <v>546</v>
      </c>
      <c r="F189" s="52">
        <v>42991</v>
      </c>
      <c r="G189" s="97" t="s">
        <v>344</v>
      </c>
    </row>
    <row r="190" spans="1:7" ht="38.25">
      <c r="A190" s="164"/>
      <c r="B190" s="164"/>
      <c r="C190" s="138"/>
      <c r="D190" s="95" t="s">
        <v>547</v>
      </c>
      <c r="E190" s="95" t="s">
        <v>548</v>
      </c>
      <c r="F190" s="52">
        <v>42991</v>
      </c>
      <c r="G190" s="97" t="s">
        <v>344</v>
      </c>
    </row>
    <row r="191" spans="1:7" ht="25.5">
      <c r="A191" s="164"/>
      <c r="B191" s="164"/>
      <c r="C191" s="138"/>
      <c r="D191" s="95" t="s">
        <v>549</v>
      </c>
      <c r="E191" s="95" t="s">
        <v>330</v>
      </c>
      <c r="F191" s="52">
        <v>42997</v>
      </c>
      <c r="G191" s="97" t="s">
        <v>550</v>
      </c>
    </row>
    <row r="192" spans="1:7">
      <c r="A192" s="164"/>
      <c r="B192" s="164"/>
      <c r="C192" s="138"/>
      <c r="D192" s="95" t="s">
        <v>551</v>
      </c>
      <c r="E192" s="95" t="s">
        <v>330</v>
      </c>
      <c r="F192" s="52">
        <v>43013</v>
      </c>
      <c r="G192" s="97" t="s">
        <v>552</v>
      </c>
    </row>
    <row r="193" spans="1:7">
      <c r="A193" s="164"/>
      <c r="B193" s="164"/>
      <c r="C193" s="138"/>
      <c r="D193" s="95" t="s">
        <v>553</v>
      </c>
      <c r="E193" s="95" t="s">
        <v>330</v>
      </c>
      <c r="F193" s="52">
        <v>43027</v>
      </c>
      <c r="G193" s="97" t="s">
        <v>554</v>
      </c>
    </row>
    <row r="194" spans="1:7" ht="38.25">
      <c r="A194" s="164"/>
      <c r="B194" s="164"/>
      <c r="C194" s="138"/>
      <c r="D194" s="95" t="s">
        <v>555</v>
      </c>
      <c r="E194" s="95" t="s">
        <v>330</v>
      </c>
      <c r="F194" s="52">
        <v>43066</v>
      </c>
      <c r="G194" s="97" t="s">
        <v>556</v>
      </c>
    </row>
    <row r="195" spans="1:7" ht="114.75">
      <c r="A195" s="164"/>
      <c r="B195" s="164"/>
      <c r="C195" s="138"/>
      <c r="D195" s="95" t="s">
        <v>557</v>
      </c>
      <c r="E195" s="95" t="s">
        <v>558</v>
      </c>
      <c r="F195" s="52">
        <v>43077</v>
      </c>
      <c r="G195" s="97" t="s">
        <v>344</v>
      </c>
    </row>
    <row r="196" spans="1:7" ht="25.5">
      <c r="A196" s="164"/>
      <c r="B196" s="164"/>
      <c r="C196" s="138"/>
      <c r="D196" s="95" t="s">
        <v>559</v>
      </c>
      <c r="E196" s="95" t="s">
        <v>330</v>
      </c>
      <c r="F196" s="52">
        <v>43094</v>
      </c>
      <c r="G196" s="97" t="s">
        <v>560</v>
      </c>
    </row>
    <row r="197" spans="1:7" ht="63.75">
      <c r="A197" s="164"/>
      <c r="B197" s="164"/>
      <c r="C197" s="138"/>
      <c r="D197" s="95" t="s">
        <v>561</v>
      </c>
      <c r="E197" s="95" t="s">
        <v>330</v>
      </c>
      <c r="F197" s="52">
        <v>43258</v>
      </c>
      <c r="G197" s="97" t="s">
        <v>170</v>
      </c>
    </row>
    <row r="198" spans="1:7" ht="12.75" customHeight="1">
      <c r="A198" s="164"/>
      <c r="B198" s="164"/>
      <c r="C198" s="138"/>
      <c r="D198" s="95" t="s">
        <v>562</v>
      </c>
      <c r="E198" s="95" t="s">
        <v>330</v>
      </c>
      <c r="F198" s="52">
        <v>43244</v>
      </c>
      <c r="G198" s="97" t="s">
        <v>563</v>
      </c>
    </row>
    <row r="199" spans="1:7" ht="12.75" customHeight="1">
      <c r="A199" s="165"/>
      <c r="B199" s="165"/>
      <c r="C199" s="139"/>
      <c r="D199" s="95" t="s">
        <v>564</v>
      </c>
      <c r="E199" s="95" t="s">
        <v>565</v>
      </c>
      <c r="F199" s="52">
        <v>43276</v>
      </c>
      <c r="G199" s="97" t="s">
        <v>344</v>
      </c>
    </row>
    <row r="200" spans="1:7" ht="25.5">
      <c r="A200" s="163">
        <v>19</v>
      </c>
      <c r="B200" s="163"/>
      <c r="C200" s="167" t="s">
        <v>25</v>
      </c>
      <c r="D200" s="95" t="s">
        <v>258</v>
      </c>
      <c r="E200" s="95" t="s">
        <v>566</v>
      </c>
      <c r="F200" s="52">
        <v>42017</v>
      </c>
      <c r="G200" s="95" t="s">
        <v>567</v>
      </c>
    </row>
    <row r="201" spans="1:7" ht="25.5">
      <c r="A201" s="164"/>
      <c r="B201" s="164"/>
      <c r="C201" s="168"/>
      <c r="D201" s="95" t="s">
        <v>568</v>
      </c>
      <c r="E201" s="95" t="s">
        <v>566</v>
      </c>
      <c r="F201" s="52">
        <v>42309</v>
      </c>
      <c r="G201" s="95" t="s">
        <v>567</v>
      </c>
    </row>
    <row r="202" spans="1:7" ht="25.5">
      <c r="A202" s="164"/>
      <c r="B202" s="164"/>
      <c r="C202" s="168"/>
      <c r="D202" s="95" t="s">
        <v>569</v>
      </c>
      <c r="E202" s="95" t="s">
        <v>566</v>
      </c>
      <c r="F202" s="52">
        <v>42309</v>
      </c>
      <c r="G202" s="95" t="s">
        <v>567</v>
      </c>
    </row>
    <row r="203" spans="1:7" ht="25.5">
      <c r="A203" s="164"/>
      <c r="B203" s="164"/>
      <c r="C203" s="168"/>
      <c r="D203" s="95" t="s">
        <v>570</v>
      </c>
      <c r="E203" s="95" t="s">
        <v>566</v>
      </c>
      <c r="F203" s="52">
        <v>42731</v>
      </c>
      <c r="G203" s="95" t="s">
        <v>567</v>
      </c>
    </row>
    <row r="204" spans="1:7" ht="25.5">
      <c r="A204" s="164"/>
      <c r="B204" s="164"/>
      <c r="C204" s="168"/>
      <c r="D204" s="95" t="s">
        <v>260</v>
      </c>
      <c r="E204" s="95" t="s">
        <v>566</v>
      </c>
      <c r="F204" s="52">
        <v>42788</v>
      </c>
      <c r="G204" s="95" t="s">
        <v>571</v>
      </c>
    </row>
    <row r="205" spans="1:7" ht="25.5">
      <c r="A205" s="164"/>
      <c r="B205" s="164"/>
      <c r="C205" s="168"/>
      <c r="D205" s="95" t="s">
        <v>572</v>
      </c>
      <c r="E205" s="95" t="s">
        <v>573</v>
      </c>
      <c r="F205" s="52">
        <v>42809</v>
      </c>
      <c r="G205" s="95" t="s">
        <v>571</v>
      </c>
    </row>
    <row r="206" spans="1:7" ht="25.5">
      <c r="A206" s="164"/>
      <c r="B206" s="164"/>
      <c r="C206" s="168"/>
      <c r="D206" s="95" t="s">
        <v>574</v>
      </c>
      <c r="E206" s="95" t="s">
        <v>566</v>
      </c>
      <c r="F206" s="52">
        <v>42912</v>
      </c>
      <c r="G206" s="95" t="s">
        <v>571</v>
      </c>
    </row>
    <row r="207" spans="1:7" ht="25.5">
      <c r="A207" s="164"/>
      <c r="B207" s="164"/>
      <c r="C207" s="168"/>
      <c r="D207" s="95" t="s">
        <v>575</v>
      </c>
      <c r="E207" s="95" t="s">
        <v>566</v>
      </c>
      <c r="F207" s="52">
        <v>43052</v>
      </c>
      <c r="G207" s="95" t="s">
        <v>571</v>
      </c>
    </row>
    <row r="208" spans="1:7" ht="25.5">
      <c r="A208" s="164"/>
      <c r="B208" s="164"/>
      <c r="C208" s="169"/>
      <c r="D208" s="95" t="s">
        <v>576</v>
      </c>
      <c r="E208" s="95" t="s">
        <v>573</v>
      </c>
      <c r="F208" s="52">
        <v>43231</v>
      </c>
      <c r="G208" s="95" t="s">
        <v>571</v>
      </c>
    </row>
    <row r="209" spans="1:7" ht="45">
      <c r="A209" s="97">
        <v>20</v>
      </c>
      <c r="B209" s="1"/>
      <c r="C209" s="77" t="s">
        <v>25</v>
      </c>
      <c r="D209" s="95" t="s">
        <v>577</v>
      </c>
      <c r="E209" s="95" t="s">
        <v>578</v>
      </c>
      <c r="F209" s="52">
        <v>40892</v>
      </c>
      <c r="G209" s="95" t="s">
        <v>579</v>
      </c>
    </row>
    <row r="210" spans="1:7" ht="45">
      <c r="A210" s="97">
        <v>21</v>
      </c>
      <c r="B210" s="1"/>
      <c r="C210" s="77" t="s">
        <v>25</v>
      </c>
      <c r="D210" s="3" t="s">
        <v>28</v>
      </c>
      <c r="E210" s="3" t="s">
        <v>28</v>
      </c>
      <c r="F210" s="3" t="s">
        <v>28</v>
      </c>
      <c r="G210" s="3" t="s">
        <v>28</v>
      </c>
    </row>
    <row r="211" spans="1:7" ht="45">
      <c r="A211" s="97">
        <v>22</v>
      </c>
      <c r="B211" s="1"/>
      <c r="C211" s="77" t="s">
        <v>25</v>
      </c>
      <c r="D211" s="3" t="s">
        <v>28</v>
      </c>
      <c r="E211" s="3" t="s">
        <v>28</v>
      </c>
      <c r="F211" s="3" t="s">
        <v>28</v>
      </c>
      <c r="G211" s="3" t="s">
        <v>28</v>
      </c>
    </row>
    <row r="212" spans="1:7" ht="45">
      <c r="A212" s="97">
        <v>23</v>
      </c>
      <c r="B212" s="1"/>
      <c r="C212" s="77" t="s">
        <v>25</v>
      </c>
      <c r="D212" s="3" t="s">
        <v>28</v>
      </c>
      <c r="E212" s="3" t="s">
        <v>28</v>
      </c>
      <c r="F212" s="3" t="s">
        <v>28</v>
      </c>
      <c r="G212" s="3" t="s">
        <v>28</v>
      </c>
    </row>
    <row r="213" spans="1:7" ht="45">
      <c r="A213" s="97">
        <v>24</v>
      </c>
      <c r="B213" s="1"/>
      <c r="C213" s="77" t="s">
        <v>25</v>
      </c>
      <c r="D213" s="3" t="s">
        <v>28</v>
      </c>
      <c r="E213" s="3" t="s">
        <v>28</v>
      </c>
      <c r="F213" s="3" t="s">
        <v>28</v>
      </c>
      <c r="G213" s="3" t="s">
        <v>28</v>
      </c>
    </row>
    <row r="214" spans="1:7" ht="45">
      <c r="A214" s="97">
        <v>25</v>
      </c>
      <c r="B214" s="1"/>
      <c r="C214" s="77" t="s">
        <v>25</v>
      </c>
      <c r="D214" s="3" t="s">
        <v>28</v>
      </c>
      <c r="E214" s="3" t="s">
        <v>28</v>
      </c>
      <c r="F214" s="3" t="s">
        <v>28</v>
      </c>
      <c r="G214" s="3" t="s">
        <v>28</v>
      </c>
    </row>
    <row r="215" spans="1:7" ht="45">
      <c r="A215" s="97">
        <v>26</v>
      </c>
      <c r="B215" s="1"/>
      <c r="C215" s="77" t="s">
        <v>25</v>
      </c>
      <c r="D215" s="3" t="s">
        <v>28</v>
      </c>
      <c r="E215" s="3" t="s">
        <v>28</v>
      </c>
      <c r="F215" s="3" t="s">
        <v>28</v>
      </c>
      <c r="G215" s="3" t="s">
        <v>28</v>
      </c>
    </row>
    <row r="216" spans="1:7" ht="45">
      <c r="A216" s="97">
        <v>27</v>
      </c>
      <c r="B216" s="1"/>
      <c r="C216" s="77" t="s">
        <v>25</v>
      </c>
      <c r="D216" s="3" t="s">
        <v>28</v>
      </c>
      <c r="E216" s="3" t="s">
        <v>28</v>
      </c>
      <c r="F216" s="3" t="s">
        <v>28</v>
      </c>
      <c r="G216" s="3" t="s">
        <v>28</v>
      </c>
    </row>
    <row r="217" spans="1:7" ht="25.5">
      <c r="A217" s="163">
        <v>28</v>
      </c>
      <c r="B217" s="163"/>
      <c r="C217" s="167" t="s">
        <v>25</v>
      </c>
      <c r="D217" s="95" t="s">
        <v>580</v>
      </c>
      <c r="E217" s="95" t="s">
        <v>314</v>
      </c>
      <c r="F217" s="63" t="s">
        <v>581</v>
      </c>
      <c r="G217" s="95"/>
    </row>
    <row r="218" spans="1:7">
      <c r="A218" s="164"/>
      <c r="B218" s="164"/>
      <c r="C218" s="168"/>
      <c r="D218" s="95" t="s">
        <v>231</v>
      </c>
      <c r="E218" s="95" t="s">
        <v>317</v>
      </c>
      <c r="F218" s="63">
        <v>42712</v>
      </c>
      <c r="G218" s="95"/>
    </row>
    <row r="219" spans="1:7" ht="25.5">
      <c r="A219" s="164"/>
      <c r="B219" s="164"/>
      <c r="C219" s="168"/>
      <c r="D219" s="95" t="s">
        <v>582</v>
      </c>
      <c r="E219" s="95" t="s">
        <v>314</v>
      </c>
      <c r="F219" s="63">
        <v>42173</v>
      </c>
      <c r="G219" s="95"/>
    </row>
    <row r="220" spans="1:7" ht="63.75">
      <c r="A220" s="164"/>
      <c r="B220" s="164"/>
      <c r="C220" s="168"/>
      <c r="D220" s="95" t="s">
        <v>583</v>
      </c>
      <c r="E220" s="95" t="s">
        <v>314</v>
      </c>
      <c r="F220" s="63">
        <v>41981</v>
      </c>
      <c r="G220" s="95"/>
    </row>
    <row r="221" spans="1:7" ht="25.5">
      <c r="A221" s="164"/>
      <c r="B221" s="164"/>
      <c r="C221" s="168"/>
      <c r="D221" s="95" t="s">
        <v>584</v>
      </c>
      <c r="E221" s="95" t="s">
        <v>317</v>
      </c>
      <c r="F221" s="63">
        <v>41984</v>
      </c>
      <c r="G221" s="95"/>
    </row>
    <row r="222" spans="1:7" ht="51">
      <c r="A222" s="164"/>
      <c r="B222" s="164"/>
      <c r="C222" s="168"/>
      <c r="D222" s="95" t="s">
        <v>585</v>
      </c>
      <c r="E222" s="95" t="s">
        <v>314</v>
      </c>
      <c r="F222" s="63">
        <v>42052</v>
      </c>
      <c r="G222" s="95"/>
    </row>
    <row r="223" spans="1:7" ht="38.25">
      <c r="A223" s="164"/>
      <c r="B223" s="164"/>
      <c r="C223" s="168"/>
      <c r="D223" s="95" t="s">
        <v>586</v>
      </c>
      <c r="E223" s="95" t="s">
        <v>314</v>
      </c>
      <c r="F223" s="63">
        <v>42460</v>
      </c>
      <c r="G223" s="95"/>
    </row>
    <row r="224" spans="1:7" ht="51">
      <c r="A224" s="164"/>
      <c r="B224" s="164"/>
      <c r="C224" s="168"/>
      <c r="D224" s="95" t="s">
        <v>587</v>
      </c>
      <c r="E224" s="95" t="s">
        <v>314</v>
      </c>
      <c r="F224" s="63">
        <v>42180</v>
      </c>
      <c r="G224" s="95"/>
    </row>
    <row r="225" spans="1:7" ht="38.25">
      <c r="A225" s="164"/>
      <c r="B225" s="164"/>
      <c r="C225" s="168"/>
      <c r="D225" s="95" t="s">
        <v>588</v>
      </c>
      <c r="E225" s="95" t="s">
        <v>314</v>
      </c>
      <c r="F225" s="63">
        <v>42180</v>
      </c>
      <c r="G225" s="95"/>
    </row>
    <row r="226" spans="1:7" ht="25.5">
      <c r="A226" s="164"/>
      <c r="B226" s="164"/>
      <c r="C226" s="168"/>
      <c r="D226" s="95" t="s">
        <v>589</v>
      </c>
      <c r="E226" s="95" t="s">
        <v>314</v>
      </c>
      <c r="F226" s="63">
        <v>42227</v>
      </c>
      <c r="G226" s="95"/>
    </row>
    <row r="227" spans="1:7" ht="25.5">
      <c r="A227" s="164"/>
      <c r="B227" s="164"/>
      <c r="C227" s="168"/>
      <c r="D227" s="95" t="s">
        <v>590</v>
      </c>
      <c r="E227" s="95" t="s">
        <v>314</v>
      </c>
      <c r="F227" s="63">
        <v>41471</v>
      </c>
      <c r="G227" s="95"/>
    </row>
    <row r="228" spans="1:7" ht="45">
      <c r="A228" s="97">
        <v>29</v>
      </c>
      <c r="B228" s="1"/>
      <c r="C228" s="77" t="s">
        <v>25</v>
      </c>
      <c r="D228" s="3" t="s">
        <v>28</v>
      </c>
      <c r="E228" s="3" t="s">
        <v>28</v>
      </c>
      <c r="F228" s="3" t="s">
        <v>28</v>
      </c>
      <c r="G228" s="3" t="s">
        <v>28</v>
      </c>
    </row>
    <row r="229" spans="1:7" ht="45">
      <c r="A229" s="97">
        <v>30</v>
      </c>
      <c r="B229" s="2"/>
      <c r="C229" s="77" t="s">
        <v>25</v>
      </c>
      <c r="D229" s="3" t="s">
        <v>28</v>
      </c>
      <c r="E229" s="3" t="s">
        <v>28</v>
      </c>
      <c r="F229" s="3" t="s">
        <v>28</v>
      </c>
      <c r="G229" s="3" t="s">
        <v>28</v>
      </c>
    </row>
    <row r="230" spans="1:7" ht="45">
      <c r="A230" s="97">
        <v>31</v>
      </c>
      <c r="B230" s="2"/>
      <c r="C230" s="77" t="s">
        <v>25</v>
      </c>
      <c r="D230" s="3" t="s">
        <v>28</v>
      </c>
      <c r="E230" s="3" t="s">
        <v>28</v>
      </c>
      <c r="F230" s="3" t="s">
        <v>28</v>
      </c>
      <c r="G230" s="3" t="s">
        <v>28</v>
      </c>
    </row>
    <row r="231" spans="1:7" ht="45">
      <c r="A231" s="97">
        <v>32</v>
      </c>
      <c r="B231" s="2"/>
      <c r="C231" s="77" t="s">
        <v>25</v>
      </c>
      <c r="D231" s="3" t="s">
        <v>28</v>
      </c>
      <c r="E231" s="3" t="s">
        <v>28</v>
      </c>
      <c r="F231" s="3" t="s">
        <v>28</v>
      </c>
      <c r="G231" s="3" t="s">
        <v>28</v>
      </c>
    </row>
    <row r="232" spans="1:7" ht="45">
      <c r="A232" s="97">
        <v>33</v>
      </c>
      <c r="B232" s="2"/>
      <c r="C232" s="77" t="s">
        <v>25</v>
      </c>
      <c r="D232" s="3" t="s">
        <v>28</v>
      </c>
      <c r="E232" s="3" t="s">
        <v>28</v>
      </c>
      <c r="F232" s="3" t="s">
        <v>28</v>
      </c>
      <c r="G232" s="3" t="s">
        <v>28</v>
      </c>
    </row>
    <row r="233" spans="1:7" ht="45">
      <c r="A233" s="97">
        <v>34</v>
      </c>
      <c r="B233" s="2"/>
      <c r="C233" s="77" t="s">
        <v>25</v>
      </c>
      <c r="D233" s="3" t="s">
        <v>28</v>
      </c>
      <c r="E233" s="3" t="s">
        <v>28</v>
      </c>
      <c r="F233" s="3" t="s">
        <v>28</v>
      </c>
      <c r="G233" s="3" t="s">
        <v>28</v>
      </c>
    </row>
    <row r="234" spans="1:7" ht="63.75">
      <c r="A234" s="164">
        <v>35</v>
      </c>
      <c r="B234" s="164"/>
      <c r="C234" s="168" t="s">
        <v>25</v>
      </c>
      <c r="D234" s="70" t="s">
        <v>591</v>
      </c>
      <c r="E234" s="70" t="s">
        <v>592</v>
      </c>
      <c r="F234" s="63">
        <v>42704</v>
      </c>
      <c r="G234" s="70" t="s">
        <v>593</v>
      </c>
    </row>
    <row r="235" spans="1:7" ht="89.25">
      <c r="A235" s="164"/>
      <c r="B235" s="164"/>
      <c r="C235" s="168"/>
      <c r="D235" s="70" t="s">
        <v>594</v>
      </c>
      <c r="E235" s="70" t="s">
        <v>595</v>
      </c>
      <c r="F235" s="63">
        <v>42734</v>
      </c>
      <c r="G235" s="70" t="s">
        <v>593</v>
      </c>
    </row>
    <row r="236" spans="1:7" ht="63.75">
      <c r="A236" s="164"/>
      <c r="B236" s="164"/>
      <c r="C236" s="168"/>
      <c r="D236" s="70" t="s">
        <v>596</v>
      </c>
      <c r="E236" s="70" t="s">
        <v>597</v>
      </c>
      <c r="F236" s="63">
        <v>42695</v>
      </c>
      <c r="G236" s="70" t="s">
        <v>598</v>
      </c>
    </row>
    <row r="237" spans="1:7" ht="63.75">
      <c r="A237" s="164"/>
      <c r="B237" s="164"/>
      <c r="C237" s="168"/>
      <c r="D237" s="70" t="s">
        <v>599</v>
      </c>
      <c r="E237" s="70" t="s">
        <v>600</v>
      </c>
      <c r="F237" s="63">
        <v>42734</v>
      </c>
      <c r="G237" s="70" t="s">
        <v>593</v>
      </c>
    </row>
    <row r="238" spans="1:7" ht="63.75">
      <c r="A238" s="164"/>
      <c r="B238" s="164"/>
      <c r="C238" s="168"/>
      <c r="D238" s="70" t="s">
        <v>601</v>
      </c>
      <c r="E238" s="70" t="s">
        <v>602</v>
      </c>
      <c r="F238" s="63">
        <v>42734</v>
      </c>
      <c r="G238" s="70" t="s">
        <v>593</v>
      </c>
    </row>
    <row r="239" spans="1:7" ht="89.25">
      <c r="A239" s="164"/>
      <c r="B239" s="164"/>
      <c r="C239" s="168"/>
      <c r="D239" s="70" t="s">
        <v>603</v>
      </c>
      <c r="E239" s="70" t="s">
        <v>604</v>
      </c>
      <c r="F239" s="63">
        <v>42734</v>
      </c>
      <c r="G239" s="70" t="s">
        <v>593</v>
      </c>
    </row>
    <row r="240" spans="1:7" ht="51">
      <c r="A240" s="164"/>
      <c r="B240" s="164"/>
      <c r="C240" s="168"/>
      <c r="D240" s="70" t="s">
        <v>605</v>
      </c>
      <c r="E240" s="70" t="s">
        <v>606</v>
      </c>
      <c r="F240" s="63">
        <v>42824</v>
      </c>
      <c r="G240" s="70" t="s">
        <v>593</v>
      </c>
    </row>
    <row r="241" spans="1:7" ht="63.75">
      <c r="A241" s="164"/>
      <c r="B241" s="164"/>
      <c r="C241" s="168"/>
      <c r="D241" s="70" t="s">
        <v>607</v>
      </c>
      <c r="E241" s="70" t="s">
        <v>608</v>
      </c>
      <c r="F241" s="63">
        <v>42824</v>
      </c>
      <c r="G241" s="70" t="s">
        <v>593</v>
      </c>
    </row>
    <row r="242" spans="1:7" ht="63.75">
      <c r="A242" s="164"/>
      <c r="B242" s="164"/>
      <c r="C242" s="168"/>
      <c r="D242" s="70" t="s">
        <v>609</v>
      </c>
      <c r="E242" s="70" t="s">
        <v>608</v>
      </c>
      <c r="F242" s="63">
        <v>42836</v>
      </c>
      <c r="G242" s="70" t="s">
        <v>610</v>
      </c>
    </row>
    <row r="243" spans="1:7" ht="89.25">
      <c r="A243" s="164"/>
      <c r="B243" s="164"/>
      <c r="C243" s="168"/>
      <c r="D243" s="70" t="s">
        <v>611</v>
      </c>
      <c r="E243" s="70" t="s">
        <v>608</v>
      </c>
      <c r="F243" s="63">
        <v>42836</v>
      </c>
      <c r="G243" s="70" t="s">
        <v>610</v>
      </c>
    </row>
    <row r="244" spans="1:7" ht="51">
      <c r="A244" s="164"/>
      <c r="B244" s="164"/>
      <c r="C244" s="168"/>
      <c r="D244" s="70" t="s">
        <v>612</v>
      </c>
      <c r="E244" s="70" t="s">
        <v>608</v>
      </c>
      <c r="F244" s="63">
        <v>42858</v>
      </c>
      <c r="G244" s="70" t="s">
        <v>613</v>
      </c>
    </row>
    <row r="245" spans="1:7" ht="63.75">
      <c r="A245" s="164"/>
      <c r="B245" s="164"/>
      <c r="C245" s="168"/>
      <c r="D245" s="70" t="s">
        <v>614</v>
      </c>
      <c r="E245" s="70" t="s">
        <v>608</v>
      </c>
      <c r="F245" s="63">
        <v>42886</v>
      </c>
      <c r="G245" s="70"/>
    </row>
    <row r="246" spans="1:7" ht="63.75">
      <c r="A246" s="164"/>
      <c r="B246" s="164"/>
      <c r="C246" s="168"/>
      <c r="D246" s="70" t="s">
        <v>615</v>
      </c>
      <c r="E246" s="70" t="s">
        <v>608</v>
      </c>
      <c r="F246" s="63">
        <v>42954</v>
      </c>
      <c r="G246" s="70" t="s">
        <v>616</v>
      </c>
    </row>
    <row r="247" spans="1:7" ht="51">
      <c r="A247" s="164"/>
      <c r="B247" s="164"/>
      <c r="C247" s="168"/>
      <c r="D247" s="70" t="s">
        <v>617</v>
      </c>
      <c r="E247" s="70" t="s">
        <v>608</v>
      </c>
      <c r="F247" s="63">
        <v>42954</v>
      </c>
      <c r="G247" s="70" t="s">
        <v>616</v>
      </c>
    </row>
    <row r="248" spans="1:7" ht="51">
      <c r="A248" s="164"/>
      <c r="B248" s="164"/>
      <c r="C248" s="168"/>
      <c r="D248" s="70" t="s">
        <v>618</v>
      </c>
      <c r="E248" s="70" t="s">
        <v>608</v>
      </c>
      <c r="F248" s="63">
        <v>42954</v>
      </c>
      <c r="G248" s="70" t="s">
        <v>616</v>
      </c>
    </row>
    <row r="249" spans="1:7" ht="63.75">
      <c r="A249" s="164"/>
      <c r="B249" s="164"/>
      <c r="C249" s="168"/>
      <c r="D249" s="70" t="s">
        <v>619</v>
      </c>
      <c r="E249" s="70" t="s">
        <v>620</v>
      </c>
      <c r="F249" s="63">
        <v>43165</v>
      </c>
      <c r="G249" s="70"/>
    </row>
    <row r="250" spans="1:7" ht="89.25">
      <c r="A250" s="164"/>
      <c r="B250" s="164"/>
      <c r="C250" s="168"/>
      <c r="D250" s="70" t="s">
        <v>621</v>
      </c>
      <c r="E250" s="70" t="s">
        <v>620</v>
      </c>
      <c r="F250" s="63">
        <v>43160</v>
      </c>
      <c r="G250" s="70" t="s">
        <v>622</v>
      </c>
    </row>
    <row r="251" spans="1:7" ht="63.75">
      <c r="A251" s="164"/>
      <c r="B251" s="164"/>
      <c r="C251" s="168"/>
      <c r="D251" s="70" t="s">
        <v>623</v>
      </c>
      <c r="E251" s="70" t="s">
        <v>620</v>
      </c>
      <c r="F251" s="63">
        <v>43165</v>
      </c>
      <c r="G251" s="70"/>
    </row>
    <row r="252" spans="1:7" ht="76.5">
      <c r="A252" s="164"/>
      <c r="B252" s="164"/>
      <c r="C252" s="168"/>
      <c r="D252" s="70" t="s">
        <v>624</v>
      </c>
      <c r="E252" s="70" t="s">
        <v>620</v>
      </c>
      <c r="F252" s="63">
        <v>43252</v>
      </c>
      <c r="G252" s="70"/>
    </row>
    <row r="253" spans="1:7" ht="76.5">
      <c r="A253" s="164"/>
      <c r="B253" s="164"/>
      <c r="C253" s="168"/>
      <c r="D253" s="70" t="s">
        <v>625</v>
      </c>
      <c r="E253" s="70" t="s">
        <v>620</v>
      </c>
      <c r="F253" s="63">
        <v>43252</v>
      </c>
      <c r="G253" s="70"/>
    </row>
    <row r="254" spans="1:7" ht="76.5">
      <c r="A254" s="164"/>
      <c r="B254" s="164"/>
      <c r="C254" s="168"/>
      <c r="D254" s="70" t="s">
        <v>626</v>
      </c>
      <c r="E254" s="70" t="s">
        <v>620</v>
      </c>
      <c r="F254" s="63">
        <v>43191</v>
      </c>
      <c r="G254" s="70"/>
    </row>
    <row r="255" spans="1:7" ht="63.75">
      <c r="A255" s="164"/>
      <c r="B255" s="164"/>
      <c r="C255" s="168"/>
      <c r="D255" s="70" t="s">
        <v>627</v>
      </c>
      <c r="E255" s="70" t="s">
        <v>620</v>
      </c>
      <c r="F255" s="63">
        <v>43244</v>
      </c>
      <c r="G255" s="70"/>
    </row>
    <row r="256" spans="1:7" ht="51">
      <c r="A256" s="164"/>
      <c r="B256" s="164"/>
      <c r="C256" s="168"/>
      <c r="D256" s="70" t="s">
        <v>628</v>
      </c>
      <c r="E256" s="70" t="s">
        <v>620</v>
      </c>
      <c r="F256" s="63">
        <v>43244</v>
      </c>
      <c r="G256" s="70"/>
    </row>
    <row r="257" spans="1:7" ht="89.25">
      <c r="A257" s="164"/>
      <c r="B257" s="164"/>
      <c r="C257" s="168"/>
      <c r="D257" s="70" t="s">
        <v>629</v>
      </c>
      <c r="E257" s="70" t="s">
        <v>620</v>
      </c>
      <c r="F257" s="63">
        <v>43191</v>
      </c>
      <c r="G257" s="70" t="s">
        <v>630</v>
      </c>
    </row>
    <row r="258" spans="1:7" ht="63.75">
      <c r="A258" s="164"/>
      <c r="B258" s="164"/>
      <c r="C258" s="168"/>
      <c r="D258" s="70" t="s">
        <v>631</v>
      </c>
      <c r="E258" s="70" t="s">
        <v>620</v>
      </c>
      <c r="F258" s="63">
        <v>43252</v>
      </c>
      <c r="G258" s="70"/>
    </row>
    <row r="259" spans="1:7" ht="45">
      <c r="A259" s="97">
        <v>36</v>
      </c>
      <c r="B259" s="2"/>
      <c r="C259" s="77" t="s">
        <v>25</v>
      </c>
      <c r="D259" s="3" t="s">
        <v>28</v>
      </c>
      <c r="E259" s="3" t="s">
        <v>28</v>
      </c>
      <c r="F259" s="3" t="s">
        <v>28</v>
      </c>
      <c r="G259" s="3" t="s">
        <v>28</v>
      </c>
    </row>
    <row r="260" spans="1:7" ht="45">
      <c r="A260" s="97">
        <v>37</v>
      </c>
      <c r="B260" s="2"/>
      <c r="C260" s="77" t="s">
        <v>25</v>
      </c>
      <c r="D260" s="3" t="s">
        <v>28</v>
      </c>
      <c r="E260" s="3" t="s">
        <v>28</v>
      </c>
      <c r="F260" s="3" t="s">
        <v>28</v>
      </c>
      <c r="G260" s="3" t="s">
        <v>28</v>
      </c>
    </row>
    <row r="261" spans="1:7" ht="45">
      <c r="A261" s="97">
        <v>38</v>
      </c>
      <c r="B261" s="2"/>
      <c r="C261" s="77" t="s">
        <v>25</v>
      </c>
      <c r="D261" s="3" t="s">
        <v>28</v>
      </c>
      <c r="E261" s="3" t="s">
        <v>28</v>
      </c>
      <c r="F261" s="3" t="s">
        <v>28</v>
      </c>
      <c r="G261" s="3" t="s">
        <v>28</v>
      </c>
    </row>
    <row r="262" spans="1:7" ht="45">
      <c r="A262" s="97">
        <v>39</v>
      </c>
      <c r="B262" s="1"/>
      <c r="C262" s="77" t="s">
        <v>25</v>
      </c>
      <c r="D262" s="3" t="s">
        <v>28</v>
      </c>
      <c r="E262" s="3" t="s">
        <v>28</v>
      </c>
      <c r="F262" s="3" t="s">
        <v>28</v>
      </c>
      <c r="G262" s="3" t="s">
        <v>28</v>
      </c>
    </row>
    <row r="263" spans="1:7" ht="45">
      <c r="A263" s="97">
        <v>40</v>
      </c>
      <c r="B263" s="1"/>
      <c r="C263" s="77" t="s">
        <v>25</v>
      </c>
      <c r="D263" s="3" t="s">
        <v>28</v>
      </c>
      <c r="E263" s="3" t="s">
        <v>28</v>
      </c>
      <c r="F263" s="3" t="s">
        <v>28</v>
      </c>
      <c r="G263" s="3" t="s">
        <v>28</v>
      </c>
    </row>
    <row r="264" spans="1:7" ht="45">
      <c r="A264" s="97">
        <v>41</v>
      </c>
      <c r="B264" s="1"/>
      <c r="C264" s="77" t="s">
        <v>25</v>
      </c>
      <c r="D264" s="3" t="s">
        <v>28</v>
      </c>
      <c r="E264" s="3" t="s">
        <v>28</v>
      </c>
      <c r="F264" s="3" t="s">
        <v>28</v>
      </c>
      <c r="G264" s="3" t="s">
        <v>28</v>
      </c>
    </row>
    <row r="265" spans="1:7" ht="45">
      <c r="A265" s="97">
        <v>42</v>
      </c>
      <c r="B265" s="1"/>
      <c r="C265" s="77" t="s">
        <v>25</v>
      </c>
      <c r="D265" s="3" t="s">
        <v>28</v>
      </c>
      <c r="E265" s="3" t="s">
        <v>28</v>
      </c>
      <c r="F265" s="3" t="s">
        <v>28</v>
      </c>
      <c r="G265" s="3" t="s">
        <v>28</v>
      </c>
    </row>
    <row r="266" spans="1:7" ht="63.75">
      <c r="A266" s="97">
        <v>43</v>
      </c>
      <c r="B266" s="1"/>
      <c r="C266" s="77" t="s">
        <v>25</v>
      </c>
      <c r="D266" s="70" t="s">
        <v>632</v>
      </c>
      <c r="E266" s="70" t="s">
        <v>633</v>
      </c>
      <c r="F266" s="3" t="s">
        <v>28</v>
      </c>
      <c r="G266" s="3" t="s">
        <v>28</v>
      </c>
    </row>
    <row r="267" spans="1:7" ht="45">
      <c r="A267" s="97">
        <v>44</v>
      </c>
      <c r="B267" s="1"/>
      <c r="C267" s="77" t="s">
        <v>25</v>
      </c>
      <c r="D267" s="3" t="s">
        <v>28</v>
      </c>
      <c r="E267" s="3" t="s">
        <v>28</v>
      </c>
      <c r="F267" s="3" t="s">
        <v>28</v>
      </c>
      <c r="G267" s="3" t="s">
        <v>28</v>
      </c>
    </row>
    <row r="268" spans="1:7" ht="89.25">
      <c r="A268" s="163">
        <v>45</v>
      </c>
      <c r="B268" s="163"/>
      <c r="C268" s="122" t="s">
        <v>25</v>
      </c>
      <c r="D268" s="70" t="s">
        <v>634</v>
      </c>
      <c r="E268" s="70" t="s">
        <v>635</v>
      </c>
      <c r="F268" s="63">
        <v>43117</v>
      </c>
      <c r="G268" s="70" t="s">
        <v>636</v>
      </c>
    </row>
    <row r="269" spans="1:7" ht="114" customHeight="1">
      <c r="A269" s="165"/>
      <c r="B269" s="165"/>
      <c r="C269" s="139"/>
      <c r="D269" s="70" t="s">
        <v>637</v>
      </c>
      <c r="E269" s="70" t="s">
        <v>638</v>
      </c>
      <c r="F269" s="3" t="s">
        <v>639</v>
      </c>
      <c r="G269" s="70" t="s">
        <v>640</v>
      </c>
    </row>
    <row r="270" spans="1:7" ht="45">
      <c r="A270" s="97">
        <v>46</v>
      </c>
      <c r="B270" s="1"/>
      <c r="C270" s="77" t="s">
        <v>25</v>
      </c>
      <c r="D270" s="3" t="s">
        <v>28</v>
      </c>
      <c r="E270" s="3" t="s">
        <v>28</v>
      </c>
      <c r="F270" s="3" t="s">
        <v>28</v>
      </c>
      <c r="G270" s="3" t="s">
        <v>28</v>
      </c>
    </row>
    <row r="271" spans="1:7" ht="45">
      <c r="A271" s="97">
        <v>47</v>
      </c>
      <c r="B271" s="1"/>
      <c r="C271" s="77" t="s">
        <v>25</v>
      </c>
      <c r="D271" s="3" t="s">
        <v>28</v>
      </c>
      <c r="E271" s="3" t="s">
        <v>28</v>
      </c>
      <c r="F271" s="3" t="s">
        <v>28</v>
      </c>
      <c r="G271" s="3" t="s">
        <v>28</v>
      </c>
    </row>
    <row r="273" spans="1:7" ht="16.5" customHeight="1">
      <c r="A273" s="173" t="s">
        <v>641</v>
      </c>
      <c r="B273" s="173"/>
      <c r="C273" s="173"/>
      <c r="D273" s="173"/>
      <c r="E273" s="173"/>
      <c r="F273" s="173"/>
      <c r="G273" s="173"/>
    </row>
    <row r="274" spans="1:7" ht="15.75" customHeight="1">
      <c r="A274" s="162" t="s">
        <v>642</v>
      </c>
      <c r="B274" s="162"/>
      <c r="C274" s="162"/>
      <c r="D274" s="162"/>
      <c r="E274" s="162"/>
      <c r="F274" s="162"/>
      <c r="G274" s="162"/>
    </row>
    <row r="275" spans="1:7" ht="25.5" customHeight="1">
      <c r="A275" s="173" t="s">
        <v>643</v>
      </c>
      <c r="B275" s="173"/>
      <c r="C275" s="173"/>
      <c r="D275" s="173"/>
      <c r="E275" s="173"/>
      <c r="F275" s="173"/>
      <c r="G275" s="173"/>
    </row>
    <row r="276" spans="1:7" ht="5.25" customHeight="1">
      <c r="A276" s="173"/>
      <c r="B276" s="173"/>
      <c r="C276" s="173"/>
      <c r="D276" s="173"/>
      <c r="E276" s="173"/>
      <c r="F276" s="173"/>
      <c r="G276" s="173"/>
    </row>
    <row r="278" spans="1:7">
      <c r="A278" s="173" t="s">
        <v>644</v>
      </c>
      <c r="B278" s="173"/>
      <c r="C278" s="173"/>
      <c r="D278" s="173"/>
      <c r="E278" s="173"/>
      <c r="F278" s="173"/>
      <c r="G278" s="173"/>
    </row>
  </sheetData>
  <mergeCells count="51">
    <mergeCell ref="A278:G278"/>
    <mergeCell ref="C217:C227"/>
    <mergeCell ref="A217:A227"/>
    <mergeCell ref="C234:C258"/>
    <mergeCell ref="B234:B258"/>
    <mergeCell ref="A234:A258"/>
    <mergeCell ref="B268:B269"/>
    <mergeCell ref="A268:A269"/>
    <mergeCell ref="C268:C269"/>
    <mergeCell ref="A2:G2"/>
    <mergeCell ref="A273:G273"/>
    <mergeCell ref="A274:G274"/>
    <mergeCell ref="A275:G276"/>
    <mergeCell ref="C8:C21"/>
    <mergeCell ref="B8:B21"/>
    <mergeCell ref="A8:A21"/>
    <mergeCell ref="C22:C30"/>
    <mergeCell ref="B22:B30"/>
    <mergeCell ref="A77:A78"/>
    <mergeCell ref="B77:B78"/>
    <mergeCell ref="C77:C78"/>
    <mergeCell ref="B64:B72"/>
    <mergeCell ref="C64:C72"/>
    <mergeCell ref="A64:A72"/>
    <mergeCell ref="B217:B227"/>
    <mergeCell ref="D3:F3"/>
    <mergeCell ref="A31:A33"/>
    <mergeCell ref="B75:B76"/>
    <mergeCell ref="C75:C76"/>
    <mergeCell ref="A75:A76"/>
    <mergeCell ref="B49:B60"/>
    <mergeCell ref="A49:A60"/>
    <mergeCell ref="C49:C60"/>
    <mergeCell ref="A22:A30"/>
    <mergeCell ref="D75:D76"/>
    <mergeCell ref="E75:E76"/>
    <mergeCell ref="F75:F76"/>
    <mergeCell ref="A34:A48"/>
    <mergeCell ref="B34:B48"/>
    <mergeCell ref="C34:C48"/>
    <mergeCell ref="C31:C33"/>
    <mergeCell ref="E4:F4"/>
    <mergeCell ref="G23:G26"/>
    <mergeCell ref="B31:B33"/>
    <mergeCell ref="B200:B208"/>
    <mergeCell ref="C200:C208"/>
    <mergeCell ref="A200:A208"/>
    <mergeCell ref="C83:C199"/>
    <mergeCell ref="B83:B199"/>
    <mergeCell ref="A83:A199"/>
    <mergeCell ref="G75:G76"/>
  </mergeCells>
  <phoneticPr fontId="6" type="noConversion"/>
  <pageMargins left="0.70866141732283461" right="0.70866141732283461" top="0.3543307086614173" bottom="0.3543307086614173" header="0.31496062992125984" footer="0.31496062992125984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MolodcovaJUV</dc:creator>
  <cp:keywords/>
  <dc:description/>
  <cp:lastModifiedBy>disk@kelnik.ru</cp:lastModifiedBy>
  <cp:revision/>
  <dcterms:created xsi:type="dcterms:W3CDTF">2013-06-03T11:40:32Z</dcterms:created>
  <dcterms:modified xsi:type="dcterms:W3CDTF">2019-02-22T15:53:37Z</dcterms:modified>
  <cp:category/>
  <cp:contentStatus/>
</cp:coreProperties>
</file>